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- 13..'!$A$7:$AL$1610</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63" i="13" l="1"/>
  <c r="BJ163" i="13"/>
  <c r="U560" i="14" l="1"/>
  <c r="U1050" i="14"/>
  <c r="T1050" i="14"/>
  <c r="T1022" i="14" l="1"/>
  <c r="U1022" i="14"/>
  <c r="BK77" i="13" l="1"/>
  <c r="BJ77" i="13"/>
  <c r="V855" i="14" l="1"/>
  <c r="O855" i="14"/>
  <c r="V444" i="14"/>
  <c r="O444" i="14"/>
  <c r="V341" i="14"/>
  <c r="O341"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1" authorId="0">
      <text>
        <r>
          <rPr>
            <b/>
            <sz val="9"/>
            <color indexed="81"/>
            <rFont val="Tahoma"/>
            <family val="2"/>
            <charset val="204"/>
          </rPr>
          <t>Автор:</t>
        </r>
        <r>
          <rPr>
            <sz val="9"/>
            <color indexed="81"/>
            <rFont val="Tahoma"/>
            <family val="2"/>
            <charset val="204"/>
          </rPr>
          <t xml:space="preserve">
8 часа дневно</t>
        </r>
      </text>
    </comment>
    <comment ref="U251" authorId="0">
      <text>
        <r>
          <rPr>
            <b/>
            <sz val="9"/>
            <color indexed="81"/>
            <rFont val="Tahoma"/>
            <family val="2"/>
            <charset val="204"/>
          </rPr>
          <t>Автор:</t>
        </r>
        <r>
          <rPr>
            <sz val="9"/>
            <color indexed="81"/>
            <rFont val="Tahoma"/>
            <family val="2"/>
            <charset val="204"/>
          </rPr>
          <t xml:space="preserve">
180 дни годишно</t>
        </r>
      </text>
    </comment>
    <comment ref="C282" authorId="0">
      <text>
        <r>
          <rPr>
            <sz val="9"/>
            <color indexed="81"/>
            <rFont val="Tahoma"/>
            <family val="2"/>
            <charset val="204"/>
          </rPr>
          <t>Заустване №4/ Поток №4 - &gt; Заустване №2/ Поток №2</t>
        </r>
      </text>
    </comment>
    <comment ref="O354"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V684" authorId="0">
      <text>
        <r>
          <rPr>
            <b/>
            <sz val="9"/>
            <color indexed="81"/>
            <rFont val="Tahoma"/>
            <family val="2"/>
            <charset val="204"/>
          </rPr>
          <t>Автор:</t>
        </r>
        <r>
          <rPr>
            <sz val="9"/>
            <color indexed="81"/>
            <rFont val="Tahoma"/>
            <family val="2"/>
            <charset val="204"/>
          </rPr>
          <t xml:space="preserve">
Qмакс.год. - 36960 куб.м./год.</t>
        </r>
      </text>
    </comment>
    <comment ref="O765" authorId="0">
      <text>
        <r>
          <rPr>
            <b/>
            <sz val="8"/>
            <color indexed="81"/>
            <rFont val="Tahoma"/>
            <family val="2"/>
            <charset val="204"/>
          </rPr>
          <t>Автор:</t>
        </r>
        <r>
          <rPr>
            <sz val="8"/>
            <color indexed="81"/>
            <rFont val="Tahoma"/>
            <family val="2"/>
            <charset val="204"/>
          </rPr>
          <t xml:space="preserve">
общо за Поток 1, 2 и 3</t>
        </r>
      </text>
    </comment>
    <comment ref="U843"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3"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8"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8"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O1098" authorId="0">
      <text>
        <r>
          <rPr>
            <b/>
            <sz val="9"/>
            <color indexed="81"/>
            <rFont val="Tahoma"/>
            <family val="2"/>
            <charset val="204"/>
          </rPr>
          <t>Автор:</t>
        </r>
        <r>
          <rPr>
            <sz val="9"/>
            <color indexed="81"/>
            <rFont val="Tahoma"/>
            <family val="2"/>
            <charset val="204"/>
          </rPr>
          <t xml:space="preserve">
за 248 работни дни</t>
        </r>
      </text>
    </comment>
    <comment ref="U1143"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34" authorId="0">
      <text>
        <r>
          <rPr>
            <b/>
            <sz val="8"/>
            <color indexed="81"/>
            <rFont val="Tahoma"/>
            <family val="2"/>
            <charset val="204"/>
          </rPr>
          <t>Автор:</t>
        </r>
        <r>
          <rPr>
            <sz val="8"/>
            <color indexed="81"/>
            <rFont val="Tahoma"/>
            <family val="2"/>
            <charset val="204"/>
          </rPr>
          <t xml:space="preserve">
общо</t>
        </r>
      </text>
    </comment>
    <comment ref="O1247" authorId="0">
      <text>
        <r>
          <rPr>
            <b/>
            <sz val="8"/>
            <color indexed="81"/>
            <rFont val="Tahoma"/>
            <family val="2"/>
            <charset val="204"/>
          </rPr>
          <t>Автор:</t>
        </r>
        <r>
          <rPr>
            <sz val="8"/>
            <color indexed="81"/>
            <rFont val="Tahoma"/>
            <family val="2"/>
            <charset val="204"/>
          </rPr>
          <t xml:space="preserve">
общо за 7те потока
</t>
        </r>
      </text>
    </comment>
    <comment ref="T1247" authorId="0">
      <text>
        <r>
          <rPr>
            <b/>
            <sz val="8"/>
            <color indexed="81"/>
            <rFont val="Tahoma"/>
            <family val="2"/>
            <charset val="204"/>
          </rPr>
          <t>Автор:</t>
        </r>
        <r>
          <rPr>
            <sz val="8"/>
            <color indexed="81"/>
            <rFont val="Tahoma"/>
            <family val="2"/>
            <charset val="204"/>
          </rPr>
          <t xml:space="preserve">
общо за 7те потока </t>
        </r>
      </text>
    </comment>
    <comment ref="U1247" authorId="0">
      <text>
        <r>
          <rPr>
            <b/>
            <sz val="8"/>
            <color indexed="81"/>
            <rFont val="Tahoma"/>
            <family val="2"/>
            <charset val="204"/>
          </rPr>
          <t>Автор:</t>
        </r>
        <r>
          <rPr>
            <sz val="8"/>
            <color indexed="81"/>
            <rFont val="Tahoma"/>
            <family val="2"/>
            <charset val="204"/>
          </rPr>
          <t xml:space="preserve">
общо за 7те потока </t>
        </r>
      </text>
    </comment>
    <comment ref="V1247" authorId="0">
      <text>
        <r>
          <rPr>
            <b/>
            <sz val="8"/>
            <color indexed="81"/>
            <rFont val="Tahoma"/>
            <family val="2"/>
            <charset val="204"/>
          </rPr>
          <t>Автор:</t>
        </r>
        <r>
          <rPr>
            <sz val="8"/>
            <color indexed="81"/>
            <rFont val="Tahoma"/>
            <family val="2"/>
            <charset val="204"/>
          </rPr>
          <t xml:space="preserve">
общо за 7те потока </t>
        </r>
      </text>
    </comment>
    <comment ref="U1599" authorId="0">
      <text>
        <r>
          <rPr>
            <b/>
            <sz val="9"/>
            <color indexed="81"/>
            <rFont val="Tahoma"/>
            <family val="2"/>
            <charset val="204"/>
          </rPr>
          <t>Автор:</t>
        </r>
        <r>
          <rPr>
            <sz val="9"/>
            <color indexed="81"/>
            <rFont val="Tahoma"/>
            <family val="2"/>
            <charset val="204"/>
          </rPr>
          <t xml:space="preserve">
300л/сек - на изход КМУ1</t>
        </r>
      </text>
    </comment>
  </commentList>
</comments>
</file>

<file path=xl/sharedStrings.xml><?xml version="1.0" encoding="utf-8"?>
<sst xmlns="http://schemas.openxmlformats.org/spreadsheetml/2006/main" count="29546" uniqueCount="9131">
  <si>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</si>
  <si>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</si>
  <si>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</si>
  <si>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</si>
  <si>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</si>
  <si>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</si>
  <si>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</si>
  <si>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</si>
  <si>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</si>
  <si>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</si>
  <si>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</si>
  <si>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</si>
  <si>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</si>
  <si>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</si>
  <si>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</si>
  <si>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</si>
  <si>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</si>
  <si>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</si>
  <si>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</si>
  <si>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</si>
  <si>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</si>
  <si>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</si>
  <si>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</si>
  <si>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</si>
  <si>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</si>
  <si>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</si>
  <si>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</si>
  <si>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</si>
  <si>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</si>
  <si>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</si>
  <si>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</si>
  <si>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</si>
  <si>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</si>
  <si>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</si>
  <si>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</si>
  <si>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</si>
  <si>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</si>
  <si>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</si>
  <si>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</si>
  <si>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</si>
  <si>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</si>
  <si>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</si>
  <si>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</si>
  <si>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</si>
  <si>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</si>
  <si>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</si>
  <si>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</si>
  <si>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</si>
  <si>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</si>
  <si>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</si>
  <si>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</si>
  <si>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</si>
  <si>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</si>
  <si>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</si>
  <si>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</si>
  <si>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</si>
  <si>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</si>
  <si>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</si>
  <si>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</si>
  <si>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</si>
  <si>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</si>
  <si>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</si>
  <si>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</si>
  <si>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</si>
  <si>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</si>
  <si>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</si>
  <si>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</si>
  <si>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</si>
  <si>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</si>
  <si>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</si>
  <si>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</si>
  <si>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</si>
  <si>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</si>
  <si>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</si>
  <si>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</si>
  <si>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</si>
  <si>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</si>
  <si>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</si>
  <si>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</si>
  <si>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</si>
  <si>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</si>
  <si>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</si>
  <si>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</si>
  <si>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</si>
  <si>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</si>
  <si>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</si>
  <si>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</si>
  <si>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</si>
  <si>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</si>
  <si>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</si>
  <si>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</si>
  <si>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</si>
  <si>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</si>
  <si>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</si>
  <si>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</si>
  <si>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</si>
  <si>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</si>
  <si>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</si>
  <si>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</si>
  <si>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</si>
  <si>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</si>
  <si>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</si>
  <si>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</si>
  <si>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</si>
  <si>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</si>
  <si>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</si>
  <si>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</si>
  <si>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</si>
  <si>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</si>
  <si>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</si>
  <si>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</si>
  <si>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</si>
  <si>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</si>
  <si>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</si>
  <si>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</si>
  <si>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</si>
  <si>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</si>
  <si>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</si>
  <si>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</si>
  <si>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</si>
  <si>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</si>
  <si>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</si>
  <si>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</si>
  <si>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</si>
  <si>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</si>
  <si>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</si>
  <si>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</si>
  <si>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</si>
  <si>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</si>
  <si>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</si>
  <si>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</si>
  <si>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</si>
  <si>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</si>
  <si>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</si>
  <si>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</si>
  <si>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</si>
  <si>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</si>
  <si>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</si>
  <si>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</si>
  <si>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</si>
  <si>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</si>
  <si>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</si>
  <si>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</si>
  <si>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</si>
  <si>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</si>
  <si>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</si>
  <si>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</si>
  <si>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</si>
  <si>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</si>
  <si>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</si>
  <si>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</si>
  <si>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</si>
  <si>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</si>
  <si>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</si>
  <si>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</si>
  <si>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</si>
  <si>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</si>
  <si>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</si>
  <si>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</si>
  <si>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</si>
  <si>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</si>
  <si>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</si>
  <si>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</si>
  <si>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</si>
  <si>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</si>
  <si>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</si>
  <si>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</si>
  <si>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</si>
  <si>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</si>
  <si>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</si>
  <si>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</si>
  <si>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</si>
  <si>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</si>
  <si>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</si>
  <si>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</si>
  <si>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</si>
  <si>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</si>
  <si>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</si>
  <si>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</si>
  <si>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</si>
  <si>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</si>
  <si>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</si>
  <si>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</si>
  <si>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</si>
  <si>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</si>
  <si>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</si>
  <si>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</si>
  <si>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</si>
  <si>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</si>
  <si>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</si>
  <si>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</si>
  <si>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</si>
  <si>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</si>
  <si>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</si>
  <si>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</si>
  <si>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</si>
  <si>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</si>
  <si>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</si>
  <si>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</si>
  <si>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</si>
  <si>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</si>
  <si>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</si>
  <si>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</si>
  <si>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</si>
  <si>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</si>
  <si>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</si>
  <si>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</si>
  <si>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</si>
  <si>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</si>
  <si>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</si>
  <si>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</si>
  <si>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</si>
  <si>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</si>
  <si>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</si>
  <si>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</si>
  <si>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</si>
  <si>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</si>
  <si>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</si>
  <si>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</si>
  <si>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</si>
  <si>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</si>
  <si>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</si>
  <si>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</si>
  <si>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</si>
  <si>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</si>
  <si>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</si>
  <si>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</si>
  <si>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</si>
  <si>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</si>
  <si>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</si>
  <si>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</si>
  <si>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</si>
  <si>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</si>
  <si>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</si>
  <si>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</si>
  <si>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</si>
  <si>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</si>
  <si>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</si>
  <si>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</si>
  <si>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</si>
  <si>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</si>
  <si>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</si>
  <si>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</si>
  <si>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</si>
  <si>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</si>
  <si>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</si>
  <si>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</si>
  <si>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</si>
  <si>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</si>
  <si>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</si>
  <si>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</si>
  <si>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</si>
  <si>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</si>
  <si>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</si>
  <si>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</si>
  <si>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</si>
  <si>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</si>
  <si>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</si>
  <si>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</si>
  <si>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</si>
  <si>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</si>
  <si>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</si>
  <si>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</si>
  <si>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</si>
  <si>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</si>
  <si>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</si>
  <si>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</si>
  <si>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</si>
  <si>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</si>
  <si>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</si>
  <si>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</si>
  <si>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</si>
  <si>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</si>
  <si>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</si>
  <si>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</si>
  <si>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</si>
  <si>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</si>
  <si>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</si>
  <si>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</si>
  <si>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</si>
  <si>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</si>
  <si>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</si>
  <si>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</si>
  <si>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</si>
  <si>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</si>
  <si>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</si>
  <si>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</si>
  <si>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</si>
  <si>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</si>
  <si>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</si>
  <si>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</si>
  <si>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</si>
  <si>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</si>
  <si>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</si>
  <si>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</si>
  <si>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</si>
  <si>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</si>
  <si>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</si>
  <si>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</si>
  <si>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</si>
  <si>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</si>
  <si>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</si>
  <si>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</si>
  <si>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</si>
  <si>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</si>
  <si>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</si>
  <si>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</si>
  <si>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</si>
  <si>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</si>
  <si>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</si>
  <si>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</si>
  <si>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</si>
  <si>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</si>
  <si>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</si>
  <si>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</si>
  <si>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</si>
  <si>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</si>
  <si>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</si>
  <si>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</si>
  <si>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</si>
  <si>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</si>
  <si>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</si>
  <si>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</si>
  <si>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</si>
  <si>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</si>
  <si>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</si>
  <si>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</si>
  <si>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</si>
  <si>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</si>
  <si>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</si>
  <si>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</si>
  <si>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</si>
  <si>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</si>
  <si>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</si>
  <si>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</si>
  <si>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</si>
  <si>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</si>
  <si>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</si>
  <si>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</si>
  <si>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</si>
  <si>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</si>
  <si>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</si>
  <si>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</si>
  <si>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</si>
  <si>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</si>
  <si>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</si>
  <si>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</si>
  <si>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</si>
  <si>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</si>
  <si>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</si>
  <si>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</si>
  <si>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</si>
  <si>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</si>
  <si>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</si>
  <si>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</si>
  <si>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</si>
  <si>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</si>
  <si>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</si>
  <si>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</si>
  <si>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</si>
  <si>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</si>
  <si>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</si>
  <si>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</si>
  <si>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</si>
  <si>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</si>
  <si>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</si>
  <si>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</si>
  <si>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</si>
  <si>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</si>
  <si>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</si>
  <si>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</si>
  <si>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</si>
  <si>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</si>
  <si>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</si>
  <si>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</si>
  <si>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</si>
  <si>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</si>
  <si>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</si>
  <si>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</si>
  <si>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</si>
  <si>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</si>
  <si>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</si>
  <si>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</si>
  <si>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</si>
  <si>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</si>
  <si>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</si>
  <si>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</si>
  <si>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</si>
  <si>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</si>
  <si>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</si>
  <si>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</si>
  <si>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</si>
  <si>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</si>
  <si>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</si>
  <si>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</si>
  <si>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</si>
  <si>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</si>
  <si>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</si>
  <si>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</si>
  <si>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</si>
  <si>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</si>
  <si>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</si>
  <si>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</si>
  <si>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</si>
  <si>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</si>
  <si>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</si>
  <si>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</si>
  <si>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</si>
  <si>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</si>
  <si>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</si>
  <si>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</si>
  <si>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</si>
  <si>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</si>
  <si>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</si>
  <si>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</si>
  <si>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</si>
  <si>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</si>
  <si>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</si>
  <si>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</si>
  <si>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</si>
  <si>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</si>
  <si>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</si>
  <si>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</si>
  <si>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</si>
  <si>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</si>
  <si>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</si>
  <si>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</si>
  <si>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</si>
  <si>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</si>
  <si>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</si>
  <si>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</si>
  <si>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</si>
  <si>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</si>
  <si>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</si>
  <si>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</si>
  <si>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</si>
  <si>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</si>
  <si>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</si>
  <si>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</si>
  <si>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</si>
  <si>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</si>
  <si>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</si>
  <si>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</si>
  <si>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</si>
  <si>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</si>
  <si>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</si>
  <si>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</si>
  <si>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</si>
  <si>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</si>
  <si>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</si>
  <si>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</si>
  <si>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</si>
  <si>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</si>
  <si>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</si>
  <si>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</si>
  <si>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</si>
  <si>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</si>
  <si>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</si>
  <si>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</si>
  <si>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</si>
  <si>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</si>
  <si>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</si>
  <si>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</si>
  <si>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</si>
  <si>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</si>
  <si>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</si>
  <si>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</si>
  <si>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</si>
  <si>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</si>
  <si>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</si>
  <si>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</si>
  <si>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</si>
  <si>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</si>
  <si>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</si>
  <si>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</si>
  <si>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</si>
  <si>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</si>
  <si>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</si>
  <si>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</si>
  <si>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</si>
  <si>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</si>
  <si>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</si>
  <si>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</si>
  <si>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</si>
  <si>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</si>
  <si>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</si>
  <si>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</si>
  <si>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</si>
  <si>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</si>
  <si>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</si>
  <si>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</si>
  <si>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</si>
  <si>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</si>
  <si>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</si>
  <si>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</si>
  <si>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</si>
  <si>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</si>
  <si>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</si>
  <si>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</si>
  <si>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</si>
  <si>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</si>
  <si>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</si>
  <si>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</si>
  <si>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</si>
  <si>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</si>
  <si>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</si>
  <si>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</si>
  <si>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</si>
  <si>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</si>
  <si>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</si>
  <si>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</si>
  <si>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</si>
  <si>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</si>
  <si>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</si>
  <si>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</si>
  <si>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</si>
  <si>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</si>
  <si>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</si>
  <si>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</si>
  <si>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</si>
  <si>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</si>
  <si>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</si>
  <si>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</si>
  <si>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</si>
  <si>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</si>
  <si>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</si>
  <si>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</si>
  <si>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</si>
  <si>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</si>
  <si>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</si>
  <si>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</si>
  <si>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</si>
  <si>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</si>
  <si>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</si>
  <si>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</si>
  <si>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</si>
  <si>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</si>
  <si>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</si>
  <si>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</si>
  <si>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</si>
  <si>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</si>
  <si>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</si>
  <si>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</si>
  <si>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</si>
  <si>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</si>
  <si>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</si>
  <si>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</si>
  <si>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</si>
  <si>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</si>
  <si>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</si>
  <si>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</si>
  <si>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</si>
  <si>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</si>
  <si>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</si>
  <si>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</si>
  <si>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</si>
  <si>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</si>
  <si>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</si>
  <si>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</si>
  <si>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</si>
  <si>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</si>
  <si>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</si>
  <si>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</si>
  <si>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</si>
  <si>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</si>
  <si>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</si>
  <si>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</si>
  <si>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</si>
  <si>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</si>
  <si>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</si>
  <si>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</si>
  <si>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</si>
  <si>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</si>
  <si>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</si>
  <si>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</si>
  <si>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</si>
  <si>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</si>
  <si>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</si>
  <si>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</si>
  <si>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</si>
  <si>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</si>
  <si>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</si>
  <si>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</si>
  <si>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</si>
  <si>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</si>
  <si>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</si>
  <si>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</si>
  <si>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</si>
  <si>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</si>
  <si>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</si>
  <si>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</si>
  <si>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</si>
  <si>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</si>
  <si>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</si>
  <si>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</si>
  <si>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</si>
  <si>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</si>
  <si>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</si>
  <si>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</si>
  <si>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</si>
  <si>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</si>
  <si>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</si>
  <si>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</si>
  <si>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</si>
  <si>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</si>
  <si>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</si>
  <si>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</si>
  <si>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</si>
  <si>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</si>
  <si>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</si>
  <si>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</si>
  <si>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</si>
  <si>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</si>
  <si>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</si>
  <si>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</si>
  <si>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</si>
  <si>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</si>
  <si>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</si>
  <si>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</si>
  <si>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</si>
  <si>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</si>
  <si>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</si>
  <si>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</si>
  <si>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</si>
  <si>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</si>
  <si>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</si>
  <si>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</si>
  <si>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</si>
  <si>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</si>
  <si>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</si>
  <si>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</si>
  <si>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</si>
  <si>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</si>
  <si>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</si>
  <si>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</si>
  <si>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</si>
  <si>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</si>
  <si>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</si>
  <si>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</si>
  <si>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</si>
  <si>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</si>
  <si>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</si>
  <si>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</si>
  <si>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</si>
  <si>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</si>
  <si>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</si>
  <si>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</si>
  <si>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</si>
  <si>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</si>
  <si>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</si>
  <si>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</si>
  <si>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</si>
  <si>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</si>
  <si>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</si>
  <si>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</si>
  <si>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</si>
  <si>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</si>
  <si>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</si>
  <si>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</si>
  <si>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</si>
  <si>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</si>
  <si>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</si>
  <si>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</si>
  <si>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</si>
  <si>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</si>
  <si>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</si>
  <si>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</si>
  <si>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</si>
  <si>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</si>
  <si>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</si>
  <si>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</si>
  <si>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</si>
  <si>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</si>
  <si>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</si>
  <si>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</si>
  <si>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</si>
  <si>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</si>
  <si>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</si>
  <si>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</si>
  <si>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</si>
  <si>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</si>
  <si>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</si>
  <si>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</si>
  <si>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</si>
  <si>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</si>
  <si>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</si>
  <si>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</si>
  <si>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</si>
  <si>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</si>
  <si>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</si>
  <si>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</si>
  <si>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</si>
  <si>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</si>
  <si>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</si>
  <si>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</si>
  <si>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</si>
  <si>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</si>
  <si>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</si>
  <si>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</si>
  <si>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</si>
  <si>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</si>
  <si>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</si>
  <si>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</si>
  <si>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</si>
  <si>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</si>
  <si>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</si>
  <si>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</si>
  <si>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</si>
  <si>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</si>
  <si>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</si>
  <si>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</si>
  <si>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</si>
  <si>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</si>
  <si>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</si>
  <si>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</si>
  <si>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</si>
  <si>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</si>
  <si>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</si>
  <si>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</si>
  <si>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</si>
  <si>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</si>
  <si>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</si>
  <si>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</si>
  <si>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</si>
  <si>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</si>
  <si>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</si>
  <si>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</si>
  <si>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</si>
  <si>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</si>
  <si>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</si>
  <si>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</si>
  <si>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</si>
  <si>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</si>
  <si>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</si>
  <si>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</si>
  <si>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</si>
  <si>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</si>
  <si>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</si>
  <si>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</si>
  <si>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</si>
  <si>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</si>
  <si>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</si>
  <si>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</si>
  <si>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</si>
  <si>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</si>
  <si>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</si>
  <si>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</si>
  <si>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</si>
  <si>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</si>
  <si>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</si>
  <si>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</si>
  <si>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</si>
  <si>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</si>
  <si>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</si>
  <si>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</si>
  <si>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</si>
  <si>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</si>
  <si>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</si>
  <si>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</si>
  <si>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</si>
  <si>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</si>
  <si>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</si>
  <si>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</si>
  <si>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</si>
  <si>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</si>
  <si>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</si>
  <si>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</si>
  <si>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</si>
  <si>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</si>
  <si>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</si>
  <si>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</si>
  <si>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</si>
  <si>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</si>
  <si>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</si>
  <si>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</si>
  <si>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</si>
  <si>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</si>
  <si>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</si>
  <si>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</si>
  <si>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</si>
  <si>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</si>
  <si>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</si>
  <si>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</si>
  <si>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</si>
  <si>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</si>
  <si>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</si>
  <si>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</si>
  <si>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</si>
  <si>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</si>
  <si>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</si>
  <si>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</si>
  <si>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</si>
  <si>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</si>
  <si>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</si>
  <si>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</si>
  <si>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</si>
  <si>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</si>
  <si>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</si>
  <si>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</si>
  <si>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</si>
  <si>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</si>
  <si>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</si>
  <si>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</si>
  <si>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</si>
  <si>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</si>
  <si>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</si>
  <si>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</si>
  <si>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</si>
  <si>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</si>
  <si>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</si>
  <si>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</si>
  <si>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</si>
  <si>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</si>
  <si>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</si>
  <si>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</si>
  <si>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</si>
  <si>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</si>
  <si>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</si>
  <si>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</si>
  <si>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</si>
  <si>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</si>
  <si>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</si>
  <si>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</si>
  <si>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</si>
  <si>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</si>
  <si>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</si>
  <si>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</si>
  <si>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</si>
  <si>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</si>
  <si>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</si>
  <si>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</si>
  <si>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</si>
  <si>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</si>
  <si>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</si>
  <si>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</si>
  <si>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</si>
  <si>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</si>
  <si>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</si>
  <si>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</si>
  <si>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</si>
  <si>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</si>
  <si>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</si>
  <si>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</si>
  <si>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</si>
  <si>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</si>
  <si>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</si>
  <si>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</si>
  <si>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</si>
  <si>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</si>
  <si>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</si>
  <si>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</si>
  <si>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</si>
  <si>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</si>
  <si>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</si>
  <si>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</si>
  <si>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</si>
  <si>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</si>
  <si>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</si>
  <si>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</si>
  <si>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</si>
  <si>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</si>
  <si>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</si>
  <si>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</si>
  <si>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</si>
  <si>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</si>
  <si>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</si>
  <si>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</si>
  <si>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</si>
  <si>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</si>
  <si>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</si>
  <si>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</si>
  <si>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</si>
  <si>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</si>
  <si>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</si>
  <si>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</si>
  <si>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</si>
  <si>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</si>
  <si>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</si>
  <si>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</si>
  <si>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</si>
  <si>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</si>
  <si>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</si>
  <si>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</si>
  <si>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</si>
  <si>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</si>
  <si>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</si>
  <si>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</si>
  <si>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</si>
  <si>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</si>
  <si>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</si>
  <si>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</si>
  <si>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</si>
  <si>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</si>
  <si>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</si>
  <si>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</si>
  <si>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</si>
  <si>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</si>
  <si>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</si>
  <si>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</si>
  <si>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</si>
  <si>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</si>
  <si>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</si>
  <si>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</si>
  <si>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</si>
  <si>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</si>
  <si>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</si>
  <si>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</si>
  <si>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</si>
  <si>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</si>
  <si>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</si>
  <si>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</si>
  <si>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</si>
  <si>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</si>
  <si>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</si>
  <si>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</si>
  <si>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</si>
  <si>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</si>
  <si>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</si>
  <si>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</si>
  <si>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</si>
  <si>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</si>
  <si>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</si>
  <si>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</si>
  <si>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</si>
  <si>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</si>
  <si>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</si>
  <si>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</si>
  <si>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</si>
  <si>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</si>
  <si>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</si>
  <si>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</si>
  <si>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</si>
  <si>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</si>
  <si>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</si>
  <si>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</si>
  <si>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</si>
  <si>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</si>
  <si>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</si>
  <si>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</si>
  <si>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</si>
  <si>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</si>
  <si>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</si>
  <si>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</si>
  <si>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</si>
  <si>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</si>
  <si>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</si>
  <si>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</si>
  <si>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</si>
  <si>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</si>
  <si>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</si>
  <si>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</si>
  <si>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</si>
  <si>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</si>
  <si>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</si>
  <si>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</si>
  <si>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</si>
  <si>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</si>
  <si>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</si>
  <si>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</si>
  <si>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</si>
  <si>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</si>
  <si>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</si>
  <si>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</si>
  <si>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</si>
  <si>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</si>
  <si>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</si>
  <si>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</si>
  <si>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</si>
  <si>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</si>
  <si>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</si>
  <si>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</si>
  <si>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</si>
  <si>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</si>
  <si>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</si>
  <si>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</si>
  <si>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</si>
  <si>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</si>
  <si>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</si>
  <si>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</si>
  <si>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</si>
  <si>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</si>
  <si>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</si>
  <si>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</si>
  <si>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</si>
  <si>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</si>
  <si>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</si>
  <si>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</si>
  <si>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</si>
  <si>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</si>
  <si>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</si>
  <si>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</si>
  <si>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</si>
  <si>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</si>
  <si>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</si>
  <si>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</si>
  <si>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</si>
  <si>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</si>
  <si>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</si>
  <si>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</si>
  <si>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</si>
  <si>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</si>
  <si>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</si>
  <si>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</si>
  <si>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</si>
  <si>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</si>
  <si>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</si>
  <si>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</si>
  <si>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</si>
  <si>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</si>
  <si>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</si>
  <si>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</si>
  <si>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</si>
  <si>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</si>
  <si>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</si>
  <si>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</si>
  <si>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</si>
  <si>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</si>
  <si>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</si>
  <si>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</si>
  <si>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</si>
  <si>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</si>
  <si>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</si>
  <si>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</si>
  <si>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</si>
  <si>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</si>
  <si>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</si>
  <si>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</si>
  <si>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</si>
  <si>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</si>
  <si>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</si>
  <si>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</si>
  <si>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</si>
  <si>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</si>
  <si>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</si>
  <si>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</si>
  <si>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</si>
  <si>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</si>
  <si>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</si>
  <si>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</si>
  <si>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</si>
  <si>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</si>
  <si>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</si>
  <si>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</si>
  <si>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</si>
  <si>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</si>
  <si>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</si>
  <si>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</si>
  <si>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</si>
  <si>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</si>
  <si>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</si>
  <si>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</si>
  <si>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</si>
  <si>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</si>
  <si>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</si>
  <si>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</si>
  <si>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</si>
  <si>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</si>
  <si>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</si>
  <si>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</si>
  <si>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</si>
  <si>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</si>
  <si>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</si>
  <si>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</si>
  <si>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</si>
  <si>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</si>
  <si>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</si>
  <si>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</si>
  <si>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</si>
  <si>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</si>
  <si>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</si>
  <si>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</si>
  <si>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</si>
  <si>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</si>
  <si>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</si>
  <si>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</si>
  <si>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</si>
  <si>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</si>
  <si>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</si>
  <si>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</si>
  <si>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</si>
  <si>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</si>
  <si>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</si>
  <si>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</si>
  <si>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</si>
  <si>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</si>
  <si>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</si>
  <si>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</si>
  <si>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</si>
  <si>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</si>
  <si>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</si>
  <si>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</si>
  <si>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</si>
  <si>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</si>
  <si>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</si>
  <si>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</si>
  <si>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</si>
  <si>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</si>
  <si>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</si>
  <si>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</si>
  <si>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</si>
  <si>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</si>
  <si>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</si>
  <si>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</si>
  <si>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</si>
  <si>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</si>
  <si>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</si>
  <si>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</si>
  <si>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</si>
  <si>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</si>
  <si>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</si>
  <si>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</si>
  <si>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</si>
  <si>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</si>
  <si>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</si>
  <si>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</si>
  <si>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</si>
  <si>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</si>
  <si>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</si>
  <si>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</si>
  <si>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</si>
  <si>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</si>
  <si>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</si>
  <si>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</si>
  <si>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</si>
  <si>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</si>
  <si>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</si>
  <si>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</si>
  <si>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</si>
  <si>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</si>
  <si>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</si>
  <si>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</si>
  <si>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</si>
  <si>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</si>
  <si>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</si>
  <si>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</si>
  <si>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</si>
  <si>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</si>
  <si>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</si>
  <si>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</si>
  <si>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</si>
  <si>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</si>
  <si>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</si>
  <si>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</si>
  <si>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</si>
  <si>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</si>
  <si>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</si>
  <si>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</si>
  <si>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</si>
  <si>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</si>
  <si>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</si>
  <si>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</si>
  <si>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</si>
  <si>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</si>
  <si>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</si>
  <si>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</si>
  <si>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</si>
  <si>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</si>
  <si>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</si>
  <si>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</si>
  <si>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</si>
  <si>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</si>
  <si>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</si>
  <si>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</si>
  <si>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</si>
  <si>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</si>
  <si>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</si>
  <si>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</si>
  <si>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</si>
  <si>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</si>
  <si>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</si>
  <si>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</si>
  <si>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</si>
  <si>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</si>
  <si>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</si>
  <si>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</si>
  <si>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</si>
  <si>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</si>
  <si>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</si>
  <si>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</si>
  <si>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</si>
  <si>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</si>
  <si>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</si>
  <si>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</si>
  <si>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</si>
  <si>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</si>
  <si>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</si>
  <si>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</si>
  <si>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</si>
  <si>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</si>
  <si>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</si>
  <si>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</si>
  <si>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</si>
  <si>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</si>
  <si>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</si>
  <si>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</si>
  <si>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</si>
  <si>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</si>
  <si>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</si>
  <si>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</si>
  <si>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</si>
  <si>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</si>
  <si>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</si>
  <si>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</si>
  <si>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</si>
  <si>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</si>
  <si>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</si>
  <si>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</si>
  <si>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</si>
  <si>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</si>
  <si>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</si>
  <si>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</si>
  <si>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</si>
  <si>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</si>
  <si>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</si>
  <si>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</si>
  <si>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</si>
  <si>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</si>
  <si>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</si>
  <si>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</si>
  <si>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</si>
  <si>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</si>
  <si>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</si>
  <si>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</si>
  <si>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</si>
  <si>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</si>
  <si>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</si>
  <si>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</si>
  <si>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</si>
  <si>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</si>
  <si>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</si>
  <si>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</si>
  <si>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</si>
  <si>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</si>
  <si>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</si>
  <si>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</si>
  <si>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</si>
  <si>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</si>
  <si>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</si>
  <si>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</si>
  <si>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</si>
  <si>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</si>
  <si>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</si>
  <si>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</si>
  <si>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</si>
  <si>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</si>
  <si>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</si>
  <si>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</si>
  <si>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</si>
  <si>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</si>
  <si>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</si>
  <si>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</si>
  <si>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</si>
  <si>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</si>
  <si>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</si>
  <si>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</si>
  <si>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</si>
  <si>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</si>
  <si>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</si>
  <si>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</si>
  <si>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</si>
  <si>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</si>
  <si>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</si>
  <si>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</si>
  <si>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</si>
  <si>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</si>
  <si>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</si>
  <si>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</si>
  <si>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</si>
  <si>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</si>
  <si>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</si>
  <si>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</si>
  <si>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</si>
  <si>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</si>
  <si>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</si>
  <si>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</si>
  <si>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</si>
  <si>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</si>
  <si>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</si>
  <si>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</si>
  <si>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</si>
  <si>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</si>
  <si>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</si>
  <si>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</si>
  <si>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</si>
  <si>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</si>
  <si>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</si>
  <si>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</si>
  <si>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</si>
  <si>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</si>
  <si>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</si>
  <si>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</si>
  <si>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</si>
  <si>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</si>
  <si>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</si>
  <si>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</si>
  <si>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</si>
  <si>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</si>
  <si>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</si>
  <si>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</si>
  <si>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</si>
  <si>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</si>
  <si>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</si>
  <si>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</si>
  <si>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</si>
  <si>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</si>
  <si>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</si>
  <si>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</si>
  <si>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</si>
  <si>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</si>
  <si>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</si>
  <si>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</si>
  <si>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</si>
  <si>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</si>
  <si>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</si>
  <si>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</si>
  <si>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</si>
  <si>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</si>
  <si>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</si>
  <si>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</si>
  <si>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</si>
  <si>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</si>
  <si>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</si>
  <si>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</si>
  <si>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</si>
  <si>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</si>
  <si>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</si>
  <si>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</si>
  <si>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</si>
  <si>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</si>
  <si>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</si>
  <si>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</si>
  <si>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</si>
  <si>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</si>
  <si>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</si>
  <si>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</si>
  <si>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</si>
  <si>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</si>
  <si>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</si>
  <si>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</si>
  <si>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</si>
  <si>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</si>
  <si>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</si>
  <si>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</si>
  <si>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</si>
  <si>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</si>
  <si>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</si>
  <si>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</si>
  <si>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</si>
  <si>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</si>
  <si>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</si>
  <si>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</si>
  <si>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</si>
  <si>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</si>
  <si>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</si>
  <si>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</si>
  <si>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</si>
  <si>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</si>
  <si>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</si>
  <si>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</si>
  <si>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</si>
  <si>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</si>
  <si>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</si>
  <si>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</si>
  <si>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</si>
  <si>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</si>
  <si>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</si>
  <si>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</si>
  <si>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</si>
  <si>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</si>
  <si>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</si>
  <si>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</si>
  <si>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</si>
  <si>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</si>
  <si>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</si>
  <si>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</si>
  <si>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</si>
  <si>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</si>
  <si>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</si>
  <si>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</si>
  <si>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</si>
  <si>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</si>
  <si>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</si>
  <si>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</si>
  <si>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</si>
  <si>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</si>
  <si>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</si>
  <si>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</si>
  <si>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</si>
  <si>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</si>
  <si>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</si>
  <si>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</si>
  <si>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</si>
  <si>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</si>
  <si>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</si>
  <si>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</si>
  <si>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</si>
  <si>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</si>
  <si>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</si>
  <si>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</si>
  <si>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</si>
  <si>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</si>
  <si>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</si>
  <si>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</si>
  <si>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</si>
  <si>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</si>
  <si>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</si>
  <si>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</si>
  <si>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</si>
  <si>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</si>
  <si>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</si>
  <si>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</si>
  <si>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</si>
  <si>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</si>
  <si>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</si>
  <si>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</si>
  <si>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</si>
  <si>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</si>
  <si>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</si>
  <si>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</si>
  <si>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</si>
  <si>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</si>
  <si>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</si>
  <si>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</si>
  <si>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</si>
  <si>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</si>
  <si>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</si>
  <si>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</si>
  <si>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</si>
  <si>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</si>
  <si>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</si>
  <si>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</si>
  <si>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</si>
  <si>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</si>
  <si>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</si>
  <si>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</si>
  <si>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</si>
  <si>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</si>
  <si>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</si>
  <si>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</si>
  <si>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</si>
  <si>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</si>
  <si>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</si>
  <si>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</si>
  <si>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</si>
  <si>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</si>
  <si>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</si>
  <si>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</si>
  <si>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</si>
  <si>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</si>
  <si>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</si>
  <si>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</si>
  <si>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</si>
  <si>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</si>
  <si>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</si>
  <si>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</si>
  <si>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</si>
  <si>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</si>
  <si>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</si>
  <si>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</si>
  <si>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</si>
  <si>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</si>
  <si>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</si>
  <si>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</si>
  <si>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</si>
  <si>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</si>
  <si>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</si>
  <si>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</si>
  <si>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</si>
  <si>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</si>
  <si>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</si>
  <si>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</si>
  <si>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</si>
  <si>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</si>
  <si>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</si>
  <si>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</si>
  <si>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</si>
  <si>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</si>
  <si>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</si>
  <si>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</si>
  <si>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</si>
  <si>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</si>
  <si>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</si>
  <si>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</si>
  <si>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</si>
  <si>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</si>
  <si>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</si>
  <si>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</si>
  <si>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</si>
  <si>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</si>
  <si>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</si>
  <si>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</si>
  <si>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</si>
  <si>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</si>
  <si>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</si>
  <si>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</si>
  <si>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</si>
  <si>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</si>
  <si>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</si>
  <si>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</si>
  <si>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</si>
  <si>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</si>
  <si>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</si>
  <si>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</si>
  <si>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</si>
  <si>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</si>
  <si>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</si>
  <si>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</si>
  <si>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</si>
  <si>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</si>
  <si>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</si>
  <si>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</si>
  <si>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</si>
  <si>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</si>
  <si>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</si>
  <si>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</si>
  <si>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</si>
  <si>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</si>
  <si>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</si>
  <si>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</si>
  <si>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</si>
  <si>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</si>
  <si>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</si>
  <si>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</si>
  <si>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</si>
  <si>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</si>
  <si>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</si>
  <si>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</si>
  <si>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</si>
  <si>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</si>
  <si>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</si>
  <si>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</si>
  <si>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</si>
  <si>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</si>
  <si>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</si>
  <si>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</si>
  <si>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</si>
  <si>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</si>
  <si>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</si>
  <si>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</si>
  <si>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</si>
  <si>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</si>
  <si>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</si>
  <si>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</si>
  <si>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</si>
  <si>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</si>
  <si>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</si>
  <si>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</si>
  <si>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</si>
  <si>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</si>
  <si>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</si>
  <si>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</si>
  <si>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</si>
  <si>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</si>
  <si>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</si>
  <si>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</si>
  <si>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</si>
  <si>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</si>
  <si>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</si>
  <si>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</si>
  <si>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</si>
  <si>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</si>
  <si>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</si>
  <si>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</si>
  <si>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</si>
  <si>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</si>
  <si>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</si>
  <si>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</si>
  <si>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</si>
  <si>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</si>
  <si>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</si>
  <si>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</si>
  <si>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</si>
  <si>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</si>
  <si>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</si>
  <si>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</si>
  <si>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</si>
  <si>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</si>
  <si>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</si>
  <si>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</si>
  <si>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</si>
  <si>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</si>
  <si>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</si>
  <si>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</si>
  <si>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</si>
  <si>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</si>
  <si>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</si>
  <si>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</si>
  <si>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</si>
  <si>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</si>
  <si>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</si>
  <si>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</si>
  <si>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</si>
  <si>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</si>
  <si>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</si>
  <si>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</si>
  <si>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</si>
  <si>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</si>
  <si>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</si>
  <si>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</si>
  <si>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</si>
  <si>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</si>
  <si>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</si>
  <si>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</si>
  <si>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</si>
  <si>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</si>
  <si>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</si>
  <si>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</si>
  <si>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</si>
  <si>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</si>
  <si>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</si>
  <si>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</si>
  <si>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</si>
  <si>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</si>
  <si>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</si>
  <si>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</si>
  <si>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</si>
  <si>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</si>
  <si>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</si>
  <si>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</si>
  <si>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</si>
  <si>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</si>
  <si>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</si>
  <si>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</si>
  <si>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</si>
  <si>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</si>
  <si>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</si>
  <si>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</si>
  <si>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</si>
  <si>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</si>
  <si>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</si>
  <si>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</si>
  <si>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</si>
  <si>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</si>
  <si>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</si>
  <si>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</si>
  <si>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</si>
  <si>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</si>
  <si>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</si>
  <si>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</si>
  <si>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</si>
  <si>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</si>
  <si>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</si>
  <si>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</si>
  <si>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</si>
  <si>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</si>
  <si>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</si>
  <si>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</si>
  <si>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</si>
  <si>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</si>
  <si>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</si>
  <si>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</si>
  <si>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</si>
  <si>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</si>
  <si>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</si>
  <si>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</si>
  <si>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</si>
  <si>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</si>
  <si>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</si>
  <si>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</si>
  <si>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</si>
  <si>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</si>
  <si>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</si>
  <si>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</si>
  <si>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</si>
  <si>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</si>
  <si>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</si>
  <si>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</si>
  <si>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</si>
  <si>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</si>
  <si>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</si>
  <si>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</si>
  <si>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</si>
  <si>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</si>
  <si>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</si>
  <si>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</si>
  <si>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</si>
  <si>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</si>
  <si>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</si>
  <si>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</si>
  <si>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</si>
  <si>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</si>
  <si>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</si>
  <si>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</si>
  <si>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</si>
  <si>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</si>
  <si>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</si>
  <si>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</si>
  <si>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</si>
  <si>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</si>
  <si>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</si>
  <si>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</si>
  <si>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</si>
  <si>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</si>
  <si>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</si>
  <si>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</si>
  <si>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</si>
  <si>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</si>
  <si>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</si>
  <si>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</si>
  <si>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</si>
  <si>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</si>
  <si>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</si>
  <si>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</si>
  <si>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</si>
  <si>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</si>
  <si>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</si>
  <si>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</si>
  <si>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</si>
  <si>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</si>
  <si>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</si>
  <si>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</si>
  <si>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</si>
  <si>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</si>
  <si>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</si>
  <si>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</si>
  <si>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</si>
  <si>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</si>
  <si>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</si>
  <si>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</si>
  <si>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</si>
  <si>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</si>
  <si>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</si>
  <si>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</si>
  <si>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</si>
  <si>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</si>
  <si>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</si>
  <si>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</si>
  <si>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</si>
  <si>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</si>
  <si>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</si>
  <si>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</si>
  <si>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</si>
  <si>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</si>
  <si>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</si>
  <si>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</si>
  <si>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</si>
  <si>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</si>
  <si>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</si>
  <si>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</si>
  <si>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</si>
  <si>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</si>
  <si>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</si>
  <si>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</si>
  <si>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</si>
  <si>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</si>
  <si>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</si>
  <si>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</si>
  <si>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</si>
  <si>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</si>
  <si>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</si>
  <si>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</si>
  <si>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</si>
  <si>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</si>
  <si>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</si>
  <si>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</si>
  <si>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</si>
  <si>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</si>
  <si>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</si>
  <si>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</si>
  <si>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</si>
  <si>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</si>
  <si>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</si>
  <si>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</si>
  <si>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</si>
  <si>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</si>
  <si>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</si>
  <si>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</si>
  <si>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</si>
  <si>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</si>
  <si>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</si>
  <si>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</si>
  <si>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</si>
  <si>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</si>
  <si>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</si>
  <si>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</si>
  <si>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</si>
  <si>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</si>
  <si>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</si>
  <si>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</si>
  <si>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</si>
  <si>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</si>
  <si>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</si>
  <si>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</si>
  <si>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</si>
  <si>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</si>
  <si>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</si>
  <si>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</si>
  <si>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</si>
  <si>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</si>
  <si>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</si>
  <si>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</si>
  <si>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</si>
  <si>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</si>
  <si>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</si>
  <si>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</si>
  <si>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</si>
  <si>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</si>
  <si>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</si>
  <si>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</si>
  <si>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</si>
  <si>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</si>
  <si>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</si>
  <si>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Микроязовир</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</si>
  <si>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</si>
  <si>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</si>
  <si>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</si>
  <si>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</si>
  <si>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</si>
  <si>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</si>
  <si>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</si>
  <si>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</si>
  <si>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</si>
  <si>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</si>
  <si>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</si>
  <si>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</si>
  <si>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</si>
  <si>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</si>
  <si>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</si>
  <si>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</si>
  <si>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</si>
  <si>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</si>
  <si>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</si>
  <si>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</si>
  <si>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</si>
  <si>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</si>
  <si>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</si>
  <si>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</si>
  <si>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</si>
  <si>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</si>
  <si>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</si>
  <si>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</si>
  <si>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</si>
  <si>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</si>
  <si>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</si>
  <si>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</si>
  <si>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</si>
  <si>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</si>
  <si>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</si>
  <si>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</si>
  <si>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</si>
  <si>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</si>
  <si>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</si>
  <si>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</si>
  <si>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</si>
  <si>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</si>
  <si>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</si>
  <si>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</si>
  <si>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</si>
  <si>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</si>
  <si>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</si>
  <si>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</si>
  <si>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</si>
  <si>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</si>
  <si>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</si>
  <si>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</si>
  <si>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</si>
  <si>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</si>
  <si>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</si>
  <si>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</si>
  <si>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</si>
  <si>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</si>
  <si>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</si>
  <si>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</si>
  <si>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</si>
  <si>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</si>
  <si>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</si>
  <si>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</si>
  <si>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</si>
  <si>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</si>
  <si>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</si>
  <si>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</si>
  <si>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</si>
  <si>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</si>
  <si>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</si>
  <si>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</si>
  <si>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</si>
  <si>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</si>
  <si>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</si>
  <si>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</si>
  <si>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</si>
  <si>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</si>
  <si>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</si>
  <si>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</si>
  <si>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</si>
  <si>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</si>
  <si>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</si>
  <si>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</si>
  <si>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</si>
  <si>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</si>
  <si>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</si>
  <si>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</si>
  <si>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</si>
  <si>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</si>
  <si>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</si>
  <si>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</si>
  <si>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</si>
  <si>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</si>
  <si>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</si>
  <si>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</si>
  <si>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</si>
  <si>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</si>
  <si>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</si>
  <si>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</si>
  <si>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</si>
  <si>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</si>
  <si>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</si>
  <si>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</si>
  <si>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</si>
  <si>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</si>
  <si>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</si>
  <si>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</si>
  <si>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</si>
  <si>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</si>
  <si>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</si>
  <si>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</si>
  <si>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</si>
  <si>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</si>
  <si>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</si>
  <si>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</si>
  <si>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</si>
  <si>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</si>
  <si>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</si>
  <si>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</si>
  <si>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</si>
  <si>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</si>
  <si>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</si>
  <si>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</si>
  <si>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</si>
  <si>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</si>
  <si>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</si>
  <si>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</si>
  <si>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</si>
  <si>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</si>
  <si>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</si>
  <si>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</si>
  <si>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</si>
  <si>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</si>
  <si>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</si>
  <si>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</si>
  <si>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</si>
  <si>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</si>
  <si>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</si>
  <si>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</si>
  <si>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</si>
  <si>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</si>
  <si>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</si>
  <si>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</si>
  <si>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</si>
  <si>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</si>
  <si>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</si>
  <si>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</si>
  <si>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</si>
  <si>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</si>
  <si>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</si>
  <si>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</si>
  <si>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</si>
  <si>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</si>
  <si>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</si>
  <si>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</si>
  <si>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</si>
  <si>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</si>
  <si>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</si>
  <si>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</si>
  <si>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</si>
  <si>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</si>
  <si>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</si>
  <si>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</si>
  <si>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</si>
  <si>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</si>
  <si>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</si>
  <si>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</si>
  <si>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</si>
  <si>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</si>
  <si>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</si>
  <si>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</si>
  <si>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</si>
  <si>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</si>
  <si>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</si>
  <si>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</si>
  <si>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</si>
  <si>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</si>
  <si>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</si>
  <si>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</si>
  <si>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</si>
  <si>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</si>
  <si>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</si>
  <si>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</si>
  <si>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</si>
  <si>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</si>
  <si>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</si>
  <si>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</si>
  <si>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</si>
  <si>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</si>
  <si>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</si>
  <si>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</si>
  <si>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</si>
  <si>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</si>
  <si>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</si>
  <si>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</si>
  <si>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</si>
  <si>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</si>
  <si>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</si>
  <si>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</si>
  <si>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</si>
  <si>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</si>
  <si>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</si>
  <si>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</si>
  <si>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</si>
  <si>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</si>
  <si>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</si>
  <si>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</si>
  <si>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</si>
  <si>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</si>
  <si>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</si>
  <si>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</si>
  <si>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</si>
  <si>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</si>
  <si>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</si>
  <si>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</si>
  <si>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</si>
  <si>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</si>
  <si>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</si>
  <si>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</si>
  <si>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</si>
  <si>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</si>
  <si>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</si>
  <si>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</si>
  <si>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</si>
  <si>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</si>
  <si>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</si>
  <si>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</si>
  <si>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</si>
  <si>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</si>
  <si>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</si>
  <si>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</si>
  <si>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</si>
  <si>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</si>
  <si>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</si>
  <si>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</si>
  <si>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</si>
  <si>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</si>
  <si>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</si>
  <si>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</si>
  <si>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</si>
  <si>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</si>
  <si>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</si>
  <si>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</si>
  <si>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</si>
  <si>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</si>
  <si>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</si>
  <si>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</si>
  <si>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</si>
  <si>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</si>
  <si>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</si>
  <si>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</si>
  <si>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</si>
  <si>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</si>
  <si>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</si>
  <si>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</si>
  <si>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</si>
  <si>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</si>
  <si>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</si>
  <si>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</si>
  <si>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</si>
  <si>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</si>
  <si>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</si>
  <si>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</si>
  <si>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</si>
  <si>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</si>
  <si>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</si>
  <si>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</si>
  <si>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</si>
  <si>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</si>
  <si>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</si>
  <si>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</si>
  <si>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</si>
  <si>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</si>
  <si>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</si>
  <si>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</si>
  <si>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</si>
  <si>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</si>
  <si>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</si>
  <si>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</si>
  <si>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</si>
  <si>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</si>
  <si>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</si>
  <si>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</si>
  <si>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</si>
  <si>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</si>
  <si>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</si>
  <si>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</si>
  <si>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</si>
  <si>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</si>
  <si>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</si>
  <si>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</si>
  <si>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</si>
  <si>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</si>
  <si>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</si>
  <si>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</si>
  <si>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</si>
  <si>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</si>
  <si>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</si>
  <si>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</si>
  <si>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</si>
  <si>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</si>
  <si>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</si>
  <si>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</si>
  <si>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</si>
  <si>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</si>
  <si>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</si>
  <si>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</si>
  <si>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</si>
  <si>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</si>
  <si>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</si>
  <si>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</si>
  <si>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</si>
  <si>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</si>
  <si>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</si>
  <si>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</si>
  <si>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</si>
  <si>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</si>
  <si>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</si>
  <si>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</si>
  <si>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</si>
  <si>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</si>
  <si>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</si>
  <si>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</si>
  <si>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</si>
  <si>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</si>
  <si>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</si>
  <si>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</si>
  <si>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</si>
  <si>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</si>
  <si>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</si>
  <si>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</si>
  <si>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</si>
  <si>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</si>
  <si>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</si>
  <si>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</si>
  <si>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</si>
  <si>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</si>
  <si>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</si>
  <si>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</si>
  <si>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</si>
  <si>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</si>
  <si>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</si>
  <si>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</si>
  <si>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</si>
  <si>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</si>
  <si>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</si>
  <si>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</si>
  <si>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</si>
  <si>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</si>
  <si>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</si>
  <si>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</si>
  <si>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</si>
  <si>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</si>
  <si>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</si>
  <si>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</si>
  <si>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</si>
  <si>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</si>
  <si>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</si>
  <si>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</si>
  <si>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</si>
  <si>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</si>
  <si>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</si>
  <si>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</si>
  <si>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</si>
  <si>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</si>
  <si>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</si>
  <si>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</si>
  <si>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</si>
  <si>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</si>
  <si>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</si>
  <si>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</si>
  <si>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</si>
  <si>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</si>
  <si>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</si>
  <si>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</si>
  <si>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</si>
  <si>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</si>
  <si>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</si>
  <si>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</si>
  <si>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</si>
  <si>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</si>
  <si>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</si>
  <si>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</si>
  <si>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</si>
  <si>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</si>
  <si>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</si>
  <si>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</si>
  <si>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</si>
  <si>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</si>
  <si>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</si>
  <si>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</si>
  <si>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</si>
  <si>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</si>
  <si>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</si>
  <si>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</si>
  <si>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</si>
  <si>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</si>
  <si>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</si>
  <si>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</si>
  <si>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</si>
  <si>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</si>
  <si>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</si>
  <si>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</si>
  <si>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</si>
  <si>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</si>
  <si>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</si>
  <si>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</si>
  <si>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</si>
  <si>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</si>
  <si>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</si>
  <si>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</si>
  <si>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</si>
  <si>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</si>
  <si>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</si>
  <si>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</si>
  <si>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</si>
  <si>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</si>
  <si>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</si>
  <si>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</si>
  <si>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</si>
  <si>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</si>
  <si>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</si>
  <si>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</si>
  <si>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</si>
  <si>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</si>
  <si>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</si>
  <si>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</si>
  <si>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</si>
  <si>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</si>
  <si>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</si>
  <si>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</si>
  <si>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</si>
  <si>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</si>
  <si>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</si>
  <si>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</si>
  <si>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</si>
  <si>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</si>
  <si>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</si>
  <si>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</si>
  <si>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</si>
  <si>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</si>
  <si>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</si>
  <si>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</si>
  <si>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</si>
  <si>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</si>
  <si>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</si>
  <si>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</si>
  <si>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</si>
  <si>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</si>
  <si>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</si>
  <si>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</si>
  <si>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</si>
  <si>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</si>
  <si>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</si>
  <si>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</si>
  <si>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</si>
  <si>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</si>
  <si>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</si>
  <si>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</si>
  <si>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</si>
  <si>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</si>
  <si>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</si>
  <si>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</si>
  <si>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</si>
  <si>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</si>
  <si>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</si>
  <si>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</si>
  <si>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</si>
  <si>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</si>
  <si>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</si>
  <si>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</si>
  <si>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</si>
  <si>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</si>
  <si>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</si>
  <si>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</si>
  <si>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</si>
  <si>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</si>
  <si>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</si>
  <si>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</si>
  <si>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</si>
  <si>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</si>
  <si>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</si>
  <si>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</si>
  <si>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</si>
  <si>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</si>
  <si>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</si>
  <si>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</si>
  <si>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</si>
  <si>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</si>
  <si>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</si>
  <si>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</si>
  <si>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</si>
  <si>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</si>
  <si>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</si>
  <si>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</si>
  <si>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</si>
  <si>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</si>
  <si>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</si>
  <si>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</si>
  <si>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</si>
  <si>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</si>
  <si>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</si>
  <si>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</si>
  <si>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</si>
  <si>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</si>
  <si>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</si>
  <si>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</si>
  <si>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</si>
  <si>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</si>
  <si>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</si>
  <si>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</si>
  <si>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</si>
  <si>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</si>
  <si>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</si>
  <si>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</si>
  <si>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</si>
  <si>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</si>
  <si>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</si>
  <si>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</si>
  <si>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</si>
  <si>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</si>
  <si>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</si>
  <si>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</si>
  <si>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</si>
  <si>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</si>
  <si>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</si>
  <si>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</si>
  <si>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</si>
  <si>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</si>
  <si>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</si>
  <si>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</si>
  <si>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</si>
  <si>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</si>
  <si>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</si>
  <si>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</si>
  <si>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</si>
  <si>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</si>
  <si>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</si>
  <si>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</si>
  <si>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</si>
  <si>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</si>
  <si>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</si>
  <si>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</si>
  <si>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</si>
  <si>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</si>
  <si>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</si>
  <si>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</si>
  <si>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</si>
  <si>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</si>
  <si>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</si>
  <si>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</si>
  <si>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</si>
  <si>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</si>
  <si>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</si>
  <si>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</si>
  <si>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</si>
  <si>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</si>
  <si>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</si>
  <si>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</si>
  <si>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</si>
  <si>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</si>
  <si>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</si>
  <si>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</si>
  <si>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</si>
  <si>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</si>
  <si>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</si>
  <si>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</si>
  <si>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</si>
  <si>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</si>
  <si>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</si>
  <si>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</si>
  <si>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</si>
  <si>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</si>
  <si>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</si>
  <si>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</si>
  <si>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</si>
  <si>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</si>
  <si>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</si>
  <si>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</si>
  <si>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</si>
  <si>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</si>
  <si>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</si>
  <si>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</si>
  <si>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</si>
  <si>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</si>
  <si>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</si>
  <si>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</si>
  <si>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</si>
  <si>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</si>
  <si>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</si>
  <si>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</si>
  <si>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</si>
  <si>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</si>
  <si>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</si>
  <si>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</si>
  <si>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</si>
  <si>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</si>
  <si>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</si>
  <si>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</si>
  <si>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</si>
  <si>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</si>
  <si>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</si>
  <si>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</si>
  <si>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</si>
  <si>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</si>
  <si>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</si>
  <si>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</si>
  <si>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</si>
  <si>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</si>
  <si>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</si>
  <si>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</si>
  <si>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</si>
  <si>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</si>
  <si>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</si>
  <si>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</si>
  <si>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</si>
  <si>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</si>
  <si>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</si>
  <si>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</si>
  <si>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</si>
  <si>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</si>
  <si>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</si>
  <si>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</si>
  <si>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</si>
  <si>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</si>
  <si>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</si>
  <si>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</si>
  <si>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</si>
  <si>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</si>
  <si>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</si>
  <si>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</si>
  <si>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</si>
  <si>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</si>
  <si>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</si>
  <si>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</si>
  <si>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</si>
  <si>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</si>
  <si>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</si>
  <si>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</si>
  <si>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</si>
  <si>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</si>
  <si>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</si>
  <si>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</si>
  <si>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</si>
  <si>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</si>
  <si>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</si>
  <si>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</si>
  <si>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</si>
  <si>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</si>
  <si>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</si>
  <si>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</si>
  <si>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</si>
  <si>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</si>
  <si>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</si>
  <si>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</si>
  <si>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</si>
  <si>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</si>
  <si>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</si>
  <si>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</si>
  <si>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</si>
  <si>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</si>
  <si>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</si>
  <si>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</si>
  <si>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</si>
  <si>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</si>
  <si>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</si>
  <si>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</si>
  <si>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</si>
  <si>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</si>
  <si>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</si>
  <si>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</si>
  <si>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</si>
  <si>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</si>
  <si>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</si>
  <si>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</si>
  <si>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</si>
  <si>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</si>
  <si>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</si>
  <si>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</si>
  <si>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</si>
  <si>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</si>
  <si>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</si>
  <si>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</si>
  <si>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</si>
  <si>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</si>
  <si>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</si>
  <si>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</si>
  <si>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</si>
  <si>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</si>
  <si>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</si>
  <si>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</si>
  <si>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</si>
  <si>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</si>
  <si>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</si>
  <si>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</si>
  <si>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</si>
  <si>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</si>
  <si>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</si>
  <si>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</si>
  <si>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</si>
  <si>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</si>
  <si>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</si>
  <si>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</si>
  <si>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</si>
  <si>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</si>
  <si>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</si>
  <si>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</si>
  <si>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</si>
  <si>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</si>
  <si>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</si>
  <si>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</si>
  <si>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</si>
  <si>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</si>
  <si>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</si>
  <si>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</si>
  <si>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</si>
  <si>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</si>
  <si>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</si>
  <si>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</si>
  <si>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</si>
  <si>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</si>
  <si>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</si>
  <si>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</si>
  <si>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</si>
  <si>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</si>
  <si>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</si>
  <si>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</si>
  <si>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</si>
  <si>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</si>
  <si>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</si>
  <si>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</si>
  <si>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</si>
  <si>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</si>
  <si>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</si>
  <si>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</si>
  <si>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</si>
  <si>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</si>
  <si>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</si>
  <si>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</si>
  <si>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</si>
  <si>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</si>
  <si>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</si>
  <si>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</si>
  <si>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</si>
  <si>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</si>
  <si>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</si>
  <si>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</si>
  <si>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</si>
  <si>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</si>
  <si>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</si>
  <si>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</si>
  <si>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</si>
  <si>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</si>
  <si>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</si>
  <si>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</si>
  <si>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</si>
  <si>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</si>
  <si>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</si>
  <si>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</si>
  <si>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</si>
  <si>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</si>
  <si>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</si>
  <si>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</si>
  <si>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</si>
  <si>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</si>
  <si>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</si>
  <si>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</si>
  <si>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</si>
  <si>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</si>
  <si>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</si>
  <si>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</si>
  <si>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</si>
  <si>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</si>
  <si>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</si>
  <si>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</si>
  <si>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</si>
  <si>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</si>
  <si>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</si>
  <si>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</si>
  <si>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</si>
  <si>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</si>
  <si>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</si>
  <si>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</si>
  <si>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</si>
  <si>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</si>
  <si>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</si>
  <si>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</si>
  <si>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</si>
  <si>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</si>
  <si>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</si>
  <si>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</si>
  <si>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</si>
  <si>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</si>
  <si>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</si>
  <si>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</si>
  <si>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</si>
  <si>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</si>
  <si>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</si>
  <si>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</si>
  <si>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</si>
  <si>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</si>
  <si>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</si>
  <si>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</si>
  <si>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</si>
  <si>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</si>
  <si>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</si>
  <si>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</si>
  <si>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</si>
  <si>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</si>
  <si>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</si>
  <si>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</si>
  <si>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</si>
  <si>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</si>
  <si>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</si>
  <si>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</si>
  <si>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</si>
  <si>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</si>
  <si>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</si>
  <si>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</si>
  <si>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</si>
  <si>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</si>
  <si>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</si>
  <si>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</si>
  <si>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</si>
  <si>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</si>
  <si>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</si>
  <si>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</si>
  <si>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</si>
  <si>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</si>
  <si>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</si>
  <si>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</si>
  <si>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</si>
  <si>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</si>
  <si>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</si>
  <si>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</si>
  <si>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</si>
  <si>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</si>
  <si>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</si>
  <si>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</si>
  <si>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</si>
  <si>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</si>
  <si>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</si>
  <si>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</si>
  <si>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</si>
  <si>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</si>
  <si>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</si>
  <si>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</si>
  <si>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</si>
  <si>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</si>
  <si>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</si>
  <si>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</si>
  <si>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</si>
  <si>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</si>
  <si>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</si>
  <si>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</si>
  <si>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</si>
  <si>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</si>
  <si>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</si>
  <si>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</si>
  <si>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</si>
  <si>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</si>
  <si>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</si>
  <si>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</si>
  <si>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</si>
  <si>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</si>
  <si>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</si>
  <si>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</si>
  <si>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</si>
  <si>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</si>
  <si>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</si>
  <si>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</si>
  <si>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</si>
  <si>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</si>
  <si>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</si>
  <si>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</si>
  <si>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</si>
  <si>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</si>
  <si>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</si>
  <si>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</si>
  <si>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</si>
  <si>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</si>
  <si>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</si>
  <si>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</si>
  <si>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</si>
  <si>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</si>
  <si>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</si>
  <si>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</si>
  <si>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</si>
  <si>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</si>
  <si>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</si>
  <si>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</si>
  <si>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</si>
  <si>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</si>
  <si>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</si>
  <si>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</si>
  <si>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</si>
  <si>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</si>
  <si>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</si>
  <si>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</si>
  <si>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</si>
  <si>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</si>
  <si>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</si>
  <si>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</si>
  <si>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</si>
  <si>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</si>
  <si>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</si>
  <si>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</si>
  <si>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</si>
  <si>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</si>
  <si>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</si>
  <si>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</si>
  <si>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</si>
  <si>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</si>
  <si>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</si>
  <si>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</si>
  <si>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</si>
  <si>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</si>
  <si>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</si>
  <si>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</si>
  <si>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</si>
  <si>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</si>
  <si>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</si>
  <si>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</si>
  <si>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</si>
  <si>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</si>
  <si>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</si>
  <si>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</si>
  <si>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</si>
  <si>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</si>
  <si>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</si>
  <si>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</si>
  <si>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</si>
  <si>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</si>
  <si>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</si>
  <si>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</si>
  <si>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</si>
  <si>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</si>
  <si>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</si>
  <si>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</si>
  <si>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</si>
  <si>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</si>
  <si>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</si>
  <si>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</si>
  <si>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</si>
  <si>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</si>
  <si>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</si>
  <si>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</si>
  <si>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</si>
  <si>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</si>
  <si>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</si>
  <si>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</si>
  <si>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</si>
  <si>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</si>
  <si>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</si>
  <si>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</si>
  <si>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</si>
  <si>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</si>
  <si>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</si>
  <si>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</si>
  <si>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</si>
  <si>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</si>
  <si>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</si>
  <si>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</si>
  <si>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</si>
  <si>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</si>
  <si>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</si>
  <si>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</si>
  <si>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</si>
  <si>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</si>
  <si>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</si>
  <si>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</si>
  <si>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</si>
  <si>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</si>
  <si>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</si>
  <si>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</si>
  <si>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</si>
  <si>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</si>
  <si>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</si>
  <si>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</si>
  <si>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</si>
  <si>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</si>
  <si>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</si>
  <si>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</si>
  <si>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</si>
  <si>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</si>
  <si>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</si>
  <si>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</si>
  <si>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</si>
  <si>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</si>
  <si>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</si>
  <si>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</si>
  <si>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</si>
  <si>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</si>
  <si>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</si>
  <si>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</si>
  <si>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</si>
  <si>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</si>
  <si>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</si>
  <si>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</si>
  <si>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</si>
  <si>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</si>
  <si>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</si>
  <si>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</si>
  <si>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</si>
  <si>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</si>
  <si>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</si>
  <si>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</si>
  <si>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</si>
  <si>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</si>
  <si>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</si>
  <si>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</si>
  <si>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</si>
  <si>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</si>
  <si>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</si>
  <si>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</si>
  <si>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</si>
  <si>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</si>
  <si>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</si>
  <si>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</si>
  <si>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</si>
  <si>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</si>
  <si>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</si>
  <si>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</si>
  <si>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</si>
  <si>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</si>
  <si>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</si>
  <si>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</si>
  <si>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</si>
  <si>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</si>
  <si>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</si>
  <si>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</si>
  <si>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</si>
  <si>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</si>
  <si>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</si>
  <si>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</si>
  <si>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</si>
  <si>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</si>
  <si>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</si>
  <si>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</si>
  <si>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</si>
  <si>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</si>
  <si>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</si>
  <si>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</si>
  <si>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</si>
  <si>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</si>
  <si>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</si>
  <si>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</si>
  <si>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</si>
  <si>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</si>
  <si>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</si>
  <si>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</si>
  <si>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</si>
  <si>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</si>
  <si>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</si>
  <si>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</si>
  <si>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</si>
  <si>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</si>
  <si>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</si>
  <si>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</si>
  <si>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</si>
  <si>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</si>
  <si>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</si>
  <si>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</si>
  <si>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</si>
  <si>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</si>
  <si>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</si>
  <si>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</si>
  <si>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</si>
  <si>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</si>
  <si>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</si>
  <si>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</si>
  <si>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</si>
  <si>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</si>
  <si>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</si>
  <si>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</si>
  <si>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</si>
  <si>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</si>
  <si>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</si>
  <si>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</si>
  <si>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</si>
  <si>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</si>
  <si>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</si>
  <si>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</si>
  <si>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</si>
  <si>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</si>
  <si>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</si>
  <si>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</si>
  <si>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</si>
  <si>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</si>
  <si>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</si>
  <si>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</si>
  <si>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</si>
  <si>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</si>
  <si>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</si>
  <si>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</si>
  <si>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</si>
  <si>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</si>
  <si>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</si>
  <si>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</si>
  <si>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</si>
  <si>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</si>
  <si>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</si>
  <si>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</si>
  <si>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</si>
  <si>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</si>
  <si>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</si>
  <si>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</si>
  <si>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</si>
  <si>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</si>
  <si>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</si>
  <si>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</si>
  <si>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</si>
  <si>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</si>
  <si>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</si>
  <si>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</si>
  <si>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</si>
  <si>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</si>
  <si>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</si>
  <si>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</si>
  <si>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</si>
  <si>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</si>
  <si>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</si>
  <si>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</si>
  <si>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</si>
  <si>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</si>
  <si>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</si>
  <si>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</si>
  <si>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</si>
  <si>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</si>
  <si>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</si>
  <si>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</si>
  <si>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</si>
  <si>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</si>
  <si>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</si>
  <si>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</si>
  <si>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</si>
  <si>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</si>
  <si>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</si>
  <si>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</si>
  <si>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</si>
  <si>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</si>
  <si>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</si>
  <si>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</si>
  <si>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</si>
  <si>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</si>
  <si>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</si>
  <si>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</si>
  <si>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</si>
  <si>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</si>
  <si>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</si>
  <si>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</si>
  <si>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</si>
  <si>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</si>
  <si>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</si>
  <si>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</si>
  <si>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</si>
  <si>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</si>
  <si>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</si>
  <si>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</si>
  <si>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</si>
  <si>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</si>
  <si>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</si>
  <si>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</si>
  <si>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</si>
  <si>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</si>
  <si>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</si>
  <si>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</si>
  <si>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</si>
  <si>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</si>
  <si>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</si>
  <si>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</si>
  <si>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</si>
  <si>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</si>
  <si>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</si>
  <si>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</si>
  <si>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</si>
  <si>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</si>
  <si>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</si>
  <si>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</si>
  <si>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</si>
  <si>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</si>
  <si>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</si>
  <si>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</si>
  <si>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</si>
  <si>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</si>
  <si>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</si>
  <si>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</si>
  <si>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</si>
  <si>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</si>
  <si>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</si>
  <si>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</si>
  <si>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</si>
  <si>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</si>
  <si>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</si>
  <si>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</si>
  <si>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</si>
  <si>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</si>
  <si>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</si>
  <si>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</si>
  <si>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</si>
  <si>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</si>
  <si>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</si>
  <si>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</si>
  <si>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</si>
  <si>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</si>
  <si>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</si>
  <si>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</si>
  <si>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</si>
  <si>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</si>
  <si>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</si>
  <si>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</si>
  <si>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</si>
  <si>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</si>
  <si>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</si>
  <si>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</si>
  <si>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</si>
  <si>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</si>
  <si>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</si>
  <si>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</si>
  <si>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</si>
  <si>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</si>
  <si>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</si>
  <si>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</si>
  <si>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</si>
  <si>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</si>
  <si>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</si>
  <si>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</si>
  <si>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</si>
  <si>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</si>
  <si>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</si>
  <si>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</si>
  <si>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</si>
  <si>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</si>
  <si>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</si>
  <si>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</si>
  <si>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</si>
  <si>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</si>
  <si>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</si>
  <si>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</si>
  <si>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</si>
  <si>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</si>
  <si>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</si>
  <si>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</si>
  <si>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</si>
  <si>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</si>
  <si>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</si>
  <si>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</si>
  <si>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</si>
  <si>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</si>
  <si>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</si>
  <si>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</si>
  <si>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</si>
  <si>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</si>
  <si>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</si>
  <si>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</si>
  <si>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</si>
  <si>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</si>
  <si>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</si>
  <si>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</si>
  <si>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</si>
  <si>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</si>
  <si>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</si>
  <si>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</si>
  <si>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</si>
  <si>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</si>
  <si>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</si>
  <si>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</si>
  <si>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</si>
  <si>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</si>
  <si>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</si>
  <si>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</si>
  <si>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</si>
  <si>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</si>
  <si>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</si>
  <si>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</si>
  <si>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</si>
  <si>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</si>
  <si>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</si>
  <si>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</si>
  <si>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</si>
  <si>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</si>
  <si>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</si>
  <si>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</si>
  <si>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</si>
  <si>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</si>
  <si>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</si>
  <si>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</si>
  <si>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</si>
  <si>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</si>
  <si>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</si>
  <si>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</si>
  <si>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</si>
  <si>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</si>
  <si>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</si>
  <si>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</si>
  <si>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</si>
  <si>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</si>
  <si>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</si>
  <si>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</si>
  <si>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</si>
  <si>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</si>
  <si>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</si>
  <si>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</si>
  <si>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</si>
  <si>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</si>
  <si>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</si>
  <si>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</si>
  <si>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</si>
  <si>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</si>
  <si>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</si>
  <si>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</si>
  <si>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</si>
  <si>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</si>
  <si>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</si>
  <si>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</si>
  <si>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</si>
  <si>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</si>
  <si>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</si>
  <si>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</si>
  <si>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</si>
  <si>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</si>
  <si>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</si>
  <si>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</si>
  <si>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</si>
  <si>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</si>
  <si>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</si>
  <si>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</si>
  <si>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</si>
  <si>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</si>
  <si>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</si>
  <si>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</si>
  <si>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</si>
  <si>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</si>
  <si>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</si>
  <si>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</si>
  <si>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</si>
  <si>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</si>
  <si>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</si>
  <si>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</si>
  <si>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</si>
  <si>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</si>
  <si>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</si>
  <si>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</si>
  <si>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</si>
  <si>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</si>
  <si>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</si>
  <si>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</si>
  <si>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</si>
  <si>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</si>
  <si>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</si>
  <si>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</si>
  <si>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</si>
  <si>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</si>
  <si>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</si>
  <si>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</si>
  <si>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</si>
  <si>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</si>
  <si>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</si>
  <si>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</si>
  <si>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</si>
  <si>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</si>
  <si>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</si>
  <si>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</si>
  <si>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</si>
  <si>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</si>
  <si>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</si>
  <si>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</si>
  <si>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</si>
  <si>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</si>
  <si>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</si>
  <si>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</si>
  <si>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</si>
  <si>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</si>
  <si>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</si>
  <si>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</si>
  <si>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</si>
  <si>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</si>
  <si>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</si>
  <si>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</si>
  <si>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</si>
  <si>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</si>
  <si>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</si>
  <si>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</si>
  <si>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</si>
  <si>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</si>
  <si>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</si>
  <si>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</si>
  <si>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</si>
  <si>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</si>
  <si>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</si>
  <si>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</si>
  <si>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</si>
  <si>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</si>
  <si>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</si>
  <si>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</si>
  <si>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</si>
  <si>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</si>
  <si>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</si>
  <si>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</si>
  <si>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</si>
  <si>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</si>
  <si>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</si>
  <si>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</si>
  <si>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</si>
  <si>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</si>
  <si>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</si>
  <si>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</si>
  <si>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</si>
  <si>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</si>
  <si>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</si>
  <si>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</si>
  <si>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</si>
  <si>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</si>
  <si>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</si>
  <si>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</si>
  <si>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</si>
  <si>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</si>
  <si>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</si>
  <si>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</si>
  <si>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</si>
  <si>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</si>
  <si>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</si>
  <si>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</si>
  <si>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</si>
  <si>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</si>
  <si>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</si>
  <si>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</si>
  <si>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</si>
  <si>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</si>
  <si>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</si>
  <si>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</si>
  <si>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</si>
  <si>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</si>
  <si>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</si>
  <si>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</si>
  <si>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</si>
  <si>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</si>
  <si>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</si>
  <si>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</si>
  <si>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</si>
  <si>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</si>
  <si>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</si>
  <si>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</si>
  <si>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</si>
  <si>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</si>
  <si>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</si>
  <si>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</si>
  <si>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</si>
  <si>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</si>
  <si>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</si>
  <si>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</si>
  <si>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</si>
  <si>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</si>
  <si>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</si>
  <si>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</si>
  <si>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</si>
  <si>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</si>
  <si>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</si>
  <si>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</si>
  <si>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</si>
  <si>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</si>
  <si>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</si>
  <si>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</si>
  <si>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</si>
  <si>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</si>
  <si>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</si>
  <si>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</si>
  <si>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</si>
  <si>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</si>
  <si>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</si>
  <si>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</si>
  <si>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</si>
  <si>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</si>
  <si>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</si>
  <si>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</si>
  <si>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</si>
  <si>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</si>
  <si>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</si>
  <si>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</si>
  <si>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</si>
  <si>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</si>
  <si>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</si>
  <si>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</si>
  <si>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</si>
  <si>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</si>
  <si>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</si>
  <si>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</si>
  <si>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</si>
  <si>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</si>
  <si>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t>43 15 44,03</t>
  </si>
  <si>
    <t>23 33 28,01</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</si>
  <si>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</si>
  <si>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</si>
  <si>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</si>
  <si>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</si>
  <si>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</si>
  <si>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</si>
  <si>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</si>
  <si>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</si>
  <si>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</si>
  <si>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</si>
  <si>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</si>
  <si>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</si>
  <si>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</si>
  <si>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</si>
  <si>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</si>
  <si>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</si>
  <si>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</si>
  <si>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</si>
  <si>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</si>
  <si>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</si>
  <si>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</si>
  <si>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</si>
  <si>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</si>
  <si>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</si>
  <si>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</si>
  <si>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</si>
  <si>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</si>
  <si>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</si>
  <si>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</si>
  <si>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</si>
  <si>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</si>
  <si>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</si>
  <si>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</si>
  <si>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</si>
  <si>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</si>
  <si>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</si>
  <si>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</si>
  <si>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</si>
  <si>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</si>
  <si>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</si>
  <si>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</si>
  <si>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</si>
  <si>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</si>
  <si>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</si>
  <si>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</si>
  <si>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</si>
  <si>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</si>
  <si>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</si>
  <si>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</si>
  <si>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</si>
  <si>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</si>
  <si>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</si>
  <si>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</si>
  <si>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</si>
  <si>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</si>
  <si>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</si>
  <si>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</si>
  <si>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</si>
  <si>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</si>
  <si>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</si>
  <si>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</si>
  <si>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</si>
  <si>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</si>
  <si>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</si>
  <si>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</si>
  <si>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</si>
  <si>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</si>
  <si>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</si>
  <si>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</si>
  <si>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</si>
  <si>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</si>
  <si>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</si>
  <si>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</si>
  <si>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</si>
  <si>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</si>
  <si>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</si>
  <si>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</si>
  <si>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</si>
  <si>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</si>
  <si>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</si>
  <si>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</si>
  <si>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</si>
  <si>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</si>
  <si>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</si>
  <si>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</si>
  <si>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</si>
  <si>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</si>
  <si>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</si>
  <si>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</si>
  <si>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</si>
  <si>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</si>
  <si>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</si>
  <si>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</si>
  <si>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</si>
  <si>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</si>
  <si>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</si>
  <si>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</si>
  <si>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</si>
  <si>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</si>
  <si>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</si>
  <si>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</si>
  <si>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</si>
  <si>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</si>
  <si>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</si>
  <si>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</si>
  <si>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</si>
  <si>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</si>
  <si>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</si>
  <si>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</si>
  <si>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</si>
  <si>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</si>
  <si>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</si>
  <si>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</si>
  <si>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</si>
  <si>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</si>
  <si>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</si>
  <si>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</si>
  <si>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</si>
  <si>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</si>
  <si>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</si>
  <si>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</si>
  <si>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</si>
  <si>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</si>
  <si>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</si>
  <si>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</si>
  <si>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</si>
  <si>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</si>
  <si>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</si>
  <si>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</si>
  <si>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</si>
  <si>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</si>
  <si>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</si>
  <si>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</si>
  <si>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</si>
  <si>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</si>
  <si>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</si>
  <si>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</si>
  <si>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</si>
  <si>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</si>
  <si>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</si>
  <si>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</si>
  <si>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</si>
  <si>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</si>
  <si>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</si>
  <si>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</si>
  <si>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</si>
  <si>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</si>
  <si>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</si>
  <si>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</si>
  <si>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</si>
  <si>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</si>
  <si>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</si>
  <si>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</si>
  <si>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</si>
  <si>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</si>
  <si>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</si>
  <si>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</si>
  <si>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</si>
  <si>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</si>
  <si>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</si>
  <si>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</si>
  <si>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</si>
  <si>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</si>
  <si>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</si>
  <si>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</si>
  <si>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</si>
  <si>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</si>
  <si>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</si>
  <si>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</si>
  <si>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</si>
  <si>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</si>
  <si>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</si>
  <si>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</si>
  <si>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</si>
  <si>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</si>
  <si>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</si>
  <si>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</si>
  <si>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</si>
  <si>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</si>
  <si>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</si>
  <si>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</si>
  <si>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</si>
  <si>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</si>
  <si>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</si>
  <si>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</si>
  <si>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</si>
  <si>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</si>
  <si>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</si>
  <si>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</si>
  <si>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</si>
  <si>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</si>
  <si>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</si>
  <si>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</si>
  <si>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</si>
  <si>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</si>
  <si>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</si>
  <si>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</si>
  <si>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</si>
  <si>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</si>
  <si>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</si>
  <si>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</si>
  <si>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</si>
  <si>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</si>
  <si>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</si>
  <si>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</si>
  <si>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</si>
  <si>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</si>
  <si>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</si>
  <si>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</si>
  <si>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</si>
  <si>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</si>
  <si>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</si>
  <si>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</si>
  <si>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</si>
  <si>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</si>
  <si>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</si>
  <si>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</si>
  <si>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</si>
  <si>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</si>
  <si>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</si>
  <si>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</si>
  <si>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</si>
  <si>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</si>
  <si>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</si>
  <si>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</si>
  <si>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</si>
  <si>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</si>
  <si>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</si>
  <si>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</si>
  <si>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</si>
  <si>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</si>
  <si>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</si>
  <si>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</si>
  <si>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</si>
  <si>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</si>
  <si>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</si>
  <si>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</si>
  <si>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</si>
  <si>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</si>
  <si>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</si>
  <si>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</si>
  <si>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</si>
  <si>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</si>
  <si>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</si>
  <si>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</si>
  <si>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</si>
  <si>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</si>
  <si>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</si>
  <si>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</si>
  <si>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</si>
  <si>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</si>
  <si>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</si>
  <si>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</si>
  <si>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</si>
  <si>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</si>
  <si>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</si>
  <si>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</si>
  <si>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</si>
  <si>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</si>
  <si>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</si>
  <si>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</si>
  <si>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</si>
  <si>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</si>
  <si>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</si>
  <si>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</si>
  <si>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</si>
  <si>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</si>
  <si>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</si>
  <si>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</si>
  <si>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</si>
  <si>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</si>
  <si>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</si>
  <si>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</si>
  <si>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</si>
  <si>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</si>
  <si>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</si>
  <si>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</si>
  <si>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</si>
  <si>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</si>
  <si>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</si>
  <si>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</si>
  <si>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</si>
  <si>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</si>
  <si>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</si>
  <si>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</si>
  <si>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</si>
  <si>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</si>
  <si>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</si>
  <si>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</si>
  <si>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</si>
  <si>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</si>
  <si>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</si>
  <si>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</si>
  <si>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</si>
  <si>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</si>
  <si>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</si>
  <si>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</si>
  <si>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</si>
  <si>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</si>
  <si>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</si>
  <si>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</si>
  <si>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</si>
  <si>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</si>
  <si>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</si>
  <si>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</si>
  <si>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</si>
  <si>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</si>
  <si>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</si>
  <si>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</si>
  <si>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</si>
  <si>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</si>
  <si>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</si>
  <si>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</si>
  <si>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</si>
  <si>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</si>
  <si>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</si>
  <si>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</si>
  <si>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</si>
  <si>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</si>
  <si>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</si>
  <si>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</si>
  <si>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</si>
  <si>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</si>
  <si>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</si>
  <si>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</si>
  <si>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</si>
  <si>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</si>
  <si>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</si>
  <si>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</si>
  <si>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</si>
  <si>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</si>
  <si>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</si>
  <si>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</si>
  <si>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</si>
  <si>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</si>
  <si>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</si>
  <si>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</si>
  <si>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</si>
  <si>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</si>
  <si>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</si>
  <si>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</si>
  <si>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</si>
  <si>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</si>
  <si>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</si>
  <si>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</si>
  <si>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</si>
  <si>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</si>
  <si>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</si>
  <si>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</si>
  <si>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</si>
  <si>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</si>
  <si>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</si>
  <si>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</si>
  <si>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</si>
  <si>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</si>
  <si>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</si>
  <si>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</si>
  <si>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</si>
  <si>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</si>
  <si>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</si>
  <si>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</si>
  <si>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</si>
  <si>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</si>
  <si>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</si>
  <si>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</si>
  <si>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</si>
  <si>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</si>
  <si>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</si>
  <si>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</si>
  <si>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</si>
  <si>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</si>
  <si>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</si>
  <si>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</si>
  <si>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</si>
  <si>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</si>
  <si>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</si>
  <si>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</si>
  <si>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</si>
  <si>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</si>
  <si>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</si>
  <si>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</si>
  <si>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</si>
  <si>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</si>
  <si>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</si>
  <si>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</si>
  <si>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</si>
  <si>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</si>
  <si>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</si>
  <si>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</si>
  <si>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</si>
  <si>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</si>
  <si>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</si>
  <si>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</si>
  <si>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</si>
  <si>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</si>
  <si>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</si>
  <si>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</si>
  <si>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</si>
  <si>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</si>
  <si>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</si>
  <si>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</si>
  <si>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</si>
  <si>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</si>
  <si>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</si>
  <si>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</si>
  <si>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</si>
  <si>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</si>
  <si>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</si>
  <si>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</si>
  <si>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</si>
  <si>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</si>
  <si>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</si>
  <si>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</si>
  <si>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</si>
  <si>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</si>
  <si>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</si>
  <si>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</si>
  <si>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</si>
  <si>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</si>
  <si>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</si>
  <si>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</si>
  <si>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</si>
  <si>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</si>
  <si>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</si>
  <si>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</si>
  <si>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</si>
  <si>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</si>
  <si>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</si>
  <si>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</si>
  <si>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</si>
  <si>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</si>
  <si>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</si>
  <si>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</si>
  <si>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</si>
  <si>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</si>
  <si>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</si>
  <si>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</si>
  <si>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</si>
  <si>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</si>
  <si>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</si>
  <si>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</si>
  <si>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</si>
  <si>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</si>
  <si>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</si>
  <si>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</si>
  <si>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</si>
  <si>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</si>
  <si>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</si>
  <si>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</si>
  <si>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</si>
  <si>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</si>
  <si>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</si>
  <si>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</si>
  <si>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</si>
  <si>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</si>
  <si>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</si>
  <si>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</si>
  <si>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</si>
  <si>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</si>
  <si>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</si>
  <si>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</si>
  <si>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</si>
  <si>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</si>
  <si>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</si>
  <si>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</si>
  <si>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</si>
  <si>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</si>
  <si>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</si>
  <si>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</si>
  <si>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</si>
  <si>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</si>
  <si>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</si>
  <si>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</si>
  <si>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</si>
  <si>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</si>
  <si>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</si>
  <si>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</si>
  <si>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</si>
  <si>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</si>
  <si>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</si>
  <si>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</si>
  <si>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</si>
  <si>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</si>
  <si>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</si>
  <si>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</si>
  <si>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</si>
  <si>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</si>
  <si>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</si>
  <si>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</si>
  <si>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</si>
  <si>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</si>
  <si>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</si>
  <si>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</si>
  <si>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</si>
  <si>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</si>
  <si>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</si>
  <si>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</si>
  <si>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</si>
  <si>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</si>
  <si>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</si>
  <si>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</si>
  <si>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</si>
  <si>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</si>
  <si>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</si>
  <si>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</si>
  <si>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</si>
  <si>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</si>
  <si>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</si>
  <si>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</si>
  <si>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</si>
  <si>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</si>
  <si>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</si>
  <si>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</si>
  <si>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</si>
  <si>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</si>
  <si>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</si>
  <si>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</si>
  <si>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</si>
  <si>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</si>
  <si>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</si>
  <si>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</si>
  <si>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</si>
  <si>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</si>
  <si>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</si>
  <si>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</si>
  <si>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</si>
  <si>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</si>
  <si>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</si>
  <si>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</si>
  <si>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</si>
  <si>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</si>
  <si>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</si>
  <si>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</si>
  <si>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</si>
  <si>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</si>
  <si>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</si>
  <si>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</si>
  <si>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</si>
  <si>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</si>
  <si>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</si>
  <si>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</si>
  <si>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</si>
  <si>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</si>
  <si>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</si>
  <si>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</si>
  <si>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</si>
  <si>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</si>
  <si>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</si>
  <si>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</si>
  <si>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</si>
  <si>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</si>
  <si>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</si>
  <si>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</si>
  <si>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</si>
  <si>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</si>
  <si>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</si>
  <si>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</si>
  <si>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</si>
  <si>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</si>
  <si>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</si>
  <si>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</si>
  <si>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</si>
  <si>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</si>
  <si>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</si>
  <si>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</si>
  <si>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</si>
  <si>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</si>
  <si>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</si>
  <si>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</si>
  <si>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</si>
  <si>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</si>
  <si>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</si>
  <si>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</si>
  <si>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</si>
  <si>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</si>
  <si>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</si>
  <si>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</si>
  <si>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</si>
  <si>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</si>
  <si>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</si>
  <si>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</si>
  <si>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</si>
  <si>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</si>
  <si>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</si>
  <si>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</si>
  <si>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</si>
  <si>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</si>
  <si>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</si>
  <si>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</si>
  <si>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</si>
  <si>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</si>
  <si>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</si>
  <si>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</si>
  <si>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</si>
  <si>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</si>
  <si>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</si>
  <si>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</si>
  <si>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</si>
  <si>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</si>
  <si>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</si>
  <si>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</si>
  <si>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</si>
  <si>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</si>
  <si>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</si>
  <si>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</si>
  <si>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</si>
  <si>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</si>
  <si>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</si>
  <si>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</si>
  <si>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</si>
  <si>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</si>
  <si>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</si>
  <si>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</si>
  <si>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</si>
  <si>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</si>
  <si>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</si>
  <si>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</si>
  <si>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</si>
  <si>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</si>
  <si>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</si>
  <si>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</si>
  <si>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</si>
  <si>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</si>
  <si>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</si>
  <si>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</si>
  <si>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</si>
  <si>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</si>
  <si>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</si>
  <si>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</si>
  <si>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</si>
  <si>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</si>
  <si>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</si>
  <si>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</si>
  <si>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</si>
  <si>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</si>
  <si>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</si>
  <si>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</si>
  <si>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</si>
  <si>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</si>
  <si>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</si>
  <si>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</si>
  <si>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</si>
  <si>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</si>
  <si>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</si>
  <si>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</si>
  <si>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</si>
  <si>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</si>
  <si>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</si>
  <si>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</si>
  <si>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</si>
  <si>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</si>
  <si>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</si>
  <si>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</si>
  <si>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</si>
  <si>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</si>
  <si>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</si>
  <si>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</si>
  <si>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</si>
  <si>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</si>
  <si>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</si>
  <si>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</si>
  <si>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</si>
  <si>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</si>
  <si>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</si>
  <si>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</si>
  <si>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</si>
  <si>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</si>
  <si>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</si>
  <si>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</si>
  <si>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</si>
  <si>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</si>
  <si>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</si>
  <si>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</si>
  <si>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</si>
  <si>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</si>
  <si>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</si>
  <si>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</si>
  <si>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</si>
  <si>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</si>
  <si>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</si>
  <si>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</si>
  <si>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</si>
  <si>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</si>
  <si>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</si>
  <si>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</si>
  <si>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</si>
  <si>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</si>
  <si>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</si>
  <si>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</si>
  <si>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</si>
  <si>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</si>
  <si>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</si>
  <si>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</si>
  <si>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</si>
  <si>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</si>
  <si>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</si>
  <si>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</si>
  <si>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</si>
  <si>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</si>
  <si>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</si>
  <si>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</si>
  <si>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</si>
  <si>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</si>
  <si>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</si>
  <si>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</si>
  <si>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</si>
  <si>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</si>
  <si>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</si>
  <si>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</si>
  <si>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</si>
  <si>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</si>
  <si>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</si>
  <si>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</si>
  <si>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</si>
  <si>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</si>
  <si>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</si>
  <si>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</si>
  <si>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</si>
  <si>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</si>
  <si>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</si>
  <si>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</si>
  <si>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</si>
  <si>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</si>
  <si>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</si>
  <si>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</si>
  <si>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</si>
  <si>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</si>
  <si>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</si>
  <si>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</si>
  <si>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</si>
  <si>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</si>
  <si>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</si>
  <si>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</si>
  <si>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</si>
  <si>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</si>
  <si>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</si>
  <si>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</si>
  <si>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</si>
  <si>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</si>
  <si>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</si>
  <si>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</si>
  <si>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</si>
  <si>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</si>
  <si>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</si>
  <si>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</si>
  <si>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</si>
  <si>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</si>
  <si>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</si>
  <si>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</si>
  <si>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</si>
  <si>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</si>
  <si>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</si>
  <si>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</si>
  <si>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</si>
  <si>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</si>
  <si>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</si>
  <si>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</si>
  <si>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</si>
  <si>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</si>
  <si>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</si>
  <si>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</si>
  <si>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</si>
  <si>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</si>
  <si>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</si>
  <si>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</si>
  <si>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</si>
  <si>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</si>
  <si>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</si>
  <si>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</si>
  <si>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</si>
  <si>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</si>
  <si>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</si>
  <si>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</si>
  <si>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</si>
  <si>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</si>
  <si>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</si>
  <si>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</si>
  <si>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</si>
  <si>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</si>
  <si>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</si>
  <si>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</si>
  <si>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</si>
  <si>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</si>
  <si>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</si>
  <si>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</si>
  <si>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</si>
  <si>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</si>
  <si>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</si>
  <si>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</si>
  <si>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</si>
  <si>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</si>
  <si>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</si>
  <si>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</si>
  <si>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</si>
  <si>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</si>
  <si>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</si>
  <si>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</si>
  <si>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HS⁻св, - 0,10мг/дм</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</si>
  <si>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</si>
  <si>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</si>
  <si>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</si>
  <si>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</si>
  <si>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</si>
  <si>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</si>
  <si>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</si>
  <si>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</si>
  <si>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</si>
  <si>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</si>
  <si>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</si>
  <si>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</si>
  <si>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</si>
  <si>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</si>
  <si>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</si>
  <si>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</si>
  <si>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</si>
  <si>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</si>
  <si>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</si>
  <si>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</si>
  <si>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</si>
  <si>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</si>
  <si>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</si>
  <si>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</si>
  <si>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</si>
  <si>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</si>
  <si>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</si>
  <si>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</si>
  <si>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</si>
  <si>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</si>
  <si>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</si>
  <si>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</si>
  <si>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</si>
  <si>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</si>
  <si>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</si>
  <si>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</si>
  <si>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</si>
  <si>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</si>
  <si>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</si>
  <si>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</si>
  <si>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</si>
  <si>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</si>
  <si>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</si>
  <si>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</si>
  <si>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</si>
  <si>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</si>
  <si>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</si>
  <si>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</si>
  <si>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</si>
  <si>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</si>
  <si>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</si>
  <si>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</si>
  <si>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</si>
  <si>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</si>
  <si>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</si>
  <si>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</si>
  <si>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</si>
  <si>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</si>
  <si>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</si>
  <si>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</si>
  <si>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</si>
  <si>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</si>
  <si>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</si>
  <si>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</si>
  <si>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</si>
  <si>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</si>
  <si>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</si>
  <si>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</si>
  <si>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</si>
  <si>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</si>
  <si>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</si>
  <si>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</si>
  <si>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</si>
  <si>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</si>
  <si>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</si>
  <si>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</si>
  <si>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</si>
  <si>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</si>
  <si>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</si>
  <si>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</si>
  <si>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</si>
  <si>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</si>
  <si>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</si>
  <si>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</si>
  <si>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</si>
  <si>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</si>
  <si>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</si>
  <si>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</si>
  <si>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</si>
  <si>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</si>
  <si>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</si>
  <si>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</si>
  <si>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</si>
  <si>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</si>
  <si>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</si>
  <si>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</si>
  <si>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</si>
  <si>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</si>
  <si>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</si>
  <si>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</si>
  <si>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</si>
  <si>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</si>
  <si>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</si>
  <si>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</si>
  <si>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</si>
  <si>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</si>
  <si>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</si>
  <si>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</si>
  <si>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</si>
  <si>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</si>
  <si>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</si>
  <si>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</si>
  <si>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</si>
  <si>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</si>
  <si>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</si>
  <si>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</si>
  <si>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</si>
  <si>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</si>
  <si>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</si>
  <si>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</si>
  <si>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</si>
  <si>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</si>
  <si>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</si>
  <si>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</si>
  <si>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</si>
  <si>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</si>
  <si>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</si>
  <si>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</si>
  <si>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</si>
  <si>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</si>
  <si>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</si>
  <si>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</si>
  <si>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</si>
  <si>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</si>
  <si>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</si>
  <si>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</si>
  <si>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</si>
  <si>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</si>
  <si>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</si>
  <si>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</si>
  <si>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</si>
  <si>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</si>
  <si>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</si>
  <si>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</si>
  <si>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</si>
  <si>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</si>
  <si>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</si>
  <si>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</si>
  <si>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</si>
  <si>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</si>
  <si>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</si>
  <si>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</si>
  <si>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</si>
  <si>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</si>
  <si>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</si>
  <si>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</si>
  <si>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</si>
  <si>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</si>
  <si>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</si>
  <si>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</si>
  <si>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</si>
  <si>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</si>
  <si>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</si>
  <si>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</si>
  <si>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</si>
  <si>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</si>
  <si>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</si>
  <si>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</si>
  <si>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</si>
  <si>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</si>
  <si>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</si>
  <si>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</si>
  <si>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</si>
  <si>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</si>
  <si>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</si>
  <si>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</si>
  <si>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</si>
  <si>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</si>
  <si>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</si>
  <si>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</si>
  <si>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</si>
  <si>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</si>
  <si>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</si>
  <si>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</si>
  <si>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</si>
  <si>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</si>
  <si>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</si>
  <si>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</si>
  <si>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</si>
  <si>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</si>
  <si>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</si>
  <si>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</si>
  <si>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</si>
  <si>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</si>
  <si>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</si>
  <si>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</si>
  <si>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</si>
  <si>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</si>
  <si>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</si>
  <si>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</si>
  <si>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</si>
  <si>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</si>
  <si>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</si>
  <si>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</si>
  <si>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</si>
  <si>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</si>
  <si>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</si>
  <si>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</si>
  <si>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</si>
  <si>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</si>
  <si>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</si>
  <si>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</si>
  <si>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</si>
  <si>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</si>
  <si>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</si>
  <si>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</si>
  <si>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</si>
  <si>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</si>
  <si>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</si>
  <si>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</si>
  <si>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</si>
  <si>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</si>
  <si>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</si>
  <si>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</si>
  <si>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</si>
  <si>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</si>
  <si>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</si>
  <si>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</si>
  <si>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</si>
  <si>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</si>
  <si>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</si>
  <si>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</si>
  <si>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</si>
  <si>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</si>
  <si>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</si>
  <si>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</si>
  <si>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</si>
  <si>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</si>
  <si>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</si>
  <si>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</si>
  <si>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</si>
  <si>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</si>
  <si>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</si>
  <si>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</si>
  <si>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</si>
  <si>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</si>
  <si>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</si>
  <si>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</si>
  <si>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</si>
  <si>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</si>
  <si>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</si>
  <si>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</si>
  <si>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</si>
  <si>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</si>
  <si>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</si>
  <si>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</si>
  <si>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</si>
  <si>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</si>
  <si>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</si>
  <si>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</si>
  <si>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</si>
  <si>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</si>
  <si>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</si>
  <si>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</si>
  <si>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</si>
  <si>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</si>
  <si>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</si>
  <si>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</si>
  <si>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</si>
  <si>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</si>
  <si>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</si>
  <si>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</si>
  <si>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</si>
  <si>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</si>
  <si>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</si>
  <si>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</si>
  <si>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</si>
  <si>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</si>
  <si>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</si>
  <si>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</si>
  <si>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</si>
  <si>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</si>
  <si>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</si>
  <si>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</si>
  <si>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</si>
  <si>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</si>
  <si>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</si>
  <si>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</si>
  <si>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</si>
  <si>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</si>
  <si>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</si>
  <si>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</si>
  <si>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</si>
  <si>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</si>
  <si>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</si>
  <si>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</si>
  <si>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</si>
  <si>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</si>
  <si>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</si>
  <si>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</si>
  <si>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</si>
  <si>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</si>
  <si>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</si>
  <si>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</si>
  <si>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</si>
  <si>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</si>
  <si>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</si>
  <si>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</si>
  <si>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</si>
  <si>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</si>
  <si>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</si>
  <si>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</si>
  <si>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</si>
  <si>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</si>
  <si>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</si>
  <si>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</si>
  <si>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</si>
  <si>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</si>
  <si>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</si>
  <si>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</si>
  <si>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</si>
  <si>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</si>
  <si>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</si>
  <si>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</si>
  <si>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</si>
  <si>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</si>
  <si>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</si>
  <si>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</si>
  <si>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</si>
  <si>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</si>
  <si>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</si>
  <si>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</si>
  <si>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</si>
  <si>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</si>
  <si>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</si>
  <si>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</si>
  <si>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</si>
  <si>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</si>
  <si>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</si>
  <si>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</si>
  <si>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</si>
  <si>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</si>
  <si>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</si>
  <si>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</si>
  <si>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</si>
  <si>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</si>
  <si>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</si>
  <si>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</si>
  <si>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</si>
  <si>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</si>
  <si>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</si>
  <si>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</si>
  <si>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</si>
  <si>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</si>
  <si>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</si>
  <si>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</si>
  <si>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</si>
  <si>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</si>
  <si>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</si>
  <si>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</si>
  <si>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</si>
  <si>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</si>
  <si>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</si>
  <si>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</si>
  <si>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</si>
  <si>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</si>
  <si>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</si>
  <si>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</si>
  <si>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</si>
  <si>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</si>
  <si>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</si>
  <si>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</si>
  <si>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</si>
  <si>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</si>
  <si>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</si>
  <si>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</si>
  <si>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</si>
  <si>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</si>
  <si>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</si>
  <si>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</si>
  <si>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</si>
  <si>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</si>
  <si>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</si>
  <si>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</si>
  <si>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</si>
  <si>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</si>
  <si>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</si>
  <si>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</si>
  <si>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</si>
  <si>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</si>
  <si>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</si>
  <si>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</si>
  <si>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</si>
  <si>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</si>
  <si>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</si>
  <si>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</si>
  <si>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</si>
  <si>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</si>
  <si>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</si>
  <si>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</si>
  <si>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</si>
  <si>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</si>
  <si>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</si>
  <si>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</si>
  <si>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</si>
  <si>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</si>
  <si>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</si>
  <si>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</si>
  <si>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</si>
  <si>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</si>
  <si>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</si>
  <si>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</si>
  <si>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</si>
  <si>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</si>
  <si>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</si>
  <si>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</si>
  <si>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</si>
  <si>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</si>
  <si>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</si>
  <si>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</si>
  <si>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</si>
  <si>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</si>
  <si>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</si>
  <si>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</si>
  <si>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</si>
  <si>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</si>
  <si>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</si>
  <si>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</si>
  <si>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</si>
  <si>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</si>
  <si>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</si>
  <si>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</si>
  <si>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</si>
  <si>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</si>
  <si>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</si>
  <si>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</si>
  <si>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</si>
  <si>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</si>
  <si>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</si>
  <si>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</si>
  <si>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</si>
  <si>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</si>
  <si>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</si>
  <si>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</si>
  <si>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</si>
  <si>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</si>
  <si>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</si>
  <si>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</si>
  <si>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</si>
  <si>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</si>
  <si>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</si>
  <si>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</si>
  <si>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</si>
  <si>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</si>
  <si>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</si>
  <si>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</si>
  <si>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</si>
  <si>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</si>
  <si>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</si>
  <si>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</si>
  <si>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</si>
  <si>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</si>
  <si>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</si>
  <si>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</si>
  <si>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</si>
  <si>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</si>
  <si>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</si>
  <si>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</si>
  <si>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</si>
  <si>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</si>
  <si>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</si>
  <si>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</si>
  <si>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</si>
  <si>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</si>
  <si>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</si>
  <si>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</si>
  <si>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</si>
  <si>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</si>
  <si>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</si>
  <si>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</si>
  <si>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</si>
  <si>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</si>
  <si>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</si>
  <si>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</si>
  <si>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</si>
  <si>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</si>
  <si>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</si>
  <si>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</si>
  <si>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</si>
  <si>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</si>
  <si>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</si>
  <si>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</si>
  <si>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</si>
  <si>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</si>
  <si>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</si>
  <si>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</si>
  <si>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</si>
  <si>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</si>
  <si>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</si>
  <si>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</si>
  <si>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</si>
  <si>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</si>
  <si>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</si>
  <si>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</si>
  <si>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</si>
  <si>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</si>
  <si>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</si>
  <si>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</si>
  <si>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</si>
  <si>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</si>
  <si>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</si>
  <si>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</si>
  <si>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</si>
  <si>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</si>
  <si>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</si>
  <si>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</si>
  <si>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</si>
  <si>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</si>
  <si>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</si>
  <si>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</si>
  <si>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</si>
  <si>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</si>
  <si>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</si>
  <si>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</si>
  <si>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</si>
  <si>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</si>
  <si>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</si>
  <si>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</si>
  <si>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</si>
  <si>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</si>
  <si>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</si>
  <si>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</si>
  <si>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</si>
  <si>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</si>
  <si>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</si>
  <si>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</si>
  <si>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</si>
  <si>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</si>
  <si>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</si>
  <si>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</si>
  <si>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</si>
  <si>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</si>
  <si>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</si>
  <si>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</si>
  <si>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</si>
  <si>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</si>
  <si>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</si>
  <si>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</si>
  <si>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</si>
  <si>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</si>
  <si>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</si>
  <si>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</si>
  <si>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</si>
  <si>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</si>
  <si>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</si>
  <si>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</si>
  <si>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</si>
  <si>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</si>
  <si>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</si>
  <si>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</si>
  <si>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</si>
  <si>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</si>
  <si>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</si>
  <si>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</si>
  <si>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</si>
  <si>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</si>
  <si>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</si>
  <si>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</si>
  <si>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</si>
  <si>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</si>
  <si>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</si>
  <si>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</si>
  <si>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</si>
  <si>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</si>
  <si>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</si>
  <si>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</si>
  <si>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</si>
  <si>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</si>
  <si>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</si>
  <si>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</si>
  <si>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</si>
  <si>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</si>
  <si>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</si>
  <si>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</si>
  <si>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</si>
  <si>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</si>
  <si>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</si>
  <si>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</si>
  <si>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</si>
  <si>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</si>
  <si>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</si>
  <si>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</si>
  <si>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</si>
  <si>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</si>
  <si>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</si>
  <si>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</si>
  <si>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</si>
  <si>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</si>
  <si>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</si>
  <si>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</si>
  <si>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</si>
  <si>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</si>
  <si>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</si>
  <si>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</si>
  <si>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</si>
  <si>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</si>
  <si>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</si>
  <si>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</si>
  <si>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</si>
  <si>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</si>
  <si>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</si>
  <si>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</si>
  <si>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</si>
  <si>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</si>
  <si>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</si>
  <si>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</si>
  <si>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</si>
  <si>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</si>
  <si>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</si>
  <si>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</si>
  <si>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</si>
  <si>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</si>
  <si>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</si>
  <si>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</si>
  <si>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</si>
  <si>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</si>
  <si>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</si>
  <si>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</si>
  <si>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</si>
  <si>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</si>
  <si>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</si>
  <si>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</si>
  <si>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</si>
  <si>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</si>
  <si>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</si>
  <si>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</si>
  <si>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</si>
  <si>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</si>
  <si>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</si>
  <si>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</si>
  <si>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</si>
  <si>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</si>
  <si>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</si>
  <si>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</si>
  <si>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</si>
  <si>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</si>
  <si>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</si>
  <si>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</si>
  <si>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</si>
  <si>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</si>
  <si>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</si>
  <si>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</si>
  <si>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</si>
  <si>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</si>
  <si>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</si>
  <si>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</si>
  <si>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</si>
  <si>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</si>
  <si>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</si>
  <si>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</si>
  <si>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</si>
  <si>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</si>
  <si>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</si>
  <si>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</si>
  <si>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</si>
  <si>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</si>
  <si>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</si>
  <si>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</si>
  <si>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</si>
  <si>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</si>
  <si>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</si>
  <si>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</si>
  <si>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</si>
  <si>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</si>
  <si>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</si>
  <si>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</si>
  <si>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</si>
  <si>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</si>
  <si>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</si>
  <si>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</si>
  <si>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</si>
  <si>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</si>
  <si>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</si>
  <si>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</si>
  <si>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</si>
  <si>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</si>
  <si>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</si>
  <si>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</si>
  <si>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</si>
  <si>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</si>
  <si>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</si>
  <si>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</si>
  <si>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</si>
  <si>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</si>
  <si>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</si>
  <si>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</si>
  <si>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</si>
  <si>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</si>
  <si>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</si>
  <si>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</si>
  <si>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</si>
  <si>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</si>
  <si>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</si>
  <si>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</si>
  <si>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</si>
  <si>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</si>
  <si>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</si>
  <si>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</si>
  <si>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</si>
  <si>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</si>
  <si>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</si>
  <si>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</si>
  <si>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</si>
  <si>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</si>
  <si>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</si>
  <si>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</si>
  <si>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</si>
  <si>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</si>
  <si>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</si>
  <si>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</si>
  <si>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</si>
  <si>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</si>
  <si>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</si>
  <si>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</si>
  <si>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</si>
  <si>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</si>
  <si>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</si>
  <si>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</si>
  <si>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</si>
  <si>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</si>
  <si>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</si>
  <si>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</si>
  <si>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</si>
  <si>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</si>
  <si>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</si>
  <si>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</si>
  <si>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</si>
  <si>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</si>
  <si>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</si>
  <si>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</si>
  <si>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</si>
  <si>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</si>
  <si>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</si>
  <si>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</si>
  <si>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</si>
  <si>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</si>
  <si>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</si>
  <si>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</si>
  <si>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</si>
  <si>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</si>
  <si>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</si>
  <si>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</si>
  <si>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</si>
  <si>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</si>
  <si>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</si>
  <si>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</si>
  <si>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</si>
  <si>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</si>
  <si>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</si>
  <si>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</si>
  <si>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</si>
  <si>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</si>
  <si>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</si>
  <si>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</si>
  <si>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</si>
  <si>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</si>
  <si>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</si>
  <si>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</si>
  <si>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</si>
  <si>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</si>
  <si>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</si>
  <si>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</si>
  <si>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</si>
  <si>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</si>
  <si>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</si>
  <si>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</si>
  <si>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</si>
  <si>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</si>
  <si>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</si>
  <si>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</si>
  <si>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</si>
  <si>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</si>
  <si>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</si>
  <si>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</si>
  <si>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</si>
  <si>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</si>
  <si>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</si>
  <si>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</si>
  <si>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</si>
  <si>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</si>
  <si>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</si>
  <si>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</si>
  <si>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</si>
  <si>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</si>
  <si>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</si>
  <si>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</si>
  <si>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</si>
  <si>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</si>
  <si>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</si>
  <si>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</si>
  <si>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</si>
  <si>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</si>
  <si>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</si>
  <si>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</si>
  <si>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</si>
  <si>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</si>
  <si>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</si>
  <si>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</si>
  <si>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</si>
  <si>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</si>
  <si>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</si>
  <si>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</si>
  <si>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</si>
  <si>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</si>
  <si>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</si>
  <si>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</si>
  <si>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</si>
  <si>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</si>
  <si>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</si>
  <si>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</si>
  <si>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</si>
  <si>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</si>
  <si>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</si>
  <si>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</si>
  <si>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</si>
  <si>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</si>
  <si>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</si>
  <si>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</si>
  <si>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</si>
  <si>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</si>
  <si>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</si>
  <si>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</si>
  <si>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</si>
  <si>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</si>
  <si>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</si>
  <si>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</si>
  <si>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</si>
  <si>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</si>
  <si>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</si>
  <si>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</si>
  <si>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</si>
  <si>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</si>
  <si>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</si>
  <si>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</si>
  <si>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</si>
  <si>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</si>
  <si>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</si>
  <si>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</si>
  <si>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</si>
  <si>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</si>
  <si>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</si>
  <si>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</si>
  <si>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</si>
  <si>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</si>
  <si>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</si>
  <si>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</si>
  <si>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</si>
  <si>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</si>
  <si>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</si>
  <si>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</si>
  <si>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</si>
  <si>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</si>
  <si>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</si>
  <si>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</si>
  <si>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</si>
  <si>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</si>
  <si>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</si>
  <si>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</si>
  <si>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</si>
  <si>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</si>
  <si>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</si>
  <si>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</si>
  <si>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</si>
  <si>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</si>
  <si>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</si>
  <si>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</si>
  <si>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</si>
  <si>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</si>
  <si>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</si>
  <si>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</si>
  <si>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</si>
  <si>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</si>
  <si>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</si>
  <si>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</si>
  <si>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</si>
  <si>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</si>
  <si>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</si>
  <si>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</si>
  <si>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</si>
  <si>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</si>
  <si>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</si>
  <si>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</si>
  <si>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</si>
  <si>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</si>
  <si>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</si>
  <si>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</si>
  <si>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</si>
  <si>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</si>
  <si>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</si>
  <si>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</si>
  <si>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</si>
  <si>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</si>
  <si>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</si>
  <si>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</si>
  <si>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</si>
  <si>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</si>
  <si>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</si>
  <si>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</si>
  <si>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</si>
  <si>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</si>
  <si>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</si>
  <si>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</si>
  <si>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</si>
  <si>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</si>
  <si>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</si>
  <si>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</si>
  <si>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</si>
  <si>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</si>
  <si>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</si>
  <si>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</si>
  <si>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</si>
  <si>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</si>
  <si>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</si>
  <si>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</si>
  <si>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</si>
  <si>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</si>
  <si>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</si>
  <si>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</si>
  <si>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</si>
  <si>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</si>
  <si>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</si>
  <si>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</si>
  <si>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</si>
  <si>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</si>
  <si>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</si>
  <si>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</si>
  <si>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</si>
  <si>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</si>
  <si>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</si>
  <si>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</si>
  <si>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</si>
  <si>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</si>
  <si>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</si>
  <si>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</si>
  <si>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</si>
  <si>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</si>
  <si>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</si>
  <si>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УПИ ХІV - 1481, кв. 79</t>
  </si>
  <si>
    <t>УПИ VІІ - 186, кв. 54</t>
  </si>
  <si>
    <t>УПИ ХХІІІ - кв. 105 по плана на Брестовене</t>
  </si>
  <si>
    <t>УПИ VІІ-186, кв. 173</t>
  </si>
  <si>
    <t>УПИ ХII-252, кв.21а, Кривина, Столична община</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</si>
  <si>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</si>
  <si>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</si>
  <si>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</si>
  <si>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</si>
  <si>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</si>
  <si>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</si>
  <si>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</si>
  <si>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</si>
  <si>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</si>
  <si>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</si>
  <si>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</si>
  <si>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</si>
  <si>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</si>
  <si>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</si>
  <si>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</si>
  <si>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</si>
  <si>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</si>
  <si>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</si>
  <si>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</si>
  <si>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</si>
  <si>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</si>
  <si>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</si>
  <si>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</si>
  <si>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</si>
  <si>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</si>
  <si>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</si>
  <si>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</si>
  <si>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</si>
  <si>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</si>
  <si>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</si>
  <si>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</si>
  <si>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</si>
  <si>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</si>
  <si>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</si>
  <si>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</si>
  <si>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</si>
  <si>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</si>
  <si>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</si>
  <si>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</si>
  <si>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</si>
  <si>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</si>
  <si>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</si>
  <si>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</si>
  <si>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</si>
  <si>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</si>
  <si>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</si>
  <si>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</si>
  <si>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</si>
  <si>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</si>
  <si>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</si>
  <si>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</si>
  <si>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</si>
  <si>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</si>
  <si>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</si>
  <si>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</si>
  <si>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</si>
  <si>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</si>
  <si>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</si>
  <si>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</si>
  <si>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</si>
  <si>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</si>
  <si>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</si>
  <si>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</si>
  <si>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</si>
  <si>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</si>
  <si>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</si>
  <si>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</si>
  <si>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</si>
  <si>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</si>
  <si>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</si>
  <si>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</si>
  <si>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</si>
  <si>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</si>
  <si>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</si>
  <si>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</si>
  <si>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</si>
  <si>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</si>
  <si>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</si>
  <si>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</si>
  <si>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</si>
  <si>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</si>
  <si>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</si>
  <si>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</si>
  <si>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</si>
  <si>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</si>
  <si>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</si>
  <si>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</si>
  <si>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</si>
  <si>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</si>
  <si>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</si>
  <si>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</si>
  <si>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</si>
  <si>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</si>
  <si>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</si>
  <si>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</si>
  <si>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</si>
  <si>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</si>
  <si>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</si>
  <si>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</si>
  <si>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</si>
  <si>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</si>
  <si>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</si>
  <si>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</si>
  <si>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</si>
  <si>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</si>
  <si>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</si>
  <si>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</si>
  <si>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</si>
  <si>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</si>
  <si>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</si>
  <si>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УПИ XV - кв. 3, кв. Бойката, гр. Габрово</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</si>
  <si>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</si>
  <si>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</si>
  <si>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</si>
  <si>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</si>
  <si>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гр. София, „Орлова круша“, УПИ I-137001, кв. 3, р-н „Панчарево“ – СО</t>
  </si>
  <si>
    <t>Имот с номер 000662, местност “Неизвестна”, землището на гр. Койнаре, община Червен бря</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</si>
  <si>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</si>
  <si>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</si>
  <si>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</si>
  <si>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</si>
  <si>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</si>
  <si>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</si>
  <si>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</si>
  <si>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</si>
  <si>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</si>
  <si>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</si>
  <si>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</si>
  <si>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</si>
  <si>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</si>
  <si>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</si>
  <si>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</si>
  <si>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</si>
  <si>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</si>
  <si>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</si>
  <si>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</si>
  <si>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Нисово, ул.Стара планина №3 </t>
  </si>
  <si>
    <t>Цар Калоян, ул.София№41 п,к 7280</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</si>
  <si>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</si>
  <si>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</si>
  <si>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</si>
  <si>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</si>
  <si>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</si>
  <si>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</si>
  <si>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</si>
  <si>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</si>
  <si>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</si>
  <si>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</si>
  <si>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</si>
  <si>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</si>
  <si>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</si>
  <si>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</si>
  <si>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</si>
  <si>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</si>
  <si>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</si>
  <si>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</si>
  <si>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</si>
  <si>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</si>
  <si>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</si>
  <si>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</si>
  <si>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</si>
  <si>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</si>
  <si>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</si>
  <si>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</si>
  <si>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</si>
  <si>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</si>
  <si>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</si>
  <si>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</si>
  <si>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</si>
  <si>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</si>
  <si>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</si>
  <si>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</si>
  <si>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</si>
  <si>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</si>
  <si>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</si>
  <si>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</si>
  <si>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</si>
  <si>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</si>
  <si>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</si>
  <si>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</si>
  <si>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</si>
  <si>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</si>
  <si>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</si>
  <si>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</si>
  <si>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</si>
  <si>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</si>
  <si>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</si>
  <si>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</si>
  <si>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</si>
  <si>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</si>
  <si>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</si>
  <si>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</si>
  <si>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</si>
  <si>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система на с, Раковица, общ. Макреш, обл. Видин - Заустване №1/ Поток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</si>
  <si>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</si>
  <si>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</si>
  <si>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</si>
  <si>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</si>
  <si>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</si>
  <si>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</si>
  <si>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</si>
  <si>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</si>
  <si>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</si>
  <si>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</si>
  <si>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</si>
  <si>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</si>
  <si>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</si>
  <si>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</si>
  <si>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</si>
  <si>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</si>
  <si>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</si>
  <si>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</si>
  <si>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</si>
  <si>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</si>
  <si>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</si>
  <si>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</si>
  <si>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</si>
  <si>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</si>
  <si>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</si>
  <si>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</si>
  <si>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</si>
  <si>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</si>
  <si>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</si>
  <si>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</si>
  <si>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</si>
  <si>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</si>
  <si>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</si>
  <si>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</si>
  <si>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</si>
  <si>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</si>
  <si>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</si>
  <si>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</si>
  <si>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</si>
  <si>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</si>
  <si>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</si>
  <si>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</si>
  <si>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</si>
  <si>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</si>
  <si>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</si>
  <si>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</si>
  <si>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</si>
  <si>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</si>
  <si>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</si>
  <si>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</si>
  <si>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</si>
  <si>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</si>
  <si>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</si>
  <si>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</si>
  <si>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</si>
  <si>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</si>
  <si>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</si>
  <si>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</si>
  <si>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</si>
  <si>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</si>
  <si>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</si>
  <si>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</si>
  <si>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</si>
  <si>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</si>
  <si>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</si>
  <si>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</si>
  <si>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</si>
  <si>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</si>
  <si>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</si>
  <si>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</si>
  <si>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</si>
  <si>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</si>
  <si>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</si>
  <si>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</si>
  <si>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</si>
  <si>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</si>
  <si>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</si>
  <si>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</si>
  <si>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</si>
  <si>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</si>
  <si>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</si>
  <si>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</si>
  <si>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</si>
  <si>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</si>
  <si>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</si>
  <si>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</si>
  <si>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</si>
  <si>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</si>
  <si>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</si>
  <si>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</si>
  <si>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</si>
  <si>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</si>
  <si>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</si>
  <si>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</si>
  <si>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</si>
  <si>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</si>
  <si>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</si>
  <si>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</si>
  <si>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</si>
  <si>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</si>
  <si>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</si>
  <si>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</si>
  <si>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</si>
  <si>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</si>
  <si>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</si>
  <si>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</si>
  <si>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</si>
  <si>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1578/ 27.02.2015</t>
  </si>
  <si>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</si>
  <si>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</si>
  <si>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</si>
  <si>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</si>
  <si>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</si>
  <si>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</si>
  <si>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</si>
  <si>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</si>
  <si>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</si>
  <si>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</si>
  <si>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</si>
  <si>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</si>
  <si>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</si>
  <si>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</si>
  <si>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</si>
  <si>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</si>
  <si>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</si>
  <si>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</si>
  <si>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</si>
  <si>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</si>
  <si>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</si>
  <si>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</si>
  <si>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</si>
  <si>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</si>
  <si>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</si>
  <si>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</si>
  <si>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</si>
  <si>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</si>
  <si>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</si>
  <si>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</si>
  <si>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</si>
  <si>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</si>
  <si>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</si>
  <si>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</si>
  <si>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</si>
  <si>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</si>
  <si>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</si>
  <si>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</si>
  <si>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</si>
  <si>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</si>
  <si>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</si>
  <si>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</si>
  <si>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</si>
  <si>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</si>
  <si>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</si>
  <si>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</si>
  <si>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</si>
  <si>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</si>
  <si>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</si>
  <si>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</si>
  <si>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</si>
  <si>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</si>
  <si>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</si>
  <si>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</si>
  <si>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</si>
  <si>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</si>
  <si>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</si>
  <si>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</si>
  <si>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</si>
  <si>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</si>
  <si>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</si>
  <si>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</si>
  <si>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</si>
  <si>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</si>
  <si>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</si>
  <si>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</si>
  <si>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</si>
  <si>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</si>
  <si>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</si>
  <si>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</si>
  <si>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</si>
  <si>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</si>
  <si>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</si>
  <si>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</si>
  <si>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</si>
  <si>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</si>
  <si>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</si>
  <si>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</si>
  <si>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</si>
  <si>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</si>
  <si>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</si>
  <si>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</si>
  <si>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</si>
  <si>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</si>
  <si>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</si>
  <si>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</si>
  <si>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</si>
  <si>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</si>
  <si>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</si>
  <si>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t>1603/ 14.04.2015</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</si>
  <si>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</si>
  <si>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</si>
  <si>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</si>
  <si>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</si>
  <si>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</si>
  <si>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</si>
  <si>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</si>
  <si>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</si>
  <si>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</si>
  <si>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</si>
  <si>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</si>
  <si>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</si>
  <si>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</si>
  <si>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</si>
  <si>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</si>
  <si>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</si>
  <si>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</si>
  <si>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</si>
  <si>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</si>
  <si>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</si>
  <si>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</si>
  <si>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</si>
  <si>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с. Владимировци, общ. Самуил, обл. Разград</t>
  </si>
  <si>
    <t>11449</t>
  </si>
  <si>
    <t>ПИ  11449.73.100 по КК на с. Владимировци, общ. Самуил, обл. Разград</t>
  </si>
  <si>
    <r>
      <t xml:space="preserve">Решение </t>
    </r>
    <r>
      <rPr>
        <sz val="9"/>
        <rFont val="Calibri"/>
        <family val="2"/>
        <charset val="204"/>
      </rPr>
      <t xml:space="preserve">№ 1606/ 16.04.2015г. За изменение и продължаване на разрешителното </t>
    </r>
  </si>
  <si>
    <t>43 37 44,04</t>
  </si>
  <si>
    <t>26 52 19,80</t>
  </si>
  <si>
    <t>43 37 47,70</t>
  </si>
  <si>
    <t>26 51 22,70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</si>
  <si>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</si>
  <si>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</si>
  <si>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</si>
  <si>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</si>
  <si>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</si>
  <si>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</si>
  <si>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</si>
  <si>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</si>
  <si>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</si>
  <si>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</si>
  <si>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</si>
  <si>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</si>
  <si>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</si>
  <si>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</si>
  <si>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</si>
  <si>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</si>
  <si>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</si>
  <si>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</si>
  <si>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</si>
  <si>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</si>
  <si>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</si>
  <si>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</si>
  <si>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</si>
  <si>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</si>
  <si>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</si>
  <si>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</si>
  <si>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</si>
  <si>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</si>
  <si>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</si>
  <si>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</si>
  <si>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</si>
  <si>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</si>
  <si>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</si>
  <si>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</si>
  <si>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</si>
  <si>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</si>
  <si>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</si>
  <si>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</si>
  <si>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</si>
  <si>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</si>
  <si>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</si>
  <si>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</si>
  <si>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</si>
  <si>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</si>
  <si>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</si>
  <si>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</si>
  <si>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</si>
  <si>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</si>
  <si>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</si>
  <si>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</si>
  <si>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</si>
  <si>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</si>
  <si>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</si>
  <si>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</si>
  <si>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</si>
  <si>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</si>
  <si>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</si>
  <si>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</si>
  <si>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</si>
  <si>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</si>
  <si>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</si>
  <si>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</si>
  <si>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</si>
  <si>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</si>
  <si>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</si>
  <si>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</si>
  <si>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</si>
  <si>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</si>
  <si>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</si>
  <si>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</si>
  <si>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</si>
  <si>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</si>
  <si>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</si>
  <si>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</si>
  <si>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</si>
  <si>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</si>
  <si>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</si>
  <si>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</si>
  <si>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</si>
  <si>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</si>
  <si>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</si>
  <si>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</si>
  <si>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</si>
  <si>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</si>
  <si>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</si>
  <si>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</si>
  <si>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</si>
  <si>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</si>
  <si>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</si>
  <si>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</si>
  <si>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</si>
  <si>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</si>
  <si>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</si>
  <si>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</si>
  <si>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</si>
  <si>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</si>
  <si>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</si>
  <si>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</si>
  <si>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</si>
  <si>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</si>
  <si>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</si>
  <si>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</si>
  <si>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</si>
  <si>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</si>
  <si>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</si>
  <si>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</si>
  <si>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</si>
  <si>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</si>
  <si>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</si>
  <si>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</si>
  <si>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</si>
  <si>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</si>
  <si>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</si>
  <si>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</si>
  <si>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</si>
  <si>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</si>
  <si>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</si>
  <si>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</si>
  <si>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</si>
  <si>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</si>
  <si>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</si>
  <si>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</si>
  <si>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</si>
  <si>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</si>
  <si>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</si>
  <si>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</si>
  <si>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</si>
  <si>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</si>
  <si>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</si>
  <si>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</si>
  <si>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</si>
  <si>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</si>
  <si>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</si>
  <si>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</si>
  <si>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</si>
  <si>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</si>
  <si>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</si>
  <si>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</si>
  <si>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</si>
  <si>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</si>
  <si>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</si>
  <si>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</si>
  <si>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</si>
  <si>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</si>
  <si>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</si>
  <si>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</si>
  <si>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</si>
  <si>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</si>
  <si>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</si>
  <si>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</si>
  <si>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</si>
  <si>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</si>
  <si>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</si>
  <si>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</si>
  <si>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</si>
  <si>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</si>
  <si>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</si>
  <si>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</si>
  <si>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</si>
  <si>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</si>
  <si>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</si>
  <si>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</si>
  <si>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</si>
  <si>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</si>
  <si>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</si>
  <si>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</si>
  <si>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</si>
  <si>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</si>
  <si>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</si>
  <si>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</si>
  <si>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</si>
  <si>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</si>
  <si>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</si>
  <si>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</si>
  <si>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</si>
  <si>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</si>
  <si>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</si>
  <si>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</si>
  <si>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</si>
  <si>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</si>
  <si>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</si>
  <si>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</si>
  <si>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</si>
  <si>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</si>
  <si>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</si>
  <si>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</si>
  <si>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</si>
  <si>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</si>
  <si>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</si>
  <si>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</si>
  <si>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</si>
  <si>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</si>
  <si>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</si>
  <si>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</si>
  <si>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</si>
  <si>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</si>
  <si>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</si>
  <si>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</si>
  <si>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</si>
  <si>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</si>
  <si>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</si>
  <si>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</si>
  <si>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</si>
  <si>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</si>
  <si>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</si>
  <si>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</si>
  <si>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</si>
  <si>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</si>
  <si>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</si>
  <si>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</si>
  <si>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</si>
  <si>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</si>
  <si>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</si>
  <si>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</si>
  <si>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</si>
  <si>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</si>
  <si>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</si>
  <si>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</si>
  <si>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</si>
  <si>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t>УПИ XI-846, кв.57, Белчин, общ.Самоков</t>
  </si>
  <si>
    <t>ПИ с №252005, м-ст Шировица в землището на Крушовица, общ.Мизия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</si>
  <si>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</si>
  <si>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</si>
  <si>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</si>
  <si>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</si>
  <si>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</si>
  <si>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</si>
  <si>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</si>
  <si>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</si>
  <si>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</si>
  <si>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</si>
  <si>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</si>
  <si>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</si>
  <si>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</si>
  <si>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</si>
  <si>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</si>
  <si>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</si>
  <si>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</si>
  <si>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</si>
  <si>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</si>
  <si>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</si>
  <si>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</si>
  <si>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</si>
  <si>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</si>
  <si>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</si>
  <si>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</si>
  <si>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</si>
  <si>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</si>
  <si>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</si>
  <si>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</si>
  <si>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</si>
  <si>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</si>
  <si>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</si>
  <si>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</si>
  <si>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</si>
  <si>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</si>
  <si>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</si>
  <si>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</si>
  <si>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</si>
  <si>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</si>
  <si>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</si>
  <si>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</si>
  <si>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</si>
  <si>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</si>
  <si>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</si>
  <si>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</si>
  <si>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</si>
  <si>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</si>
  <si>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</si>
  <si>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</si>
  <si>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</si>
  <si>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</si>
  <si>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</si>
  <si>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</si>
  <si>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</si>
  <si>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</si>
  <si>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</si>
  <si>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</si>
  <si>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</si>
  <si>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</si>
  <si>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</si>
  <si>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</si>
  <si>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</si>
  <si>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</si>
  <si>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</si>
  <si>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</si>
  <si>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</si>
  <si>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II-15, кв. 10, ЛПСОВ в УПИ IX-37, кв. 11, по плана на с. Краево, общ. Ботевград, обл. Софийска</t>
  </si>
  <si>
    <t>1653/ 17.06.2015</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</si>
  <si>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</si>
  <si>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</si>
  <si>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</si>
  <si>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</si>
  <si>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</si>
  <si>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</si>
  <si>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</si>
  <si>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</si>
  <si>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</si>
  <si>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</si>
  <si>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</si>
  <si>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</si>
  <si>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</si>
  <si>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</si>
  <si>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</si>
  <si>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</si>
  <si>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</si>
  <si>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</si>
  <si>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</si>
  <si>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</si>
  <si>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</si>
  <si>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</si>
  <si>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</si>
  <si>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</si>
  <si>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</si>
  <si>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</si>
  <si>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</si>
  <si>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</si>
  <si>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</si>
  <si>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</si>
  <si>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</si>
  <si>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</si>
  <si>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</si>
  <si>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</si>
  <si>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</si>
  <si>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</si>
  <si>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</si>
  <si>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</si>
  <si>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</si>
  <si>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</si>
  <si>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</si>
  <si>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</si>
  <si>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</si>
  <si>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</si>
  <si>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</si>
  <si>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</si>
  <si>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</si>
  <si>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</si>
  <si>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</si>
  <si>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</si>
  <si>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</si>
  <si>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</si>
  <si>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</si>
  <si>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</si>
  <si>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</si>
  <si>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</si>
  <si>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</si>
  <si>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</si>
  <si>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</si>
  <si>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</si>
  <si>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</si>
  <si>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</si>
  <si>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</si>
  <si>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</si>
  <si>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</si>
  <si>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</si>
  <si>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</si>
  <si>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</si>
  <si>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</si>
  <si>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</si>
  <si>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</si>
  <si>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</si>
  <si>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</si>
  <si>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</si>
  <si>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</si>
  <si>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</si>
  <si>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</si>
  <si>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</si>
  <si>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</si>
  <si>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</si>
  <si>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</si>
  <si>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</si>
  <si>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</si>
  <si>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</si>
  <si>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</si>
  <si>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</si>
  <si>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</si>
  <si>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</si>
  <si>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</si>
  <si>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</si>
  <si>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</si>
  <si>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</si>
  <si>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</si>
  <si>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</si>
  <si>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</si>
  <si>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</si>
  <si>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</si>
  <si>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</si>
  <si>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</si>
  <si>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</si>
  <si>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</si>
  <si>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</si>
  <si>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</si>
  <si>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</si>
  <si>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</si>
  <si>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</si>
  <si>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</si>
  <si>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</si>
  <si>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</si>
  <si>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</si>
  <si>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</si>
  <si>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</si>
  <si>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</si>
  <si>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</si>
  <si>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</si>
  <si>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</si>
  <si>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</si>
  <si>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</si>
  <si>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</si>
  <si>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</si>
  <si>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</si>
  <si>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</si>
  <si>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</si>
  <si>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</si>
  <si>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</si>
  <si>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</si>
  <si>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</si>
  <si>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</si>
  <si>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</si>
  <si>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</si>
  <si>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</si>
  <si>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</si>
  <si>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</si>
  <si>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</si>
  <si>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</si>
  <si>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</si>
  <si>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</si>
  <si>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</si>
  <si>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</si>
  <si>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</si>
  <si>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</si>
  <si>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</si>
  <si>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</si>
  <si>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</si>
  <si>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</si>
  <si>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</si>
  <si>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</si>
  <si>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</si>
  <si>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</si>
  <si>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</si>
  <si>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</si>
  <si>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</si>
  <si>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</si>
  <si>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</si>
  <si>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</si>
  <si>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</si>
  <si>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</si>
  <si>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</si>
  <si>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</si>
  <si>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</si>
  <si>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</si>
  <si>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</si>
  <si>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</si>
  <si>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</si>
  <si>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</si>
  <si>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</si>
  <si>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</si>
  <si>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</si>
  <si>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</si>
  <si>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</si>
  <si>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</si>
  <si>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</si>
  <si>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</si>
  <si>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</si>
  <si>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</si>
  <si>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</si>
  <si>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</si>
  <si>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</si>
  <si>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</si>
  <si>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</si>
  <si>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</si>
  <si>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</si>
  <si>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</si>
  <si>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</si>
  <si>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</si>
  <si>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</si>
  <si>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</si>
  <si>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</si>
  <si>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</si>
  <si>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</si>
  <si>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</si>
  <si>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</si>
  <si>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</si>
  <si>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</si>
  <si>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</si>
  <si>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</si>
  <si>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</si>
  <si>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</si>
  <si>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</si>
  <si>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</si>
  <si>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</si>
  <si>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</si>
  <si>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</si>
  <si>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</si>
  <si>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</si>
  <si>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</si>
  <si>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</si>
  <si>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</si>
  <si>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</si>
  <si>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</si>
  <si>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</si>
  <si>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</si>
  <si>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</si>
  <si>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</si>
  <si>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</si>
  <si>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</si>
  <si>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</si>
  <si>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</si>
  <si>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</si>
  <si>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</si>
  <si>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</si>
  <si>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</si>
  <si>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</si>
  <si>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</si>
  <si>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</si>
  <si>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</si>
  <si>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</si>
  <si>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</si>
  <si>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</si>
  <si>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</si>
  <si>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</si>
  <si>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</si>
  <si>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</si>
  <si>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</si>
  <si>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</si>
  <si>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</si>
  <si>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</si>
  <si>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</si>
  <si>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</si>
  <si>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</si>
  <si>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</si>
  <si>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</si>
  <si>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</si>
  <si>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</si>
  <si>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</si>
  <si>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</si>
  <si>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</si>
  <si>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</si>
  <si>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</si>
  <si>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</si>
  <si>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</si>
  <si>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</si>
  <si>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</si>
  <si>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</si>
  <si>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</si>
  <si>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</si>
  <si>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</si>
  <si>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</si>
  <si>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</si>
  <si>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</si>
  <si>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</si>
  <si>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</si>
  <si>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</si>
  <si>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</si>
  <si>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</si>
  <si>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</si>
  <si>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</si>
  <si>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</si>
  <si>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</si>
  <si>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</si>
  <si>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</si>
  <si>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</si>
  <si>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</si>
  <si>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</si>
  <si>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</si>
  <si>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</si>
  <si>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</si>
  <si>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</si>
  <si>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</si>
  <si>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</si>
  <si>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</si>
  <si>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</si>
  <si>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</si>
  <si>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</si>
  <si>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</si>
  <si>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</si>
  <si>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</si>
  <si>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</si>
  <si>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</si>
  <si>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</si>
  <si>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</si>
  <si>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</si>
  <si>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</si>
  <si>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</si>
  <si>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</si>
  <si>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</si>
  <si>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</si>
  <si>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</si>
  <si>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</si>
  <si>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</si>
  <si>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</si>
  <si>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</si>
  <si>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</si>
  <si>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</si>
  <si>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</si>
  <si>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</si>
  <si>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</si>
  <si>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</si>
  <si>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</si>
  <si>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</si>
  <si>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</si>
  <si>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</si>
  <si>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</si>
  <si>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</si>
  <si>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</si>
  <si>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</si>
  <si>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</si>
  <si>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</si>
  <si>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</si>
  <si>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</si>
  <si>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</si>
  <si>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</si>
  <si>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</si>
  <si>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</si>
  <si>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</si>
  <si>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</si>
  <si>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</si>
  <si>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</si>
  <si>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</si>
  <si>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</si>
  <si>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</si>
  <si>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</si>
  <si>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</si>
  <si>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</si>
  <si>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</si>
  <si>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</si>
  <si>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</si>
  <si>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</si>
  <si>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</si>
  <si>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</si>
  <si>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</si>
  <si>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</si>
  <si>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</si>
  <si>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</si>
  <si>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</si>
  <si>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</si>
  <si>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</si>
  <si>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</si>
  <si>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</si>
  <si>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</si>
  <si>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</si>
  <si>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</si>
  <si>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</si>
  <si>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</si>
  <si>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</si>
  <si>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</si>
  <si>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</si>
  <si>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</si>
  <si>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</si>
  <si>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</si>
  <si>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</si>
  <si>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</si>
  <si>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</si>
  <si>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</si>
  <si>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</si>
  <si>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</si>
  <si>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</si>
  <si>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</si>
  <si>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</si>
  <si>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</si>
  <si>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</si>
  <si>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</si>
  <si>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</si>
  <si>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</si>
  <si>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</si>
  <si>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</si>
  <si>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</si>
  <si>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</si>
  <si>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</si>
  <si>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</si>
  <si>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</si>
  <si>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</si>
  <si>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</si>
  <si>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</si>
  <si>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</si>
  <si>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</si>
  <si>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</si>
  <si>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</si>
  <si>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</si>
  <si>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</si>
  <si>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</si>
  <si>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</si>
  <si>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</si>
  <si>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</si>
  <si>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</si>
  <si>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</si>
  <si>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</si>
  <si>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</si>
  <si>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</si>
  <si>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</si>
  <si>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</si>
  <si>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</si>
  <si>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</si>
  <si>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</si>
  <si>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</si>
  <si>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</si>
  <si>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</si>
  <si>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</si>
  <si>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</si>
  <si>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</si>
  <si>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</si>
  <si>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</si>
  <si>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</si>
  <si>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</si>
  <si>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</si>
  <si>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</si>
  <si>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</si>
  <si>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</si>
  <si>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</si>
  <si>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</si>
  <si>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</si>
  <si>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</si>
  <si>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</si>
  <si>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</si>
  <si>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</si>
  <si>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</si>
  <si>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</si>
  <si>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</si>
  <si>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</si>
  <si>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</si>
  <si>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</si>
  <si>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</si>
  <si>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</si>
  <si>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</si>
  <si>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</si>
  <si>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</si>
  <si>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</si>
  <si>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</si>
  <si>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</si>
  <si>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</si>
  <si>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</si>
  <si>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</si>
  <si>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</si>
  <si>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</si>
  <si>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</si>
  <si>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</si>
  <si>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</si>
  <si>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</si>
  <si>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</si>
  <si>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</si>
  <si>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</si>
  <si>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</si>
  <si>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</si>
  <si>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</si>
  <si>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</si>
  <si>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</si>
  <si>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</si>
  <si>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</si>
  <si>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</si>
  <si>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</si>
  <si>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</si>
  <si>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</si>
  <si>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</si>
  <si>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</si>
  <si>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</si>
  <si>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</si>
  <si>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</si>
  <si>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</si>
  <si>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</si>
  <si>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</si>
  <si>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</si>
  <si>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</si>
  <si>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</si>
  <si>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</si>
  <si>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</si>
  <si>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</si>
  <si>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</si>
  <si>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</si>
  <si>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</si>
  <si>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</si>
  <si>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</si>
  <si>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</si>
  <si>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</si>
  <si>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</si>
  <si>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</si>
  <si>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</si>
  <si>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</si>
  <si>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</si>
  <si>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</si>
  <si>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</si>
  <si>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</si>
  <si>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</si>
  <si>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</si>
  <si>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</si>
  <si>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</si>
  <si>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</si>
  <si>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</si>
  <si>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</si>
  <si>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</si>
  <si>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</si>
  <si>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</si>
  <si>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</si>
  <si>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</si>
  <si>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</si>
  <si>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</si>
  <si>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</si>
  <si>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</si>
  <si>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</si>
  <si>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</si>
  <si>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</si>
  <si>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</si>
  <si>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</si>
  <si>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</si>
  <si>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</si>
  <si>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</si>
  <si>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</si>
  <si>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</si>
  <si>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</si>
  <si>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</si>
  <si>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</si>
  <si>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</si>
  <si>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</si>
  <si>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</si>
  <si>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</si>
  <si>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</si>
  <si>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</si>
  <si>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</si>
  <si>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</si>
  <si>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</si>
  <si>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</si>
  <si>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</si>
  <si>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</si>
  <si>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</si>
  <si>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</si>
  <si>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</si>
  <si>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</si>
  <si>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</si>
  <si>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</si>
  <si>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</si>
  <si>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</si>
  <si>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</si>
  <si>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</si>
  <si>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</si>
  <si>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</si>
  <si>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</si>
  <si>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</si>
  <si>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</si>
  <si>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</si>
  <si>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</si>
  <si>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</si>
  <si>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</si>
  <si>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</si>
  <si>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</si>
  <si>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</si>
  <si>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</si>
  <si>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</si>
  <si>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</si>
  <si>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</si>
  <si>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</si>
  <si>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</si>
  <si>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</si>
  <si>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</si>
  <si>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</si>
  <si>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</si>
  <si>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</si>
  <si>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</si>
  <si>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</si>
  <si>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</si>
  <si>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</si>
  <si>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</si>
  <si>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</si>
  <si>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</si>
  <si>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</si>
  <si>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</si>
  <si>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</si>
  <si>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</si>
  <si>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</si>
  <si>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</si>
  <si>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</si>
  <si>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</si>
  <si>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</si>
  <si>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</si>
  <si>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</si>
  <si>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</si>
  <si>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</si>
  <si>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</si>
  <si>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</si>
  <si>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</si>
  <si>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</si>
  <si>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</si>
  <si>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</si>
  <si>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</si>
  <si>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</si>
  <si>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</si>
  <si>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</si>
  <si>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</si>
  <si>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</si>
  <si>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</si>
  <si>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</si>
  <si>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</si>
  <si>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</si>
  <si>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</si>
  <si>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</si>
  <si>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</si>
  <si>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</si>
  <si>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</si>
  <si>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</si>
  <si>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</si>
  <si>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</si>
  <si>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</si>
  <si>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</si>
  <si>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</si>
  <si>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</si>
  <si>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</si>
  <si>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</si>
  <si>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</si>
  <si>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</si>
  <si>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</si>
  <si>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</si>
  <si>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</si>
  <si>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</si>
  <si>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</si>
  <si>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</si>
  <si>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</si>
  <si>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</si>
  <si>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</si>
  <si>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</si>
  <si>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</si>
  <si>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</si>
  <si>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</si>
  <si>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</si>
  <si>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</si>
  <si>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</si>
  <si>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</si>
  <si>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</si>
  <si>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</si>
  <si>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</si>
  <si>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</si>
  <si>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</si>
  <si>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</si>
  <si>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</si>
  <si>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</si>
  <si>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</si>
  <si>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</si>
  <si>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</si>
  <si>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</si>
  <si>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</si>
  <si>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</si>
  <si>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</si>
  <si>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</si>
  <si>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</si>
  <si>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</si>
  <si>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</si>
  <si>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</si>
  <si>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</si>
  <si>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</si>
  <si>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</si>
  <si>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</si>
  <si>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</si>
  <si>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</si>
  <si>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</si>
  <si>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</si>
  <si>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</si>
  <si>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</si>
  <si>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</si>
  <si>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</si>
  <si>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</si>
  <si>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</si>
  <si>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</si>
  <si>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</si>
  <si>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</si>
  <si>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</si>
  <si>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</si>
  <si>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</si>
  <si>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</si>
  <si>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</si>
  <si>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</si>
  <si>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</si>
  <si>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</si>
  <si>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</si>
  <si>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</si>
  <si>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</si>
  <si>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</si>
  <si>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</si>
  <si>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</si>
  <si>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</si>
  <si>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</si>
  <si>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</si>
  <si>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</si>
  <si>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</si>
  <si>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</si>
  <si>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</si>
  <si>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</si>
  <si>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</si>
  <si>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</si>
  <si>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</si>
  <si>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</si>
  <si>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</si>
  <si>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</si>
  <si>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</si>
  <si>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</si>
  <si>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</si>
  <si>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</si>
  <si>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</si>
  <si>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</si>
  <si>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</si>
  <si>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</si>
  <si>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</si>
  <si>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</si>
  <si>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</si>
  <si>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</si>
  <si>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</si>
  <si>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</si>
  <si>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</si>
  <si>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</si>
  <si>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</si>
  <si>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</si>
  <si>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</si>
  <si>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</si>
  <si>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</si>
  <si>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</si>
  <si>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</si>
  <si>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</si>
  <si>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</si>
  <si>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</si>
  <si>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</si>
  <si>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</si>
  <si>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</si>
  <si>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</si>
  <si>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</si>
  <si>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</si>
  <si>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</si>
  <si>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</si>
  <si>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</si>
  <si>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</si>
  <si>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</si>
  <si>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</si>
  <si>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</si>
  <si>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</si>
  <si>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</si>
  <si>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</si>
  <si>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</si>
  <si>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</si>
  <si>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</si>
  <si>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</si>
  <si>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</si>
  <si>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</si>
  <si>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</si>
  <si>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</si>
  <si>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</si>
  <si>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</si>
  <si>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</si>
  <si>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</si>
  <si>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</si>
  <si>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</si>
  <si>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</si>
  <si>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</si>
  <si>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</si>
  <si>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</si>
  <si>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</si>
  <si>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</si>
  <si>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</si>
  <si>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</si>
  <si>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</si>
  <si>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</si>
  <si>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</si>
  <si>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</si>
  <si>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</si>
  <si>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</si>
  <si>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</si>
  <si>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</si>
  <si>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</si>
  <si>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</si>
  <si>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</si>
  <si>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</si>
  <si>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</si>
  <si>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</si>
  <si>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</si>
  <si>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</si>
  <si>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</si>
  <si>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</si>
  <si>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</si>
  <si>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</si>
  <si>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</si>
  <si>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</si>
  <si>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</si>
  <si>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</si>
  <si>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</si>
  <si>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</si>
  <si>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</si>
  <si>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</si>
  <si>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</si>
  <si>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</si>
  <si>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</si>
  <si>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</si>
  <si>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</si>
  <si>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</si>
  <si>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</si>
  <si>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</si>
  <si>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</si>
  <si>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</si>
  <si>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</si>
  <si>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</si>
  <si>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</si>
  <si>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</si>
  <si>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</si>
  <si>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</si>
  <si>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</si>
  <si>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</si>
  <si>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</si>
  <si>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</si>
  <si>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</si>
  <si>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</si>
  <si>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</si>
  <si>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</si>
  <si>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</si>
  <si>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</si>
  <si>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</si>
  <si>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</si>
  <si>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</si>
  <si>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</si>
  <si>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</si>
  <si>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</si>
  <si>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</si>
  <si>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</si>
  <si>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</si>
  <si>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</si>
  <si>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</si>
  <si>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</si>
  <si>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</si>
  <si>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</si>
  <si>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</si>
  <si>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</si>
  <si>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</si>
  <si>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</si>
  <si>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217.52</t>
  </si>
  <si>
    <t>54000</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</si>
  <si>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</si>
  <si>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</si>
  <si>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</si>
  <si>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</si>
  <si>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</si>
  <si>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</si>
  <si>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</si>
  <si>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</si>
  <si>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</si>
  <si>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</si>
  <si>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</si>
  <si>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</si>
  <si>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</si>
  <si>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</si>
  <si>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</si>
  <si>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</si>
  <si>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</si>
  <si>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</si>
  <si>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</si>
  <si>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</si>
  <si>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</si>
  <si>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</si>
  <si>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</si>
  <si>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</si>
  <si>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</si>
  <si>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</si>
  <si>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</si>
  <si>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</si>
  <si>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</si>
  <si>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</si>
  <si>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</si>
  <si>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</si>
  <si>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</si>
  <si>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</si>
  <si>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</si>
  <si>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</si>
  <si>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</si>
  <si>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</si>
  <si>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</si>
  <si>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</si>
  <si>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</si>
  <si>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</si>
  <si>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</si>
  <si>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</si>
  <si>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</si>
  <si>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</si>
  <si>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</si>
  <si>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</si>
  <si>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</si>
  <si>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</si>
  <si>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</si>
  <si>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</si>
  <si>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</si>
  <si>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</si>
  <si>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</si>
  <si>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</si>
  <si>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</si>
  <si>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</si>
  <si>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</si>
  <si>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</si>
  <si>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</si>
  <si>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</si>
  <si>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</si>
  <si>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</si>
  <si>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</si>
  <si>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</si>
  <si>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</si>
  <si>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</si>
  <si>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</si>
  <si>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</si>
  <si>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</si>
  <si>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</si>
  <si>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</si>
  <si>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</si>
  <si>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</si>
  <si>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</si>
  <si>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</si>
  <si>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</si>
  <si>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</si>
  <si>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</si>
  <si>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</si>
  <si>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</si>
  <si>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</si>
  <si>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</si>
  <si>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</si>
  <si>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</si>
  <si>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</si>
  <si>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</si>
  <si>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</si>
  <si>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</si>
  <si>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</si>
  <si>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</si>
  <si>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</si>
  <si>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</si>
  <si>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</si>
  <si>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</si>
  <si>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</si>
  <si>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</si>
  <si>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</si>
  <si>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</si>
  <si>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</si>
  <si>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</si>
  <si>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</si>
  <si>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</si>
  <si>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</si>
  <si>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</si>
  <si>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</si>
  <si>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</si>
  <si>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</si>
  <si>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</si>
  <si>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</si>
  <si>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</si>
  <si>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</si>
  <si>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</si>
  <si>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</si>
  <si>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</si>
  <si>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</si>
  <si>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</si>
  <si>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</si>
  <si>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</si>
  <si>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</si>
  <si>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</si>
  <si>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</si>
  <si>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</si>
  <si>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</si>
  <si>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</si>
  <si>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</si>
  <si>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</si>
  <si>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</si>
  <si>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</si>
  <si>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</si>
  <si>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</si>
  <si>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</si>
  <si>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</si>
  <si>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</si>
  <si>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</si>
  <si>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</si>
  <si>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</si>
  <si>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</si>
  <si>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</si>
  <si>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</si>
  <si>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</si>
  <si>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</si>
  <si>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</si>
  <si>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</si>
  <si>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</si>
  <si>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</si>
  <si>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</si>
  <si>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</si>
  <si>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</si>
  <si>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</si>
  <si>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</si>
  <si>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</si>
  <si>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</si>
  <si>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</si>
  <si>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</si>
  <si>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</si>
  <si>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</si>
  <si>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</si>
  <si>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</si>
  <si>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</si>
  <si>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</si>
  <si>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</si>
  <si>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</si>
  <si>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</si>
  <si>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</si>
  <si>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</si>
  <si>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</si>
  <si>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</si>
  <si>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</si>
  <si>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</si>
  <si>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</si>
  <si>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</si>
  <si>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</si>
  <si>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</si>
  <si>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</si>
  <si>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</si>
  <si>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</si>
  <si>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</si>
  <si>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</si>
  <si>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</si>
  <si>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</si>
  <si>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</si>
  <si>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</si>
  <si>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</si>
  <si>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</si>
  <si>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</si>
  <si>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</si>
  <si>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</si>
  <si>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</si>
  <si>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</si>
  <si>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</si>
  <si>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</si>
  <si>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</si>
  <si>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</si>
  <si>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</si>
  <si>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</si>
  <si>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</si>
  <si>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</si>
  <si>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</si>
  <si>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</si>
  <si>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</si>
  <si>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</si>
  <si>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</si>
  <si>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</si>
  <si>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</si>
  <si>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</si>
  <si>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</si>
  <si>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</si>
  <si>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</si>
  <si>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</si>
  <si>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</si>
  <si>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</si>
  <si>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</si>
  <si>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</si>
  <si>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</si>
  <si>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</si>
  <si>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</si>
  <si>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</si>
  <si>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</si>
  <si>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</si>
  <si>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</si>
  <si>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</si>
  <si>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</si>
  <si>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</si>
  <si>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</si>
  <si>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</si>
  <si>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</si>
  <si>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</si>
  <si>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</si>
  <si>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</si>
  <si>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</si>
  <si>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</si>
  <si>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</si>
  <si>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</si>
  <si>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</si>
  <si>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</si>
  <si>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</si>
  <si>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</si>
  <si>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</si>
  <si>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</si>
  <si>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</si>
  <si>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</si>
  <si>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</si>
  <si>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</si>
  <si>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</si>
  <si>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</si>
  <si>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</si>
  <si>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</si>
  <si>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</si>
  <si>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</si>
  <si>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</si>
  <si>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</si>
  <si>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</si>
  <si>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</si>
  <si>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</si>
  <si>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</si>
  <si>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</si>
  <si>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</si>
  <si>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</si>
  <si>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</si>
  <si>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</si>
  <si>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</si>
  <si>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</si>
  <si>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</si>
  <si>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</si>
  <si>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</si>
  <si>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</si>
  <si>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</si>
  <si>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</si>
  <si>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</si>
  <si>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</si>
  <si>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</si>
  <si>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</si>
  <si>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</si>
  <si>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</si>
  <si>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</si>
  <si>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</si>
  <si>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</si>
  <si>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</si>
  <si>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</si>
  <si>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</si>
  <si>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</si>
  <si>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</si>
  <si>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</si>
  <si>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</si>
  <si>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</si>
  <si>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</si>
  <si>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</si>
  <si>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</si>
  <si>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</si>
  <si>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</si>
  <si>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</si>
  <si>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</si>
  <si>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</si>
  <si>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</si>
  <si>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</si>
  <si>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</si>
  <si>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</si>
  <si>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</si>
  <si>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</si>
  <si>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</si>
  <si>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</si>
  <si>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</si>
  <si>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</si>
  <si>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</si>
  <si>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</si>
  <si>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</si>
  <si>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</si>
  <si>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</si>
  <si>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</si>
  <si>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</si>
  <si>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</si>
  <si>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</si>
  <si>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</si>
  <si>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</si>
  <si>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</si>
  <si>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</si>
  <si>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</si>
  <si>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</si>
  <si>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</si>
  <si>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</si>
  <si>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</si>
  <si>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</si>
  <si>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</si>
  <si>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</si>
  <si>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</si>
  <si>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</si>
  <si>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</si>
  <si>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</si>
  <si>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</si>
  <si>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</si>
  <si>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</si>
  <si>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</si>
  <si>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</si>
  <si>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</si>
  <si>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</si>
  <si>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</si>
  <si>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</si>
  <si>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</si>
  <si>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</si>
  <si>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</si>
  <si>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</si>
  <si>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</si>
  <si>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</si>
  <si>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</si>
  <si>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</si>
  <si>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</si>
  <si>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</si>
  <si>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</si>
  <si>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</si>
  <si>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</si>
  <si>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</si>
  <si>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</si>
  <si>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</si>
  <si>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</si>
  <si>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</si>
  <si>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</si>
  <si>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</si>
  <si>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</si>
  <si>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</si>
  <si>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</si>
  <si>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</si>
  <si>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</si>
  <si>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</si>
  <si>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</si>
  <si>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</si>
  <si>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</si>
  <si>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</si>
  <si>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</si>
  <si>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</si>
  <si>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</si>
  <si>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</si>
  <si>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</si>
  <si>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</si>
  <si>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</si>
  <si>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</si>
  <si>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</si>
  <si>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</si>
  <si>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</si>
  <si>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</si>
  <si>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</si>
  <si>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</si>
  <si>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</si>
  <si>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</si>
  <si>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</si>
  <si>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</si>
  <si>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</si>
  <si>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</si>
  <si>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</si>
  <si>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</si>
  <si>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</si>
  <si>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</si>
  <si>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</si>
  <si>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</si>
  <si>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</si>
  <si>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</si>
  <si>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</si>
  <si>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</si>
  <si>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</si>
  <si>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</si>
  <si>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</si>
  <si>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</si>
  <si>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</si>
  <si>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</si>
  <si>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</si>
  <si>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</si>
  <si>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</si>
  <si>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</si>
  <si>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</si>
  <si>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</si>
  <si>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</si>
  <si>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</si>
  <si>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</si>
  <si>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</si>
  <si>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</si>
  <si>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</si>
  <si>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</si>
  <si>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</si>
  <si>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</si>
  <si>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</si>
  <si>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</si>
  <si>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</si>
  <si>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</si>
  <si>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</si>
  <si>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</si>
  <si>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</si>
  <si>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</si>
  <si>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</si>
  <si>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</si>
  <si>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</si>
  <si>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</si>
  <si>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</si>
  <si>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</si>
  <si>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</si>
  <si>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</si>
  <si>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</si>
  <si>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</si>
  <si>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</si>
  <si>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</si>
  <si>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</si>
  <si>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</si>
  <si>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</si>
  <si>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</si>
  <si>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</si>
  <si>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</si>
  <si>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</si>
  <si>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</si>
  <si>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</si>
  <si>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</si>
  <si>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</si>
  <si>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</si>
  <si>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</si>
  <si>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</si>
  <si>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</si>
  <si>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</si>
  <si>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</si>
  <si>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</si>
  <si>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</si>
  <si>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</si>
  <si>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</si>
  <si>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</si>
  <si>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</si>
  <si>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</si>
  <si>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</si>
  <si>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</si>
  <si>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</si>
  <si>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</si>
  <si>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</si>
  <si>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</si>
  <si>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</si>
  <si>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</si>
  <si>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</si>
  <si>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</si>
  <si>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</si>
  <si>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</si>
  <si>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</si>
  <si>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</si>
  <si>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</si>
  <si>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</si>
  <si>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</si>
  <si>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</si>
  <si>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</si>
  <si>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</si>
  <si>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</si>
  <si>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</si>
  <si>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</si>
  <si>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</si>
  <si>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</si>
  <si>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</si>
  <si>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</si>
  <si>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</si>
  <si>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</si>
  <si>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</si>
  <si>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</si>
  <si>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</si>
  <si>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</si>
  <si>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</si>
  <si>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</si>
  <si>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</si>
  <si>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</si>
  <si>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</si>
  <si>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</si>
  <si>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</si>
  <si>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</si>
  <si>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</si>
  <si>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2615/20.03.2019
968/28.02.2013</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</si>
  <si>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</si>
  <si>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</si>
  <si>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</si>
  <si>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</si>
  <si>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</si>
  <si>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</si>
  <si>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</si>
  <si>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</si>
  <si>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</si>
  <si>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</si>
  <si>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</si>
  <si>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</si>
  <si>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</si>
  <si>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</si>
  <si>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</si>
  <si>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</si>
  <si>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</si>
  <si>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</si>
  <si>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</si>
  <si>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</si>
  <si>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</si>
  <si>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</si>
  <si>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</si>
  <si>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</si>
  <si>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</si>
  <si>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</si>
  <si>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</si>
  <si>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</si>
  <si>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</si>
  <si>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</si>
  <si>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</si>
  <si>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</si>
  <si>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</si>
  <si>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</si>
  <si>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</si>
  <si>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</si>
  <si>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</si>
  <si>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</si>
  <si>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</si>
  <si>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</si>
  <si>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</si>
  <si>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</si>
  <si>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</si>
  <si>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</si>
  <si>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</si>
  <si>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</si>
  <si>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</si>
  <si>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</si>
  <si>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</si>
  <si>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</si>
  <si>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</si>
  <si>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</si>
  <si>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</si>
  <si>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</si>
  <si>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</si>
  <si>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</si>
  <si>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</si>
  <si>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</si>
  <si>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</si>
  <si>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</si>
  <si>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</si>
  <si>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</si>
  <si>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</si>
  <si>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</si>
  <si>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</si>
  <si>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</si>
  <si>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</si>
  <si>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</si>
  <si>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</si>
  <si>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</si>
  <si>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</si>
  <si>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</si>
  <si>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</si>
  <si>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</si>
  <si>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</si>
  <si>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</si>
  <si>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</si>
  <si>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</si>
  <si>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</si>
  <si>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</si>
  <si>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</si>
  <si>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</si>
  <si>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</si>
  <si>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</si>
  <si>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</si>
  <si>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</si>
  <si>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</si>
  <si>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</si>
  <si>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</si>
  <si>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</si>
  <si>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</si>
  <si>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</si>
  <si>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</si>
  <si>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</si>
  <si>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</si>
  <si>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</si>
  <si>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</si>
  <si>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</si>
  <si>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</si>
  <si>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</si>
  <si>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</si>
  <si>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</si>
  <si>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</si>
  <si>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</si>
  <si>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</si>
  <si>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</si>
  <si>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</si>
  <si>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</si>
  <si>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</si>
  <si>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</si>
  <si>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</si>
  <si>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</si>
  <si>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</si>
  <si>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</si>
  <si>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</si>
  <si>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</si>
  <si>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</si>
  <si>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</si>
  <si>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</si>
  <si>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</si>
  <si>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</si>
  <si>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</si>
  <si>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</si>
  <si>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</si>
  <si>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</si>
  <si>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ПИ 68134.4166.41, р-н Овча купел, кв. Горна баня</t>
  </si>
  <si>
    <t>ПИ 07140.8131.403, м.Бунов дол, гр. Бухово и ПИ 29204.7635.15,  с.Желява</t>
  </si>
  <si>
    <t>ПИ 000223</t>
  </si>
  <si>
    <t>УПИ XXXI, кв. 100</t>
  </si>
  <si>
    <t>ПИ 68134.1935.1049</t>
  </si>
  <si>
    <t>ПИ 44063.6213.4007, м.Орлова круша, в.з. Орлова круша</t>
  </si>
  <si>
    <t>УПИ-LIX</t>
  </si>
  <si>
    <t>ПИ 000501</t>
  </si>
  <si>
    <t>ПИ 000044, м. Харитов чифлик</t>
  </si>
  <si>
    <t>УПИ VII, кв. 45</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</si>
  <si>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</si>
  <si>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</si>
  <si>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</si>
  <si>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</si>
  <si>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</si>
  <si>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</si>
  <si>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</si>
  <si>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</si>
  <si>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</si>
  <si>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</si>
  <si>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</si>
  <si>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</si>
  <si>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</si>
  <si>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37914.6844.93</t>
  </si>
  <si>
    <t xml:space="preserve">ПИ 68134.1972.2831, р-н "Витоша" </t>
  </si>
  <si>
    <t>ПИ 68134.1972.900,  р-н "Витоша"</t>
  </si>
  <si>
    <t>УПИ ХХVI, XXVII, XXVIII, XIX, кв. 57</t>
  </si>
  <si>
    <t>к.к.  Боровец - 2010</t>
  </si>
  <si>
    <t>ПИ № 000100</t>
  </si>
  <si>
    <t>ПИ № 000520</t>
  </si>
  <si>
    <t>УПИ IV-114, кв. 16</t>
  </si>
  <si>
    <t>ПИ № 34093.113.11</t>
  </si>
  <si>
    <t xml:space="preserve">ПИ №№ 81476.27.16 и 81476.512.17 </t>
  </si>
  <si>
    <t>УПИ II, кв. 81</t>
  </si>
  <si>
    <t>ПИ№ 192002, м-т Над селото</t>
  </si>
  <si>
    <t>Пи с идентификатор 72271.106.18, м-т Ошмиекинлик</t>
  </si>
  <si>
    <t>с. Чупрене</t>
  </si>
  <si>
    <t>ПИ с идентификатор 35290.20.2, ул. Кайлешки ханчета, м-ст Доброданското</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</si>
  <si>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</si>
  <si>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</si>
  <si>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</si>
  <si>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</si>
  <si>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</si>
  <si>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</si>
  <si>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</si>
  <si>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</si>
  <si>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</si>
  <si>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</si>
  <si>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</si>
  <si>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</si>
  <si>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</si>
  <si>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</si>
  <si>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</si>
  <si>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</si>
  <si>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УПИ ХХ, кв. 24  (имотът е част от УПИ ХVІІ, кв. 24)</t>
  </si>
  <si>
    <t>местност Брези връх, картен лист К-9-24 (192)</t>
  </si>
  <si>
    <t>Землището на с. Бухово, р-н Кремиковци</t>
  </si>
  <si>
    <t>Поземлен имот с идентификатор 23947.501.1513</t>
  </si>
  <si>
    <t xml:space="preserve">УПИ I-850 кв.158 , имот ПИ 228019 м-ст Долна бара </t>
  </si>
  <si>
    <t xml:space="preserve">ПСОВ е изградена в УПИ I-732054, кв. 206 </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</si>
  <si>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</si>
  <si>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</si>
  <si>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</si>
  <si>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</si>
  <si>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</si>
  <si>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</si>
  <si>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</si>
  <si>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</si>
  <si>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</si>
  <si>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</si>
  <si>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</si>
  <si>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</si>
  <si>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</si>
  <si>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</si>
  <si>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</si>
  <si>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</si>
  <si>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</si>
  <si>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</si>
  <si>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</si>
  <si>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</si>
  <si>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</si>
  <si>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</si>
  <si>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</si>
  <si>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</si>
  <si>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АЕЦ Козлодуй</t>
  </si>
  <si>
    <t>Станянци</t>
  </si>
  <si>
    <t>Дъбравка</t>
  </si>
  <si>
    <t>ПИ 12259.93.12, 12259.99.9, 12259.93.11 в местността Емшин върбак</t>
  </si>
  <si>
    <t>Горник</t>
  </si>
  <si>
    <t>имот 003003; 003004; 003005; 003006, местност Лясковско</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</si>
  <si>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</si>
  <si>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</si>
  <si>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</si>
  <si>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</si>
  <si>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</si>
  <si>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</si>
  <si>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</si>
  <si>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1239/ 17.12.2013</t>
  </si>
  <si>
    <t>ПИ 68134.1350.7, кв. Илиянци-Промишлена зона, р-н Надежда</t>
  </si>
  <si>
    <t>2035/13.12.2016
1360/ 10.07.2014;  1252/31.01.2014 
398/ 15.02.2011</t>
  </si>
  <si>
    <t>2035/13.12.2016
1252/31.01.2014
398/ 15.02.2011</t>
  </si>
  <si>
    <t>1817/ 29.03.2017
1052/ 30.04.2013
671/ 24.02.2012</t>
  </si>
  <si>
    <t>2064/ 29.03.2017</t>
  </si>
  <si>
    <t>гр. Мездра</t>
  </si>
  <si>
    <t>Имот № 000411, местност Драганското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</si>
  <si>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</si>
  <si>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</si>
  <si>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</si>
  <si>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</si>
  <si>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</si>
  <si>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</si>
  <si>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</si>
  <si>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</si>
  <si>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</si>
  <si>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</si>
  <si>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</si>
  <si>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</si>
  <si>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</si>
  <si>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</si>
  <si>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</si>
  <si>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</si>
  <si>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</si>
  <si>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</si>
  <si>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</si>
  <si>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</si>
  <si>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</si>
  <si>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канализационна система на Белене
Заустване 1 Поток 1</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</si>
  <si>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</si>
  <si>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</si>
  <si>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</si>
  <si>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</si>
  <si>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</si>
  <si>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</si>
  <si>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</si>
  <si>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</si>
  <si>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</si>
  <si>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</si>
  <si>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</si>
  <si>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</si>
  <si>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</si>
  <si>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</si>
  <si>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</si>
  <si>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</si>
  <si>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</si>
  <si>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</si>
  <si>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</si>
  <si>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</si>
  <si>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</si>
  <si>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</si>
  <si>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</si>
  <si>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</si>
  <si>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</si>
  <si>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</si>
  <si>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</si>
  <si>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</si>
  <si>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</si>
  <si>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</si>
  <si>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</si>
  <si>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</si>
  <si>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</si>
  <si>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</si>
  <si>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</si>
  <si>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</si>
  <si>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</si>
  <si>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</si>
  <si>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</si>
  <si>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</si>
  <si>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</si>
  <si>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</si>
  <si>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</si>
  <si>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</si>
  <si>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</si>
  <si>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</si>
  <si>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</si>
  <si>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</si>
  <si>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</si>
  <si>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</si>
  <si>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</si>
  <si>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</si>
  <si>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</si>
  <si>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</si>
  <si>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</si>
  <si>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</si>
  <si>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</si>
  <si>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</si>
  <si>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</si>
  <si>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</si>
  <si>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</si>
  <si>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</si>
  <si>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</si>
  <si>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</si>
  <si>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</si>
  <si>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</si>
  <si>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</si>
  <si>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</si>
  <si>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</si>
  <si>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</si>
  <si>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</si>
  <si>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</si>
  <si>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</si>
  <si>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</si>
  <si>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</si>
  <si>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</si>
  <si>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</si>
  <si>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</si>
  <si>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</si>
  <si>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</si>
  <si>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</si>
  <si>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</si>
  <si>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</si>
  <si>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</si>
  <si>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</si>
  <si>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</si>
  <si>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</si>
  <si>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</si>
  <si>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</si>
  <si>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</si>
  <si>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</si>
  <si>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</si>
  <si>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</si>
  <si>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</si>
  <si>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</si>
  <si>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</si>
  <si>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</si>
  <si>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</si>
  <si>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</si>
  <si>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</si>
  <si>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</si>
  <si>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</si>
  <si>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</si>
  <si>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</si>
  <si>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</si>
  <si>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</si>
  <si>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</si>
  <si>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</si>
  <si>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</si>
  <si>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</si>
  <si>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</si>
  <si>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</si>
  <si>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</si>
  <si>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</si>
  <si>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</si>
  <si>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</si>
  <si>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</si>
  <si>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</si>
  <si>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</si>
  <si>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</si>
  <si>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</si>
  <si>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</si>
  <si>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</si>
  <si>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</si>
  <si>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</si>
  <si>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</si>
  <si>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</si>
  <si>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</si>
  <si>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</si>
  <si>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</si>
  <si>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</si>
  <si>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</si>
  <si>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</si>
  <si>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</si>
  <si>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</si>
  <si>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</si>
  <si>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</si>
  <si>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</si>
  <si>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</si>
  <si>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</si>
  <si>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</si>
  <si>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</si>
  <si>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</si>
  <si>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</si>
  <si>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</si>
  <si>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</si>
  <si>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</si>
  <si>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</si>
  <si>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</si>
  <si>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</si>
  <si>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</si>
  <si>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</si>
  <si>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</si>
  <si>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</si>
  <si>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</si>
  <si>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</si>
  <si>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</si>
  <si>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</si>
  <si>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t>ПИ 73496.500.4080</t>
  </si>
  <si>
    <t>156.7- сухо
255.9 - дъжд</t>
  </si>
  <si>
    <t>44°3'16.471''</t>
  </si>
  <si>
    <t>26°37'23.912''</t>
  </si>
  <si>
    <t>2792/ 11.11.2019
1659/22.06.2015</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</si>
  <si>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</si>
  <si>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</si>
  <si>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</si>
  <si>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</si>
  <si>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</si>
  <si>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</si>
  <si>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</si>
  <si>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</si>
  <si>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</si>
  <si>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</si>
  <si>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</si>
  <si>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</si>
  <si>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</si>
  <si>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</si>
  <si>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</si>
  <si>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</si>
  <si>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</si>
  <si>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</si>
  <si>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</si>
  <si>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</si>
  <si>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</si>
  <si>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</si>
  <si>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</si>
  <si>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</si>
  <si>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</si>
  <si>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</si>
  <si>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</si>
  <si>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</si>
  <si>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</si>
  <si>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</si>
  <si>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</si>
  <si>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</si>
  <si>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</si>
  <si>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</si>
  <si>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</si>
  <si>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</si>
  <si>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</si>
  <si>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</si>
  <si>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</si>
  <si>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</si>
  <si>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</si>
  <si>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</si>
  <si>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</si>
  <si>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</si>
  <si>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</si>
  <si>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</si>
  <si>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</si>
  <si>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</si>
  <si>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</si>
  <si>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</si>
  <si>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</si>
  <si>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</si>
  <si>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</si>
  <si>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</si>
  <si>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</si>
  <si>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</si>
  <si>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</si>
  <si>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</si>
  <si>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</si>
  <si>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</si>
  <si>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</si>
  <si>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</si>
  <si>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</si>
  <si>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</si>
  <si>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</si>
  <si>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</si>
  <si>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</si>
  <si>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</si>
  <si>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</si>
  <si>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</si>
  <si>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</si>
  <si>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</si>
  <si>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</si>
  <si>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</si>
  <si>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</si>
  <si>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</si>
  <si>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</si>
  <si>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</si>
  <si>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</si>
  <si>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</si>
  <si>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</si>
  <si>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</si>
  <si>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</si>
  <si>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</si>
  <si>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</si>
  <si>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</si>
  <si>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</si>
  <si>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</si>
  <si>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</si>
  <si>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</si>
  <si>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</si>
  <si>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</si>
  <si>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</si>
  <si>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</si>
  <si>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</si>
  <si>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</si>
  <si>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</si>
  <si>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</si>
  <si>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</si>
  <si>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</si>
  <si>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</si>
  <si>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</si>
  <si>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</si>
  <si>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</si>
  <si>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</si>
  <si>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</si>
  <si>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</si>
  <si>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</si>
  <si>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</si>
  <si>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</si>
  <si>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</si>
  <si>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</si>
  <si>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</si>
  <si>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</si>
  <si>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</si>
  <si>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</si>
  <si>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</si>
  <si>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</si>
  <si>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</si>
  <si>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</si>
  <si>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</si>
  <si>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</si>
  <si>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</si>
  <si>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</si>
  <si>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</si>
  <si>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</si>
  <si>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</si>
  <si>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</si>
  <si>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</si>
  <si>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</si>
  <si>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</si>
  <si>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</si>
  <si>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</si>
  <si>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</si>
  <si>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</si>
  <si>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</si>
  <si>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</si>
  <si>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</si>
  <si>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</si>
  <si>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</si>
  <si>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</si>
  <si>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</si>
  <si>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</si>
  <si>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</si>
  <si>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</si>
  <si>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</si>
  <si>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</si>
  <si>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</si>
  <si>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</si>
  <si>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</si>
  <si>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</si>
  <si>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</si>
  <si>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</si>
  <si>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</si>
  <si>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</si>
  <si>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</si>
  <si>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</si>
  <si>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</si>
  <si>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</si>
  <si>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</si>
  <si>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</si>
  <si>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</si>
  <si>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</si>
  <si>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</si>
  <si>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</si>
  <si>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</si>
  <si>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</si>
  <si>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</si>
  <si>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</si>
  <si>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</si>
  <si>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</si>
  <si>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</si>
  <si>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</si>
  <si>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</si>
  <si>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</si>
  <si>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</si>
  <si>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</si>
  <si>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</si>
  <si>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</si>
  <si>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</si>
  <si>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</si>
  <si>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</si>
  <si>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</si>
  <si>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</si>
  <si>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</si>
  <si>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</si>
  <si>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</si>
  <si>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</si>
  <si>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</si>
  <si>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</si>
  <si>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</si>
  <si>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</si>
  <si>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</si>
  <si>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</si>
  <si>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</si>
  <si>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</si>
  <si>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</si>
  <si>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</si>
  <si>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</si>
  <si>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</si>
  <si>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</si>
  <si>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</si>
  <si>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</si>
  <si>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</si>
  <si>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</si>
  <si>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</si>
  <si>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</si>
  <si>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</si>
  <si>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</si>
  <si>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</si>
  <si>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</si>
  <si>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</si>
  <si>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</si>
  <si>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</si>
  <si>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</si>
  <si>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</si>
  <si>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</si>
  <si>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</si>
  <si>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</si>
  <si>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</si>
  <si>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</si>
  <si>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</si>
  <si>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</si>
  <si>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</si>
  <si>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</si>
  <si>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</si>
  <si>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</si>
  <si>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</si>
  <si>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</si>
  <si>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</si>
  <si>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</si>
  <si>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</si>
  <si>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</si>
  <si>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</si>
  <si>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</si>
  <si>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</si>
  <si>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</si>
  <si>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</si>
  <si>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3037/ 18.08.2020</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</si>
  <si>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</si>
  <si>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</si>
  <si>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</si>
  <si>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</si>
  <si>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</si>
  <si>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</si>
  <si>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</si>
  <si>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</si>
  <si>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</si>
  <si>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</si>
  <si>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</si>
  <si>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</si>
  <si>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</si>
  <si>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</si>
  <si>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</si>
  <si>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</si>
  <si>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</si>
  <si>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</si>
  <si>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</si>
  <si>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</si>
  <si>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</si>
  <si>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</si>
  <si>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</si>
  <si>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</si>
  <si>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</si>
  <si>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</si>
  <si>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</si>
  <si>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</si>
  <si>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</si>
  <si>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</si>
  <si>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</si>
  <si>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</si>
  <si>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</si>
  <si>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</si>
  <si>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</si>
  <si>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</si>
  <si>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</si>
  <si>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</si>
  <si>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</si>
  <si>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</si>
  <si>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</si>
  <si>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</si>
  <si>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</si>
  <si>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</si>
  <si>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</si>
  <si>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</si>
  <si>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</si>
  <si>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</si>
  <si>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</si>
  <si>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</si>
  <si>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</si>
  <si>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</si>
  <si>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</si>
  <si>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</si>
  <si>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</si>
  <si>
    <t>13740105</t>
  </si>
  <si>
    <t>20.11.2020</t>
  </si>
  <si>
    <r>
      <t xml:space="preserve">Млекопреработваемо предприятие 
</t>
    </r>
    <r>
      <rPr>
        <b/>
        <i/>
        <u/>
        <sz val="8"/>
        <color theme="1"/>
        <rFont val="Calibri"/>
        <family val="2"/>
        <scheme val="minor"/>
      </rPr>
      <t xml:space="preserve"> Заустване №1/ Поток № 1</t>
    </r>
  </si>
  <si>
    <t>03527.10.19, 03527.101.16, м. До селото</t>
  </si>
  <si>
    <t>Q год,
(куб.м/год.) - Средно годишно зауствано водно количество</t>
  </si>
  <si>
    <t>мазнини - 5.0</t>
  </si>
  <si>
    <t>43°5'51.80''</t>
  </si>
  <si>
    <t>26°40'27.90''</t>
  </si>
  <si>
    <t>40525.701.2190 (І-7681)</t>
  </si>
  <si>
    <t>18.11.2026</t>
  </si>
  <si>
    <t>BG1WO200L1003</t>
  </si>
  <si>
    <t>3083/ 16.11.2020</t>
  </si>
  <si>
    <r>
      <t xml:space="preserve">II Производствена площадка - </t>
    </r>
    <r>
      <rPr>
        <b/>
        <u/>
        <sz val="8"/>
        <rFont val="Calibri"/>
        <family val="2"/>
        <charset val="204"/>
        <scheme val="minor"/>
      </rPr>
      <t xml:space="preserve">Заустване </t>
    </r>
    <r>
      <rPr>
        <b/>
        <u/>
        <sz val="8"/>
        <rFont val="Calibri"/>
        <family val="2"/>
        <charset val="204"/>
      </rPr>
      <t>№1/ поток № 1 (стар поток 2)</t>
    </r>
  </si>
  <si>
    <t>3084/ 16.11.2020</t>
  </si>
  <si>
    <t>Fe - 5; Cu - 0,50; Ni - 0,50; Pb - 0,20; Cr - 0,50; Cr6 - 0,10; Zn -2; цианиди свободни - 0,20</t>
  </si>
  <si>
    <r>
      <t xml:space="preserve">Предприятие за производство на заварени тръби и метални изделия
 </t>
    </r>
    <r>
      <rPr>
        <b/>
        <i/>
        <u/>
        <sz val="8"/>
        <rFont val="Calibri"/>
        <family val="2"/>
        <scheme val="minor"/>
      </rPr>
      <t>Заустване №1/ Поток № 1</t>
    </r>
  </si>
  <si>
    <t>44238.508.168, ул. Индустриална 1</t>
  </si>
  <si>
    <t>3085/ 16.11.2020</t>
  </si>
  <si>
    <t>3096/ 19.11.2020</t>
  </si>
  <si>
    <t>ПИ 4498</t>
  </si>
  <si>
    <t>30.10.2008</t>
  </si>
  <si>
    <t>3097/ 20.11.2020</t>
  </si>
  <si>
    <t xml:space="preserve"> 42° 47' 58.90337''</t>
  </si>
  <si>
    <t>23° 10' 09.79631''</t>
  </si>
  <si>
    <t>От датата на издаване на разрешителното</t>
  </si>
  <si>
    <t>21.09.2011</t>
  </si>
  <si>
    <t>До изграждане на канализационната сиситема на гр. Априлци, но не по-късно от 01.01.2025г.</t>
  </si>
  <si>
    <t>3098/ 20.11.2020</t>
  </si>
  <si>
    <t>Комарево</t>
  </si>
  <si>
    <t>УПИ І, кв. 4</t>
  </si>
  <si>
    <t>10.12.2026</t>
  </si>
  <si>
    <t>BG1OG700R1002</t>
  </si>
  <si>
    <t>3099/ 20.11.2020</t>
  </si>
  <si>
    <t>имот №0,409, УПИ ІІ, кв. 32</t>
  </si>
  <si>
    <t>Решение № РР-06-40/ 23.11.2020 г. За отказ за продължаване срока на действие на разрешителното</t>
  </si>
  <si>
    <t>13130018</t>
  </si>
  <si>
    <r>
      <t xml:space="preserve">Канализационна система за атмосферни (дъждовни) води на източния кей на пристанищен терминал Лом 
</t>
    </r>
    <r>
      <rPr>
        <b/>
        <i/>
        <u/>
        <sz val="8"/>
        <color theme="1"/>
        <rFont val="Calibri"/>
        <family val="2"/>
        <charset val="204"/>
        <scheme val="minor"/>
      </rPr>
      <t xml:space="preserve"> Заустване № 1/ Поток № 1</t>
    </r>
  </si>
  <si>
    <t>44238.507.1</t>
  </si>
  <si>
    <t>до въвеждане в експлоатация с протокол образец акт 16 на обекта</t>
  </si>
  <si>
    <t>43°49'51.59''</t>
  </si>
  <si>
    <t>23°14'36.09''</t>
  </si>
  <si>
    <t>От датата на въвеждане в експлоатация на обекта на разрешителното</t>
  </si>
  <si>
    <t>13130019</t>
  </si>
  <si>
    <r>
      <t xml:space="preserve">Предприятие за бутилиране на минерална вода 
</t>
    </r>
    <r>
      <rPr>
        <b/>
        <i/>
        <u/>
        <sz val="8"/>
        <color theme="1"/>
        <rFont val="Calibri"/>
        <family val="2"/>
        <charset val="204"/>
        <scheme val="minor"/>
      </rPr>
      <t>Заустване № 1/ Поток № 1</t>
    </r>
  </si>
  <si>
    <t>32216.2292.2883; 
32216.2292.1755</t>
  </si>
  <si>
    <t>р. Банкенска (р. Какач)</t>
  </si>
  <si>
    <r>
      <t xml:space="preserve">Предприятие за бутилиране на минерална вода 
</t>
    </r>
    <r>
      <rPr>
        <b/>
        <i/>
        <u/>
        <sz val="8"/>
        <color theme="1"/>
        <rFont val="Calibri"/>
        <family val="2"/>
        <charset val="204"/>
        <scheme val="minor"/>
      </rPr>
      <t>Заустване № 2/ Поток № 2</t>
    </r>
  </si>
  <si>
    <t>42°43'3.64''</t>
  </si>
  <si>
    <t>23°10'43.17'</t>
  </si>
  <si>
    <t>42°43'3.73''</t>
  </si>
  <si>
    <t>23°10'43.20''</t>
  </si>
  <si>
    <t>13140322</t>
  </si>
  <si>
    <t>61248.130.475, 61248.130.485 и 61248.130.489;
 44063.6204.505</t>
  </si>
  <si>
    <t>Равно поле 
Лозен</t>
  </si>
  <si>
    <t>Елин Пелин 
Столична</t>
  </si>
  <si>
    <t>61248 
44063</t>
  </si>
  <si>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</si>
  <si>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ПСОВ2</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</si>
  <si>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ПСОВ3</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</si>
  <si>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КМУ1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</si>
  <si>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смесен поток пречистени битови отпадъчни води и дъждовни площадкови води след задържателен резервоар</t>
    </r>
  </si>
  <si>
    <t>42°38'24.35''</t>
  </si>
  <si>
    <t>23°30'54.34''</t>
  </si>
  <si>
    <t>BG1IS200R1023</t>
  </si>
  <si>
    <t>3115/ 10.12.2020</t>
  </si>
  <si>
    <t>Голямо Градище</t>
  </si>
  <si>
    <t>УПИ XIІІ - 353, кв. 25</t>
  </si>
  <si>
    <t>3116/ 10.12.2020</t>
  </si>
  <si>
    <t>дере, ляв приток на р. Росица</t>
  </si>
  <si>
    <t>3117/ 11.12.2020</t>
  </si>
  <si>
    <t>43°11'59.47''</t>
  </si>
  <si>
    <t>25°18'38.45''</t>
  </si>
  <si>
    <t>УПИ ІІ, кв.99</t>
  </si>
  <si>
    <t>65700 - на изход ПСОВ; 
79935 - смесен поток пречистени отпадъчни и дъждовни води</t>
  </si>
  <si>
    <t>54020.502.1499 - ПСОВ</t>
  </si>
  <si>
    <t>3118/ 11.12.2020</t>
  </si>
  <si>
    <r>
      <t xml:space="preserve">Канализационна мрежа на гр. Оряхово 
</t>
    </r>
    <r>
      <rPr>
        <b/>
        <i/>
        <u/>
        <sz val="8"/>
        <rFont val="Calibri"/>
        <family val="2"/>
        <charset val="204"/>
        <scheme val="minor"/>
      </rPr>
      <t>Заустване №1 / Поток № 1- ДО ВЪВЕЖДАНЕ НА ПСОВ В ЕКСПЛОАТАЦИЯ</t>
    </r>
  </si>
  <si>
    <r>
      <t xml:space="preserve">Канализационна мрежа на гр. Оряхово 
</t>
    </r>
    <r>
      <rPr>
        <b/>
        <i/>
        <u/>
        <sz val="8"/>
        <rFont val="Calibri"/>
        <family val="2"/>
        <charset val="204"/>
        <scheme val="minor"/>
      </rPr>
      <t>Заустване №2 / Поток № 2 - СЛЕД ВЪВЕЖДАНЕ НА ПСОВ В ЕКСПЛОАТАЦИЯ</t>
    </r>
  </si>
  <si>
    <r>
      <t xml:space="preserve">Канализационна мрежа на гр. Оряхово 
</t>
    </r>
    <r>
      <rPr>
        <b/>
        <i/>
        <u/>
        <sz val="8"/>
        <rFont val="Calibri"/>
        <family val="2"/>
        <charset val="204"/>
        <scheme val="minor"/>
      </rPr>
      <t>Заустване №3 / Поток № 2 - АВАРИЕН БАЙПАСЕН КОЛЕКТОР</t>
    </r>
  </si>
  <si>
    <t>43°44'18.16''</t>
  </si>
  <si>
    <t>23°58'12.45''</t>
  </si>
  <si>
    <t>43°44'19.98''</t>
  </si>
  <si>
    <t>23°58'07.886''</t>
  </si>
  <si>
    <t>3133/ 15.12.2020</t>
  </si>
  <si>
    <t>Fe-0,50</t>
  </si>
  <si>
    <t>ПИ с идентификатор 65231.918.71, м. Яйцето</t>
  </si>
  <si>
    <t>Канализационна система на к,к, Боровец - Заустване № 1 - До приключване на реконструкцията на Канализационната система</t>
  </si>
  <si>
    <t>Канализационна система на к,к, Боровец - Заустване № 1 - След приключване на реконструкцията на Канализационната система</t>
  </si>
  <si>
    <t>3141/ 18.12.2020</t>
  </si>
  <si>
    <t>Решение № РР-06-52/ 11.12.2020г. За поправка на очевидна фактическа грешка в решение № 3083/ 30.10.2020г. За продължаване срока на действие и изменение на разрешителното</t>
  </si>
  <si>
    <t>УПИ I-87, кв.10, в.з. Градоман</t>
  </si>
  <si>
    <t>3147/ 06.01.2021</t>
  </si>
  <si>
    <t>3148/ 06.01.2021</t>
  </si>
  <si>
    <t>УПИ-III, по плана на Комбинат Тежко машиностроене АД - Русе, бул.Тутракан №100</t>
  </si>
  <si>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1</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</si>
  <si>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2</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</si>
  <si>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3</t>
    </r>
  </si>
  <si>
    <t>3149/ 06.01.2021</t>
  </si>
  <si>
    <t>3151/ 07.01.2021</t>
  </si>
  <si>
    <t>3151/ 07.01.2021; 
1555/ 02.02.2015</t>
  </si>
  <si>
    <t>BG1IS200R1043</t>
  </si>
  <si>
    <t>3159/ 14.01.2021</t>
  </si>
  <si>
    <t>12259.661.1, м. Занкиното</t>
  </si>
  <si>
    <t>3165/ 25.01.2021</t>
  </si>
  <si>
    <r>
      <t>Fe - 5; Mn -0,80; Cu - 0,50; Pb - 0,20; Cr</t>
    </r>
    <r>
      <rPr>
        <sz val="8"/>
        <rFont val="Calibri"/>
        <family val="2"/>
        <charset val="204"/>
      </rPr>
      <t>³ - 1; Cr⁶0,10; Ni - 0,50; Zn - 10; Цианиди - 1; анионоактивни детергенти - 3,0; екстрахируеми вещества - 5</t>
    </r>
  </si>
  <si>
    <t>Решение № РР-06-23/ 12.01.2021г. За поправка на очевдина фактическа грешка в разрешителното</t>
  </si>
  <si>
    <t>Решение № РР-06-30/ 28.01.2021г. За поправка на очевидна фактическа грешка в решение № 3118/ 11.12.2020 за продължаване на срока и изменение на разрешителното
С Решение № 1308/ 25.04.2014 Е продължанено и преномерирано разрешително № 03140012/ 16.07.2008</t>
  </si>
  <si>
    <t>Юпер</t>
  </si>
  <si>
    <t>УПИ ІІ, кв. 13</t>
  </si>
  <si>
    <t>чл. 79, ал. 5 от ЗВ</t>
  </si>
  <si>
    <t>Прекратено по чл. 79, ал. 5 от ЗВ/ 05.01.2015г.</t>
  </si>
  <si>
    <t>BG1OG600R1006</t>
  </si>
  <si>
    <t>р. Раковица; 
р. Ботуня</t>
  </si>
  <si>
    <t>Канализационна система на гр. Вършец</t>
  </si>
  <si>
    <t>Решение № РР-06-85/ 03.02.2021г. За поправка на очевидна фактическа грешка в решение 3159/ 14.01.2021</t>
  </si>
  <si>
    <t>13120076</t>
  </si>
  <si>
    <r>
      <t xml:space="preserve">Инсталация за преработка на отпадък - желязосъдържаща суровина  
</t>
    </r>
    <r>
      <rPr>
        <b/>
        <i/>
        <u/>
        <sz val="8"/>
        <color theme="1"/>
        <rFont val="Calibri"/>
        <family val="2"/>
        <charset val="204"/>
        <scheme val="minor"/>
      </rPr>
      <t>Заустване № 1/ Поток № 1</t>
    </r>
  </si>
  <si>
    <t>68134.8441.13, 68134.8441.14, 22304.7930.15</t>
  </si>
  <si>
    <t>София 
Долни Богров</t>
  </si>
  <si>
    <t>68134 
22304</t>
  </si>
  <si>
    <t>желязо-3.5, олово-0.2, мед-0.5, цианиди(общо)-1; цианиди(свободни)-0.1</t>
  </si>
  <si>
    <t>42°43'21,42''</t>
  </si>
  <si>
    <t>23°28'35,93''</t>
  </si>
  <si>
    <t>3179/ 22.02.2021</t>
  </si>
  <si>
    <t>Промишлена зона Запад</t>
  </si>
  <si>
    <t>3182/ 22.02.2021
1459/ 05.11.2014</t>
  </si>
  <si>
    <t>13120077</t>
  </si>
  <si>
    <t>73198.501.702</t>
  </si>
  <si>
    <t>Местност, имот</t>
  </si>
  <si>
    <t xml:space="preserve">BG1OS700R1001 </t>
  </si>
  <si>
    <t>42°54'24,79"</t>
  </si>
  <si>
    <t>24°42'57,38"</t>
  </si>
  <si>
    <r>
      <t xml:space="preserve">Предприятие за производство на плодови дестланти и ракии 
</t>
    </r>
    <r>
      <rPr>
        <b/>
        <i/>
        <u/>
        <sz val="8"/>
        <color theme="1"/>
        <rFont val="Calibri"/>
        <family val="2"/>
        <charset val="204"/>
        <scheme val="minor"/>
      </rPr>
      <t>Заустване № 1/ Поток № 1</t>
    </r>
  </si>
  <si>
    <t>13150023</t>
  </si>
  <si>
    <t>68076.500.175</t>
  </si>
  <si>
    <t>Сопот</t>
  </si>
  <si>
    <t>68076</t>
  </si>
  <si>
    <t>р. Батанска</t>
  </si>
  <si>
    <r>
      <t xml:space="preserve">Бензиностанция Ромпетрол, с. Сопот, Главен път София - Варна 
</t>
    </r>
    <r>
      <rPr>
        <b/>
        <i/>
        <u/>
        <sz val="8"/>
        <color theme="1"/>
        <rFont val="Calibri"/>
        <family val="2"/>
        <charset val="204"/>
        <scheme val="minor"/>
      </rPr>
      <t xml:space="preserve">Заустване № 1/ Поток № 1 </t>
    </r>
    <r>
      <rPr>
        <sz val="8"/>
        <color theme="1"/>
        <rFont val="Calibri"/>
        <family val="2"/>
        <charset val="204"/>
        <scheme val="minor"/>
      </rPr>
      <t>- на изход ПСОВ</t>
    </r>
  </si>
  <si>
    <r>
      <t xml:space="preserve">Бензиностанция Ромпетрол, с. Сопот, Главен път София - Варна 
</t>
    </r>
    <r>
      <rPr>
        <b/>
        <i/>
        <u/>
        <sz val="8"/>
        <color theme="1"/>
        <rFont val="Calibri"/>
        <family val="2"/>
        <charset val="204"/>
        <scheme val="minor"/>
      </rPr>
      <t xml:space="preserve">Заустване № 2/ Поток № 2 </t>
    </r>
    <r>
      <rPr>
        <sz val="8"/>
        <color theme="1"/>
        <rFont val="Calibri"/>
        <family val="2"/>
        <charset val="204"/>
        <scheme val="minor"/>
      </rPr>
      <t>- на изход КМУ</t>
    </r>
  </si>
  <si>
    <t>43°01'57,287"</t>
  </si>
  <si>
    <t>24°24'16,250"</t>
  </si>
  <si>
    <t>43°01'56,421"</t>
  </si>
  <si>
    <t>24°24'14,248"</t>
  </si>
  <si>
    <t>35198.13.65, м-ст Елия</t>
  </si>
  <si>
    <t>3183/ 23.02.2021</t>
  </si>
  <si>
    <t>BG1IS789R1104</t>
  </si>
  <si>
    <t>3191/ 01.03.2021</t>
  </si>
  <si>
    <t>Завод за производство на автомобили
Заустване № 1/ Поток № 1 - на изход ПСБОВ 
(до м. юли 2021г.)</t>
  </si>
  <si>
    <t>Завод за производство на автомобили
Заустване № 1/ Поток № 1 - на изход ПСБОВ 
(след м. юли 2021г.)</t>
  </si>
  <si>
    <t>Кметовци</t>
  </si>
  <si>
    <t>37352.149.13; 37352.151.6</t>
  </si>
  <si>
    <t>дере. приток на р. Андъка</t>
  </si>
  <si>
    <t>3202/ 10.03.2021</t>
  </si>
  <si>
    <t>22,50</t>
  </si>
  <si>
    <t>13720005</t>
  </si>
  <si>
    <t>3229/ 31.03.2021
2676/ 15.07.2019</t>
  </si>
  <si>
    <t>3229/ 31.03.2021</t>
  </si>
  <si>
    <t>683/ 10.03.2021</t>
  </si>
  <si>
    <t>Решение № РР-06-88/ 08.03.2021г. За отказ за продължаване на срока</t>
  </si>
  <si>
    <t>Решение № РР-06-4/ 02.06.2020 за поправка на очевидна фактическа грешка</t>
  </si>
  <si>
    <t>Решение № ПВ1-00228/ 07.03.2018 г. за поправка на очевидна фактическа грешка</t>
  </si>
  <si>
    <t>отводнителен дренаж
Решение № ПВ1-00228/ 07.03.2018 г. за поправка на очевидна фактическа грешка</t>
  </si>
  <si>
    <t>61248.141.415, м. Анджарлия</t>
  </si>
  <si>
    <t>ПИ с идентификатор 00357.5350.1182</t>
  </si>
  <si>
    <t>3250/ 20.04.2021</t>
  </si>
  <si>
    <t>Решение № РР-06-53/ 05.04.2021г. За допълване на решение 3229/ 31.03.2021г. - срок на действие на разрешителното</t>
  </si>
  <si>
    <t>13140323</t>
  </si>
  <si>
    <t>13140324</t>
  </si>
  <si>
    <t>УПИ II-за ПСОВ-Център, кв. 84</t>
  </si>
  <si>
    <t>65869</t>
  </si>
  <si>
    <t>Свидня</t>
  </si>
  <si>
    <t>65663</t>
  </si>
  <si>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</si>
  <si>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2/ Поток № 2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</si>
  <si>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3/ Поток № 3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</si>
  <si>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4/ Поток № 4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</si>
  <si>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след изграждане и въвеждане на ПСОВ в експлоатация)</t>
    </r>
  </si>
  <si>
    <t>Своге 
Свидня</t>
  </si>
  <si>
    <t>65869 
65663</t>
  </si>
  <si>
    <t>BG1IS135R1326 
BG1IS300R1018</t>
  </si>
  <si>
    <t xml:space="preserve">р. Искър 
р. Искрецка </t>
  </si>
  <si>
    <t>желязо(общо)-1.5; олово-0.05; мед-0.1; хром(шествалентен)-0.05; никел-0.2; цинк-5; феноли-0.05; общоекстрахируеми вещества-3.0; анионоактивни детергенти-1.0</t>
  </si>
  <si>
    <t>42°57'22,50''</t>
  </si>
  <si>
    <t>23°1'29,60''</t>
  </si>
  <si>
    <t>42°57'42,40''</t>
  </si>
  <si>
    <t>23°20'51,50''</t>
  </si>
  <si>
    <t>42°57'46,70''</t>
  </si>
  <si>
    <t>23°20'35,80''</t>
  </si>
  <si>
    <t>42°57'39,40''</t>
  </si>
  <si>
    <t>23°19'58,20''</t>
  </si>
  <si>
    <t>42°58'5,15''</t>
  </si>
  <si>
    <t>23°21'2,44''</t>
  </si>
  <si>
    <t>10971.512.189; 10971.512.190</t>
  </si>
  <si>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на изход ПСОВ (Пункт № 1)</t>
    </r>
  </si>
  <si>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смесен поток БОВ и дъждовни, площадкови води (Пункт № 2)</t>
    </r>
  </si>
  <si>
    <t>4162 (сухо) 
14538 (дъжд)</t>
  </si>
  <si>
    <t>0.461 (сухо) 
156.3 (дъжд)</t>
  </si>
  <si>
    <t>43°59'53,75''</t>
  </si>
  <si>
    <t>22°54'14,44''</t>
  </si>
  <si>
    <t>13120078</t>
  </si>
  <si>
    <r>
      <t xml:space="preserve">Миячно-сортировъчна инсталация за преработка на речна баластра 
</t>
    </r>
    <r>
      <rPr>
        <b/>
        <i/>
        <u/>
        <sz val="8"/>
        <color theme="1"/>
        <rFont val="Calibri"/>
        <family val="2"/>
        <charset val="204"/>
        <scheme val="minor"/>
      </rPr>
      <t>Заустване № 1/ Поток № 1</t>
    </r>
    <r>
      <rPr>
        <sz val="8"/>
        <color theme="1"/>
        <rFont val="Calibri"/>
        <family val="2"/>
        <scheme val="minor"/>
      </rPr>
      <t xml:space="preserve"> </t>
    </r>
  </si>
  <si>
    <t>бул. Дунав 10</t>
  </si>
  <si>
    <t>20 години от влизане в сила на разрешителното или до изтичане на договора за концесия</t>
  </si>
  <si>
    <t>43°37'34,10''</t>
  </si>
  <si>
    <t>25°20'20,70''</t>
  </si>
  <si>
    <t>старо разрешително: 03120008/ 23.12.2010г.; 
с решение № 3262/ 10.05.2021г. се променя номера на разрешителното; 
Решение № РР06-89/ 14.05.2021г. За поправка на очевидна фактическа грешка</t>
  </si>
  <si>
    <t>Fe-1,5; Cu-0,1; Pb-0,05; Ni-0,2; Zn-5,0</t>
  </si>
  <si>
    <t>3263/ 10.05.2021</t>
  </si>
  <si>
    <t>София
Нови Искър
Банкя
Кубратово</t>
  </si>
  <si>
    <t>668134
00357
02659
40436</t>
  </si>
  <si>
    <t>3264/ 10.05.2021
3021/ 14.07.2020</t>
  </si>
  <si>
    <t>Канализационна система на гр. София (гр. София, гр. Банкя, гр. Нови Искър и с. Кубратово)- Заустване № 1</t>
  </si>
  <si>
    <t>Канализационна мрежа на гр. Главиница (канализационна мрежа с ПСОВ)</t>
  </si>
  <si>
    <t>15031.28.25</t>
  </si>
  <si>
    <t>Главиница</t>
  </si>
  <si>
    <t>3271/ 20.05.2021</t>
  </si>
  <si>
    <t xml:space="preserve">Aнионактивни детергенти - 1 мг/дм³;   Fe - 1,5мг/дм³; феноли (летливи) - 0,05мг/дм³; екстрахируеми в-ва - (CCl₄) -3 мг/дм³ Cr⁶⁺ - 0,05мг/дм³;  </t>
  </si>
  <si>
    <t>13110186</t>
  </si>
  <si>
    <r>
      <t xml:space="preserve">Дом за възрастни хора 
</t>
    </r>
    <r>
      <rPr>
        <b/>
        <i/>
        <u/>
        <sz val="8"/>
        <color theme="1"/>
        <rFont val="Calibri"/>
        <family val="2"/>
        <charset val="204"/>
        <scheme val="minor"/>
      </rPr>
      <t xml:space="preserve">Заустване № 1/ Поток № 1 </t>
    </r>
  </si>
  <si>
    <t>62579.502.16</t>
  </si>
  <si>
    <t>6-8.5</t>
  </si>
  <si>
    <t>общоекстрахируеми вещества - 3</t>
  </si>
  <si>
    <t>42°50'32,20''</t>
  </si>
  <si>
    <t>24°22'12,70''</t>
  </si>
  <si>
    <t>13140325</t>
  </si>
  <si>
    <r>
      <t xml:space="preserve">Канализационна система на гр. Мездра 
</t>
    </r>
    <r>
      <rPr>
        <b/>
        <i/>
        <u/>
        <sz val="8"/>
        <color theme="1"/>
        <rFont val="Calibri"/>
        <family val="2"/>
        <charset val="204"/>
        <scheme val="minor"/>
      </rPr>
      <t xml:space="preserve">Заустване № 1/ Поток № 1 </t>
    </r>
  </si>
  <si>
    <t>06598.24.5 (ПСОВ)</t>
  </si>
  <si>
    <t>Брусен 
Мездра</t>
  </si>
  <si>
    <t>06598 
47714</t>
  </si>
  <si>
    <t>р. Върбешка (Боденска бара)</t>
  </si>
  <si>
    <t>925121.7 
2137440 (макс)</t>
  </si>
  <si>
    <t>244 (сухо) 
512 (дъжд)</t>
  </si>
  <si>
    <t>желязо (общо)-1.5; олово-0.05; мед-0.1; хром(шествалентен)-0.05; никел-0.2; цинк-5.0;  феноли-0.05;  общоекстрахируеми вещества-3.0; анионоактивни детергенти-1.0</t>
  </si>
  <si>
    <t>43º 08' 20,96"</t>
  </si>
  <si>
    <t>23º 43' 25,68"</t>
  </si>
  <si>
    <t>13740106</t>
  </si>
  <si>
    <t>ПСОВ към съществуващо млекопреработвателно предприятие</t>
  </si>
  <si>
    <t>43339.57.20 (005124), м. Свинаря</t>
  </si>
  <si>
    <t>Лесичарка 
Велковци</t>
  </si>
  <si>
    <t>43339 
10536</t>
  </si>
  <si>
    <t>До въвеждане на ПСОВ в редовна експлоатация</t>
  </si>
  <si>
    <t>42°56'4,92''</t>
  </si>
  <si>
    <t>25°22'0,75''</t>
  </si>
  <si>
    <t>До шест месеца от въвеждане на обекта/ ПСОВ в редовна експлоатация</t>
  </si>
  <si>
    <r>
      <t xml:space="preserve">Канализационна система/ мрежа на гр. Елена 
</t>
    </r>
    <r>
      <rPr>
        <b/>
        <i/>
        <u/>
        <sz val="8"/>
        <rFont val="Calibri"/>
        <family val="2"/>
        <charset val="204"/>
        <scheme val="minor"/>
      </rPr>
      <t>Заустване № 1/ Поток № 1</t>
    </r>
  </si>
  <si>
    <r>
      <t xml:space="preserve">Канализационна система/ мрежа на гр. Елена 
</t>
    </r>
    <r>
      <rPr>
        <b/>
        <i/>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</si>
  <si>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</si>
  <si>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4/ Поток № 4</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</si>
  <si>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5/ Поток № 5</t>
    </r>
  </si>
  <si>
    <t>под моста на ул. Н. Попконстантинов</t>
  </si>
  <si>
    <t>м/у ул. Стоян Михайловски и ул. Орловска</t>
  </si>
  <si>
    <t>3282/ 04.06.2021</t>
  </si>
  <si>
    <t>желязо(общо)-1.5; олово-0.05; хром(шествалентен)-0.05; анионоактивни детергенти-1.0; екстрахируеми вещества-3.0; феноли(летливи)-0.05</t>
  </si>
  <si>
    <t>42°55'48,36''</t>
  </si>
  <si>
    <t xml:space="preserve">25°52'0,87''     </t>
  </si>
  <si>
    <t xml:space="preserve">42°55'51,07'' </t>
  </si>
  <si>
    <t>25°52'25,27''</t>
  </si>
  <si>
    <t>42°55'52,86''</t>
  </si>
  <si>
    <t>25°53'15,09''</t>
  </si>
  <si>
    <t>42°55'47,98''</t>
  </si>
  <si>
    <t>25°53'21,75''</t>
  </si>
  <si>
    <t>42°55'48,89''</t>
  </si>
  <si>
    <t xml:space="preserve">25°53'21,93''  </t>
  </si>
  <si>
    <t>3284/ 08.06.2021</t>
  </si>
  <si>
    <t>3302/ 22.06.2021</t>
  </si>
  <si>
    <t>13140326</t>
  </si>
  <si>
    <t>12084.2759.125</t>
  </si>
  <si>
    <t>Волуяк</t>
  </si>
  <si>
    <t>12084</t>
  </si>
  <si>
    <t>р. Доло, приток на р. Блато</t>
  </si>
  <si>
    <t>24300 (дъжд) 
24603 (дъжд+бит.)</t>
  </si>
  <si>
    <t>810 (дъжд) 
811.15 (дъжд+бит.)</t>
  </si>
  <si>
    <r>
      <t xml:space="preserve">Логистична база 
</t>
    </r>
    <r>
      <rPr>
        <b/>
        <i/>
        <u/>
        <sz val="8"/>
        <color theme="1"/>
        <rFont val="Calibri"/>
        <family val="2"/>
        <charset val="204"/>
        <scheme val="minor"/>
      </rPr>
      <t>Заустване № 1/ Поток № 1 Пукнк № 2 изход ПСОВ</t>
    </r>
  </si>
  <si>
    <r>
      <t xml:space="preserve">Логистична база 
</t>
    </r>
    <r>
      <rPr>
        <b/>
        <i/>
        <u/>
        <sz val="8"/>
        <color theme="1"/>
        <rFont val="Calibri"/>
        <family val="2"/>
        <charset val="204"/>
        <scheme val="minor"/>
      </rPr>
      <t>Заустване № 1/ Поток № 1 Пункт № 3 - смесен поток пречистени битови отпадъчни води и дъждовни (площадкови) води след КМУ</t>
    </r>
  </si>
  <si>
    <t>42°44'56,18''</t>
  </si>
  <si>
    <t>3°13'30,90''</t>
  </si>
  <si>
    <t>13140327</t>
  </si>
  <si>
    <r>
      <t xml:space="preserve">Логистичен център с административна част 
</t>
    </r>
    <r>
      <rPr>
        <b/>
        <i/>
        <u/>
        <sz val="8"/>
        <color theme="1"/>
        <rFont val="Calibri"/>
        <family val="2"/>
        <charset val="204"/>
        <scheme val="minor"/>
      </rPr>
      <t>Заустване № 1/ Поток № 1, Пункт № 2 - изход ПСОВ</t>
    </r>
  </si>
  <si>
    <r>
      <t xml:space="preserve">Логистичен център с административна част 
</t>
    </r>
    <r>
      <rPr>
        <b/>
        <i/>
        <u/>
        <sz val="8"/>
        <color theme="1"/>
        <rFont val="Calibri"/>
        <family val="2"/>
        <charset val="204"/>
        <scheme val="minor"/>
      </rPr>
      <t>Заустване № 1/ Поток № 1, Пункт № 3 - изход КМУ 1</t>
    </r>
  </si>
  <si>
    <r>
      <t xml:space="preserve">Логистичен център с административна част 
</t>
    </r>
    <r>
      <rPr>
        <b/>
        <i/>
        <u/>
        <sz val="8"/>
        <color theme="1"/>
        <rFont val="Calibri"/>
        <family val="2"/>
        <charset val="204"/>
        <scheme val="minor"/>
      </rPr>
      <t>Заустване № 1/ Поток № 1, Пункт № 4 - изход КМУ 2</t>
    </r>
  </si>
  <si>
    <r>
      <t xml:space="preserve">Логистичен център с административна част 
</t>
    </r>
    <r>
      <rPr>
        <b/>
        <i/>
        <u/>
        <sz val="8"/>
        <color theme="1"/>
        <rFont val="Calibri"/>
        <family val="2"/>
        <charset val="204"/>
        <scheme val="minor"/>
      </rPr>
      <t>Заустване № 1/ Поток № 1, Пункт № 5 - смесен поток пречистени битови отпадъчни води и  дъждовни (площадкови) води след 2 бр. КМУ</t>
    </r>
  </si>
  <si>
    <t>68134.2814.526</t>
  </si>
  <si>
    <t>р. Банкенска (р. Карач)</t>
  </si>
  <si>
    <t>42°45'12,85''</t>
  </si>
  <si>
    <t>23°18'15,50''</t>
  </si>
  <si>
    <t>До шест месеца от въвеждане на обекта и ПСОВ в редовна експлоатация</t>
  </si>
  <si>
    <t>93150 (дъжд) 
94559 (дъжд+бит.)</t>
  </si>
  <si>
    <t>3105 (дъжд) 
3110 (дъжд+бит.)</t>
  </si>
  <si>
    <t>ПИ 68134.8597.50 и 68134.8597.1014</t>
  </si>
  <si>
    <r>
      <t xml:space="preserve">Търговски  комплекс - Джъмбо плаза 
</t>
    </r>
    <r>
      <rPr>
        <b/>
        <i/>
        <u/>
        <sz val="8"/>
        <color theme="1"/>
        <rFont val="Calibri"/>
        <family val="2"/>
        <charset val="204"/>
        <scheme val="minor"/>
      </rPr>
      <t>Заустване № 1/ Поток № 1 - пречистени битови отпадъчни води след ПСОВ1 (Пункт № 1)</t>
    </r>
  </si>
  <si>
    <r>
      <t xml:space="preserve">Търговски  комплекс - Джъмбо плаза 
</t>
    </r>
    <r>
      <rPr>
        <b/>
        <i/>
        <u/>
        <sz val="8"/>
        <color theme="1"/>
        <rFont val="Calibri"/>
        <family val="2"/>
        <charset val="204"/>
        <scheme val="minor"/>
      </rPr>
      <t>Заустване № 1/ Поток № 2 - пречистени битови отпадъчни води след ПСОВ2 (Пункт № 2)</t>
    </r>
  </si>
  <si>
    <r>
      <t xml:space="preserve">Търговски  комплекс - Джъмбо плаза 
</t>
    </r>
    <r>
      <rPr>
        <b/>
        <i/>
        <u/>
        <sz val="8"/>
        <color theme="1"/>
        <rFont val="Calibri"/>
        <family val="2"/>
        <charset val="204"/>
        <scheme val="minor"/>
      </rPr>
      <t>Заустване № 1/ Поток № 3 - пречистени битови отпадъчни води след ПСОВ3 (Пункт № 3)</t>
    </r>
  </si>
  <si>
    <r>
      <t xml:space="preserve">Търговски  комплекс - Джъмбо плаза 
</t>
    </r>
    <r>
      <rPr>
        <b/>
        <i/>
        <u/>
        <sz val="8"/>
        <color theme="1"/>
        <rFont val="Calibri"/>
        <family val="2"/>
        <charset val="204"/>
        <scheme val="minor"/>
      </rPr>
      <t>Заустване № 1/ Поток № 4 - пречистени битови отпадъчни води след ПСОВ4 (Пункт № 4)</t>
    </r>
  </si>
  <si>
    <r>
      <t xml:space="preserve">Търговски  комплекс - Джъмбо плаза 
</t>
    </r>
    <r>
      <rPr>
        <b/>
        <i/>
        <u/>
        <sz val="8"/>
        <color theme="1"/>
        <rFont val="Calibri"/>
        <family val="2"/>
        <charset val="204"/>
        <scheme val="minor"/>
      </rPr>
      <t>Заустване № 1/ Поток № 5 - пречистени битови отпадъчни води след ПСОВ5 (Пункт № 5) - нов</t>
    </r>
  </si>
  <si>
    <r>
      <t xml:space="preserve">Търговски  комплекс - Джъмбо плаза 
</t>
    </r>
    <r>
      <rPr>
        <b/>
        <i/>
        <u/>
        <sz val="8"/>
        <color theme="1"/>
        <rFont val="Calibri"/>
        <family val="2"/>
        <charset val="204"/>
        <scheme val="minor"/>
      </rPr>
      <t>Заустване № 1/ Поток № 6 - пречистени битови отпадъчни води след ПСОВ6 (Пункт № 6) - нов</t>
    </r>
  </si>
  <si>
    <r>
      <t xml:space="preserve">Търговски  комплекс - Джъмбо плаза 
</t>
    </r>
    <r>
      <rPr>
        <b/>
        <i/>
        <u/>
        <sz val="8"/>
        <color theme="1"/>
        <rFont val="Calibri"/>
        <family val="2"/>
        <charset val="204"/>
        <scheme val="minor"/>
      </rPr>
      <t>Заустване № 1/ Поток № 7 - пречистени битови отпадъчни води след ПСОВ7 (Пункт № 7) - нов</t>
    </r>
  </si>
  <si>
    <r>
      <t xml:space="preserve">Търговски  комплекс - Джъмбо плаза 
</t>
    </r>
    <r>
      <rPr>
        <b/>
        <i/>
        <u/>
        <sz val="8"/>
        <color theme="1"/>
        <rFont val="Calibri"/>
        <family val="2"/>
        <charset val="204"/>
        <scheme val="minor"/>
      </rPr>
      <t>Заустване № 1/ Поток № 8 - пречистени битови отпадъчни води след ПСОВ8 (Пункт № 8) - нов</t>
    </r>
  </si>
  <si>
    <r>
      <t xml:space="preserve">Търговски  комплекс - Джъмбо плаза 
</t>
    </r>
    <r>
      <rPr>
        <b/>
        <i/>
        <u/>
        <sz val="8"/>
        <color theme="1"/>
        <rFont val="Calibri"/>
        <family val="2"/>
        <charset val="204"/>
        <scheme val="minor"/>
      </rPr>
      <t>Заустване № 1 - смесен поток дъждовни и пречистени БФОВ след ретензионен резервоар (Пункт № 9, стар Пункт № 5)</t>
    </r>
  </si>
  <si>
    <t>масла и мазнини-1</t>
  </si>
  <si>
    <t>3311/ 01.07.2021</t>
  </si>
  <si>
    <r>
      <t xml:space="preserve">Миннодобивен комплекс  </t>
    </r>
    <r>
      <rPr>
        <b/>
        <u/>
        <sz val="8"/>
        <rFont val="Calibri"/>
        <family val="2"/>
        <charset val="204"/>
        <scheme val="minor"/>
      </rPr>
      <t>Заустване № 1- поток от руднични води от участък Неделище</t>
    </r>
  </si>
  <si>
    <t>С решение № 3311/ 01.07.2021г. Отпада Заустване № 1 - поток от битови отпадъчни води от административни сгради</t>
  </si>
  <si>
    <t>BG1NV200R1001</t>
  </si>
  <si>
    <t>3315/ 07.07.2021</t>
  </si>
  <si>
    <t>3319/ 14.07.2021</t>
  </si>
  <si>
    <t>Отпада - решение 3319/ 14.07.2021г.</t>
  </si>
  <si>
    <t xml:space="preserve"> УПИ VІІ, кв. 132 по ПУП на гр. Павликени</t>
  </si>
  <si>
    <r>
      <t xml:space="preserve">Fe-1,5; Аs -0,05, Pb-0,05, Cr6-0,05,Cu - 0,10; </t>
    </r>
    <r>
      <rPr>
        <sz val="7.2"/>
        <rFont val="Calibri"/>
        <family val="2"/>
        <charset val="204"/>
      </rPr>
      <t xml:space="preserve"> Ni -0,20, Zn - 5, феноли - 0,05, цианиди - 0,50, аниоактивни детергенти - 1; екстрахируеми вещества (с тетрахлорметан) -3</t>
    </r>
  </si>
  <si>
    <r>
      <t xml:space="preserve">Канализационна система на гр. Павликени 
</t>
    </r>
    <r>
      <rPr>
        <b/>
        <i/>
        <u/>
        <sz val="8"/>
        <rFont val="Calibri"/>
        <family val="2"/>
        <charset val="204"/>
        <scheme val="minor"/>
      </rPr>
      <t>Заустване №1 / Поток № 1 - на изход ПСОВ</t>
    </r>
  </si>
  <si>
    <t>695/ 09.07.2021</t>
  </si>
  <si>
    <t>696/ 09.07.2021</t>
  </si>
  <si>
    <t>13130020</t>
  </si>
  <si>
    <t>68134.709.9</t>
  </si>
  <si>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1/ Поток № 1- дъждовни отпадъчни води след КМУ1</t>
    </r>
  </si>
  <si>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2/ Поток № 2- дъждовни отпадъчни води след КМУ2</t>
    </r>
  </si>
  <si>
    <t>42°41'38,29''</t>
  </si>
  <si>
    <t>23°25'38,24''</t>
  </si>
  <si>
    <t>13130021</t>
  </si>
  <si>
    <r>
      <t xml:space="preserve">Отводнителна система източно от паркинг-гаража на Терминал 2 на Летище София 
</t>
    </r>
    <r>
      <rPr>
        <b/>
        <i/>
        <u/>
        <sz val="8"/>
        <color theme="1"/>
        <rFont val="Calibri"/>
        <family val="2"/>
        <charset val="204"/>
        <scheme val="minor"/>
      </rPr>
      <t>Заустване № 1/ Поток № 1- повърхностно дъждовни отпадъчни води след КМУ 3</t>
    </r>
  </si>
  <si>
    <t>68134.709.19</t>
  </si>
  <si>
    <t>42°41'16,15''</t>
  </si>
  <si>
    <t>23°25'18,67''</t>
  </si>
  <si>
    <t>13710086</t>
  </si>
  <si>
    <r>
      <t xml:space="preserve">комплекс “Калина” (комплекс от еднофамилни къщи, обслужваща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</si>
  <si>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04234.6942.3651</t>
  </si>
  <si>
    <t>42°35'32.361''</t>
  </si>
  <si>
    <t>23°22'10.41''</t>
  </si>
  <si>
    <t>63427.128.46</t>
  </si>
  <si>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1/ Поток № 1</t>
    </r>
    <r>
      <rPr>
        <sz val="8"/>
        <rFont val="Calibri"/>
        <family val="2"/>
        <charset val="204"/>
        <scheme val="minor"/>
      </rPr>
      <t xml:space="preserve"> - на изход ПСОВ</t>
    </r>
  </si>
  <si>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2/ Поток № 2</t>
    </r>
    <r>
      <rPr>
        <sz val="8"/>
        <rFont val="Calibri"/>
        <family val="2"/>
        <charset val="204"/>
        <scheme val="minor"/>
      </rPr>
      <t xml:space="preserve"> - дъждовни води</t>
    </r>
  </si>
  <si>
    <t>желязо - 5.0</t>
  </si>
  <si>
    <t>26° 01' 07,1"</t>
  </si>
  <si>
    <t>43° 53' 16,4"</t>
  </si>
  <si>
    <t>43° 53' 19,4"</t>
  </si>
  <si>
    <t>26° 01' 13,2"</t>
  </si>
  <si>
    <t>3331/ 04.08.2021</t>
  </si>
  <si>
    <t>Старо разрешително 03150002/ 21.07.2008г.</t>
  </si>
  <si>
    <t>3345/ 19.08.2021</t>
  </si>
  <si>
    <t>с решение № 3345/ 19.08.2021г. За продължаване на срока се поправя допусната очевидна фактическа грешка - код на водното тяло</t>
  </si>
  <si>
    <t>13740107</t>
  </si>
  <si>
    <r>
      <t xml:space="preserve">Млекопреработвателно предприятие Жоси 
</t>
    </r>
    <r>
      <rPr>
        <b/>
        <i/>
        <u/>
        <sz val="8"/>
        <color theme="1"/>
        <rFont val="Calibri"/>
        <family val="2"/>
        <charset val="204"/>
        <scheme val="minor"/>
      </rPr>
      <t>Заустване № 1/ Поток № 1 - на изход ПСОВ</t>
    </r>
  </si>
  <si>
    <t>81150.721.12, 81150.721.40, 81150.721.171</t>
  </si>
  <si>
    <t>81150</t>
  </si>
  <si>
    <t>до датата на възлагане на активите на купувач по реда на осребряване в производството по несъстоятелност по т.д.</t>
  </si>
  <si>
    <t>6-9</t>
  </si>
  <si>
    <t>мазнини-5</t>
  </si>
  <si>
    <t>43° 53' 30,1"</t>
  </si>
  <si>
    <t>27° 03' 46,6"</t>
  </si>
  <si>
    <t>73712.91.303</t>
  </si>
  <si>
    <t>3354/ 08.09.2021</t>
  </si>
  <si>
    <t>3364/20.09.2021</t>
  </si>
  <si>
    <t>3364/20.09.2021 
1666/ 30.06.2015</t>
  </si>
  <si>
    <t>3365/ 20.09.2021</t>
  </si>
  <si>
    <t>3366/ 20.09.2021</t>
  </si>
  <si>
    <t>Решение № РР-06-33/ 24.09.2021г. За отказ за продължаване срока на действие на разрешителното</t>
  </si>
  <si>
    <t>Прекратено по чл. 79, ла. 5 от ЗВ от 12.11.2012г.</t>
  </si>
  <si>
    <t>по чл. 79, ал. 5/ 12.11.2012г.</t>
  </si>
  <si>
    <t>13710087</t>
  </si>
  <si>
    <t>04.10.2021</t>
  </si>
  <si>
    <t>16599.44.226</t>
  </si>
  <si>
    <t>16599.47. 545</t>
  </si>
  <si>
    <t>16599.50.193</t>
  </si>
  <si>
    <t>16599.49.841</t>
  </si>
  <si>
    <t>16599.46.159</t>
  </si>
  <si>
    <r>
      <t xml:space="preserve">Техническа инфраструктура 
</t>
    </r>
    <r>
      <rPr>
        <b/>
        <i/>
        <u/>
        <sz val="8"/>
        <color theme="1"/>
        <rFont val="Calibri"/>
        <family val="2"/>
        <scheme val="minor"/>
      </rPr>
      <t>Заустване № 1/ Поток № 1</t>
    </r>
    <r>
      <rPr>
        <sz val="8"/>
        <color theme="1"/>
        <rFont val="Calibri"/>
        <family val="2"/>
        <scheme val="minor"/>
      </rPr>
      <t xml:space="preserve"> - ПСОВ А</t>
    </r>
  </si>
  <si>
    <r>
      <t xml:space="preserve">Техническа инфраструктура 
</t>
    </r>
    <r>
      <rPr>
        <b/>
        <i/>
        <u/>
        <sz val="8"/>
        <color theme="1"/>
        <rFont val="Calibri"/>
        <family val="2"/>
        <scheme val="minor"/>
      </rPr>
      <t>Заустване № 2/ Поток № 2</t>
    </r>
    <r>
      <rPr>
        <sz val="8"/>
        <color theme="1"/>
        <rFont val="Calibri"/>
        <family val="2"/>
        <scheme val="minor"/>
      </rPr>
      <t xml:space="preserve"> - ПСОВ В</t>
    </r>
  </si>
  <si>
    <r>
      <t xml:space="preserve">Техническа инфраструктура 
</t>
    </r>
    <r>
      <rPr>
        <b/>
        <i/>
        <u/>
        <sz val="8"/>
        <color theme="1"/>
        <rFont val="Calibri"/>
        <family val="2"/>
        <scheme val="minor"/>
      </rPr>
      <t>Заустване № 3/ Поток № 3</t>
    </r>
    <r>
      <rPr>
        <sz val="8"/>
        <color theme="1"/>
        <rFont val="Calibri"/>
        <family val="2"/>
        <scheme val="minor"/>
      </rPr>
      <t xml:space="preserve"> - ПСОВ С+1/2D</t>
    </r>
  </si>
  <si>
    <r>
      <t xml:space="preserve">Техническа инфраструктура 
</t>
    </r>
    <r>
      <rPr>
        <b/>
        <i/>
        <u/>
        <sz val="8"/>
        <color theme="1"/>
        <rFont val="Calibri"/>
        <family val="2"/>
        <scheme val="minor"/>
      </rPr>
      <t>Заустване № 4/ Поток № 4</t>
    </r>
    <r>
      <rPr>
        <sz val="8"/>
        <color theme="1"/>
        <rFont val="Calibri"/>
        <family val="2"/>
        <scheme val="minor"/>
      </rPr>
      <t xml:space="preserve"> - ПСОВ E+1/2D</t>
    </r>
  </si>
  <si>
    <r>
      <t xml:space="preserve">Техническа инфраструктура 
</t>
    </r>
    <r>
      <rPr>
        <b/>
        <i/>
        <u/>
        <sz val="8"/>
        <color theme="1"/>
        <rFont val="Calibri"/>
        <family val="2"/>
        <scheme val="minor"/>
      </rPr>
      <t>Заустване № 5/ Поток № 5</t>
    </r>
    <r>
      <rPr>
        <sz val="8"/>
        <color theme="1"/>
        <rFont val="Calibri"/>
        <family val="2"/>
        <scheme val="minor"/>
      </rPr>
      <t xml:space="preserve"> - ПСОВ F</t>
    </r>
  </si>
  <si>
    <t>дере 2</t>
  </si>
  <si>
    <t>дере 3</t>
  </si>
  <si>
    <t>дере 4</t>
  </si>
  <si>
    <t>дере 5</t>
  </si>
  <si>
    <t>дере 8</t>
  </si>
  <si>
    <t>5.5-9.0</t>
  </si>
  <si>
    <t>нитрати-50; амониев йон-1; фосфати-0.7; анионоактивни детергенти/ПАВ-0.2; екстрахируеми вещества-0.2</t>
  </si>
  <si>
    <t>До 6 месеца от въвеждане на обекта и 5-те ПСОВ в редовна експлоатация</t>
  </si>
  <si>
    <t>42°28'32,15''</t>
  </si>
  <si>
    <t>23°30'57,00''</t>
  </si>
  <si>
    <t>42°28'12,88''</t>
  </si>
  <si>
    <t>23°31'13,02''</t>
  </si>
  <si>
    <t>42°27'42,58''</t>
  </si>
  <si>
    <t>23°31'29,04''</t>
  </si>
  <si>
    <t xml:space="preserve">42°27'43,57'' </t>
  </si>
  <si>
    <t>23°32'13,06''</t>
  </si>
  <si>
    <t>42°28'27,31''</t>
  </si>
  <si>
    <t>23°32'26,66''</t>
  </si>
  <si>
    <t>Колиформи-общо-5000 CFU/100 ml; Фекални колиформи-2000 CFU/100 ml</t>
  </si>
  <si>
    <t>3387/ 04.10.2021</t>
  </si>
  <si>
    <t>05236.227.12/ ПИ 227012, м. Садиняка</t>
  </si>
  <si>
    <t>3388/ 06.10.2021</t>
  </si>
  <si>
    <t>BG1IS700R1006</t>
  </si>
  <si>
    <t>3398/ 25.10.2021</t>
  </si>
  <si>
    <r>
      <t xml:space="preserve">Цианиди - 1; Цианиди (свободни) 0,10;  Ar - 0,10; Cd - 0,10; Cu - 0,50; Cr6 - 0,10; Pb - 0,20; Живак - 0,01; желязо - 3,50; Никел - 0,50; Цинк - 2; Манган - 0,30; Уран - 0,30; радйи - 300; обща </t>
    </r>
    <r>
      <rPr>
        <sz val="8"/>
        <rFont val="Calibri"/>
        <family val="2"/>
        <charset val="204"/>
      </rPr>
      <t>β-активност - 1000; обща α-активност - 500</t>
    </r>
  </si>
  <si>
    <t>Решение № РР-06-52/ 28.10.2021г. За допълване на решение № 3399/25.10.2021г. - срок на действие на разрешителното</t>
  </si>
  <si>
    <t>13150024</t>
  </si>
  <si>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 xml:space="preserve">Заустване № 1/ Поток № 2 </t>
    </r>
    <r>
      <rPr>
        <sz val="8"/>
        <color theme="1"/>
        <rFont val="Calibri"/>
        <family val="2"/>
        <charset val="204"/>
        <scheme val="minor"/>
      </rPr>
      <t>- поток води след задържателен резервоар</t>
    </r>
    <r>
      <rPr>
        <sz val="8"/>
        <color theme="1"/>
        <rFont val="Calibri"/>
        <family val="2"/>
        <scheme val="minor"/>
      </rPr>
      <t xml:space="preserve">
</t>
    </r>
  </si>
  <si>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Заустване № 1/ Поток № 1</t>
    </r>
    <r>
      <rPr>
        <sz val="8"/>
        <color theme="1"/>
        <rFont val="Calibri"/>
        <family val="2"/>
        <charset val="204"/>
        <scheme val="minor"/>
      </rPr>
      <t xml:space="preserve"> - изход ПСОВ</t>
    </r>
    <r>
      <rPr>
        <sz val="8"/>
        <color theme="1"/>
        <rFont val="Calibri"/>
        <family val="2"/>
        <scheme val="minor"/>
      </rPr>
      <t xml:space="preserve">
</t>
    </r>
  </si>
  <si>
    <t>61248.1.136</t>
  </si>
  <si>
    <t>р. Стари Искър (р. Лесновска)</t>
  </si>
  <si>
    <t>екстрахиреми вещества - 3</t>
  </si>
  <si>
    <t>остатъчен хлор - 0.2</t>
  </si>
  <si>
    <t>42° 40' 7,37ʺ</t>
  </si>
  <si>
    <t xml:space="preserve">23° 32' 6,16ʺ </t>
  </si>
  <si>
    <t xml:space="preserve">42° 40' 7,37ʺ </t>
  </si>
  <si>
    <t>23° 32' 6,16ʺ</t>
  </si>
  <si>
    <t>65927.80.161</t>
  </si>
  <si>
    <t xml:space="preserve"> 43° 00' 18,672''</t>
  </si>
  <si>
    <t>25° 06' 10,217''</t>
  </si>
  <si>
    <t>As - 0,05мг/дм;Cr общ, - 0,5мг/дм; Cr⁶⁺ - 0,05мг/дм;  Pb - 0,05мг/дм; Zn - 2,0мг/дм; Cu - 0,1мг/дм; CNсв,⁻- 0,2мг/дм; Ni - 0,2мг/дм</t>
  </si>
  <si>
    <t>3403/ 03.11.2021</t>
  </si>
  <si>
    <t>3410/ 05.11.2021</t>
  </si>
  <si>
    <t xml:space="preserve"> от началото на действие на разрешителното</t>
  </si>
  <si>
    <t>708/ 11.11.2021</t>
  </si>
  <si>
    <t>Решение № РР-06-55/ 08.11.2021г. За отказ за продължаване срока на действие на разрешителното</t>
  </si>
  <si>
    <t>Климент</t>
  </si>
  <si>
    <t xml:space="preserve">1081/10.06.2013 </t>
  </si>
  <si>
    <t>13140328</t>
  </si>
  <si>
    <r>
      <t xml:space="preserve">Винарска изба и туристически комплекс за винен туризъм 
</t>
    </r>
    <r>
      <rPr>
        <b/>
        <i/>
        <u/>
        <sz val="8"/>
        <color theme="1"/>
        <rFont val="Calibri"/>
        <family val="2"/>
        <charset val="204"/>
        <scheme val="minor"/>
      </rPr>
      <t xml:space="preserve">Заустване № 1/ Поток № 1 </t>
    </r>
  </si>
  <si>
    <t>52180</t>
  </si>
  <si>
    <t>44°9'9,00''</t>
  </si>
  <si>
    <t>22°48'20,90''</t>
  </si>
  <si>
    <t>3429/ 06.12.2021</t>
  </si>
  <si>
    <t>42°40'16,00''</t>
  </si>
  <si>
    <t>3434/ 10.12.2021</t>
  </si>
  <si>
    <t>16540.39.33, м. Пенков остров</t>
  </si>
  <si>
    <t>BG1IS135R1126</t>
  </si>
  <si>
    <t>3435/ 10.12.2021</t>
  </si>
  <si>
    <t>3436/ 10.12.2021</t>
  </si>
  <si>
    <t>3438/ 13.12.2021</t>
  </si>
  <si>
    <t>3454/ 21.12.2021</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</si>
  <si>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изход ПСОВ</t>
    </r>
  </si>
  <si>
    <t>3456/ 23.12.2021; 
2792/ 11.11.2019</t>
  </si>
  <si>
    <t>3456/ 23.12.2021</t>
  </si>
  <si>
    <t>Решение № РР-06-39/ 17.12.2021г. За отказ за продължаване срока на действие на разрешителното</t>
  </si>
  <si>
    <t>Решение № РР-06-74/ 20.12.2021г. За отказ за продължаване срока на действие на разрешителното</t>
  </si>
  <si>
    <t>Решение № РР-06-66/ 09.12.2021г. За отказ за продължаване срока на действие на разрешителното</t>
  </si>
  <si>
    <t>Решение № РР-06-63/ 24.11.2021г. За отказ за продължаване срока на действие на разрешителното</t>
  </si>
  <si>
    <r>
      <t xml:space="preserve">Съществуваща частично изградена канализационна система на с. Лехчево 
</t>
    </r>
    <r>
      <rPr>
        <b/>
        <i/>
        <u/>
        <sz val="8"/>
        <color theme="1"/>
        <rFont val="Calibri"/>
        <family val="2"/>
        <charset val="204"/>
        <scheme val="minor"/>
      </rPr>
      <t xml:space="preserve">Заустване № 1/ Поток № 1 </t>
    </r>
  </si>
  <si>
    <t>43517.107.204</t>
  </si>
  <si>
    <t>BG1OG307R1313</t>
  </si>
  <si>
    <t>общоекстрахируеми вещества - 3; анионактивни детергенти - 1</t>
  </si>
  <si>
    <t>43°31'53,04''</t>
  </si>
  <si>
    <t>23°32'52,98''</t>
  </si>
  <si>
    <t>13110187</t>
  </si>
  <si>
    <t>13110188</t>
  </si>
  <si>
    <r>
      <t xml:space="preserve">КАнализационна система на гр. Вълчедръм 
</t>
    </r>
    <r>
      <rPr>
        <b/>
        <i/>
        <u/>
        <sz val="8"/>
        <color theme="1"/>
        <rFont val="Calibri"/>
        <family val="2"/>
        <charset val="204"/>
        <scheme val="minor"/>
      </rPr>
      <t xml:space="preserve">Заустване № 1/ Поток № 1 </t>
    </r>
  </si>
  <si>
    <t>12543</t>
  </si>
  <si>
    <t>анионактивни детергенти - 1</t>
  </si>
  <si>
    <t>43°41'33,40''</t>
  </si>
  <si>
    <t>23°27'5,80''</t>
  </si>
  <si>
    <t>13140329</t>
  </si>
  <si>
    <t>03928.52.43 и 03928.52.54</t>
  </si>
  <si>
    <t xml:space="preserve">03928 </t>
  </si>
  <si>
    <t>Мездрея</t>
  </si>
  <si>
    <r>
      <t xml:space="preserve">Канализационна система на гр. Берковица 
</t>
    </r>
    <r>
      <rPr>
        <b/>
        <i/>
        <u/>
        <sz val="8"/>
        <color theme="1"/>
        <rFont val="Calibri"/>
        <family val="2"/>
        <charset val="204"/>
        <scheme val="minor"/>
      </rPr>
      <t>Заустване № 1/ Поток № 1 - до изграждане на ПСОВ</t>
    </r>
  </si>
  <si>
    <r>
      <t xml:space="preserve">Канализационна система на гр. Берковица 
</t>
    </r>
    <r>
      <rPr>
        <b/>
        <i/>
        <u/>
        <sz val="8"/>
        <color theme="1"/>
        <rFont val="Calibri"/>
        <family val="2"/>
        <charset val="204"/>
        <scheme val="minor"/>
      </rPr>
      <t>Заустване № 2/ Поток № 2- до изграждане на ПСОВ</t>
    </r>
  </si>
  <si>
    <r>
      <t xml:space="preserve">Канализационна система на гр. Берковица 
</t>
    </r>
    <r>
      <rPr>
        <b/>
        <i/>
        <u/>
        <sz val="8"/>
        <color theme="1"/>
        <rFont val="Calibri"/>
        <family val="2"/>
        <charset val="204"/>
        <scheme val="minor"/>
      </rPr>
      <t>Заустване № 1/ Поток № 1 - след изграждане на ПСОВ</t>
    </r>
  </si>
  <si>
    <t>р. Калешница</t>
  </si>
  <si>
    <t>желязо (общо)-1.5; олово-0.05; мед-0.1; хром(шествалентен)-0.05; никел-0.2; цинк-5; феноли-0.05; общоекстрахируеми вещества-3; анионактивни детергенти-1</t>
  </si>
  <si>
    <t xml:space="preserve"> 43°14'20,30''</t>
  </si>
  <si>
    <t>23°9'39,80''</t>
  </si>
  <si>
    <t>43°14'16,70''</t>
  </si>
  <si>
    <t>23°9'39,70''</t>
  </si>
  <si>
    <t>43°14'35,04''</t>
  </si>
  <si>
    <t>23°9'46,73''</t>
  </si>
  <si>
    <t>13140330</t>
  </si>
  <si>
    <r>
      <t xml:space="preserve">Канализационна система на гр. Божурище 
</t>
    </r>
    <r>
      <rPr>
        <b/>
        <i/>
        <u/>
        <sz val="8"/>
        <color theme="1"/>
        <rFont val="Calibri"/>
        <family val="2"/>
        <charset val="204"/>
        <scheme val="minor"/>
      </rPr>
      <t>Заустване № 1/ Поток № 1 - до изграждане на ПСОВ</t>
    </r>
  </si>
  <si>
    <r>
      <t xml:space="preserve">Канализационна система на гр. Божурище 
</t>
    </r>
    <r>
      <rPr>
        <b/>
        <i/>
        <u/>
        <sz val="8"/>
        <color theme="1"/>
        <rFont val="Calibri"/>
        <family val="2"/>
        <charset val="204"/>
        <scheme val="minor"/>
      </rPr>
      <t>Заустване № 1/ Поток № 1 - след изграждане на ПСОВ</t>
    </r>
  </si>
  <si>
    <t>18174.70.1</t>
  </si>
  <si>
    <t>18174</t>
  </si>
  <si>
    <t>желязо (общо) - 1.5; олово-0.05; мед-0.1; хром (шествалентен)-0.05; никел-0.2; цинк-5; феноли-0.05; общоекстрахируеми вещества-3; анионактивни детергенти-1</t>
  </si>
  <si>
    <t>42°46'4,50''</t>
  </si>
  <si>
    <t>23°12'26,00''</t>
  </si>
  <si>
    <t>3463/ 04.01.2022</t>
  </si>
  <si>
    <t>ПИ 72343.502.2 /УПИ VI, кв. 263, кв. Пладнището/</t>
  </si>
  <si>
    <t>3470/ 12.01.2022; 
3159/ 14.01.2021</t>
  </si>
  <si>
    <t>ПИ 65231.919.87, кк. Боровец</t>
  </si>
  <si>
    <t>деере. приток на р. Мусаленска Бистрица</t>
  </si>
  <si>
    <t>3471/ 12.01.2022</t>
  </si>
  <si>
    <t>Решение № РР-06-67/ 14.01.2022г. За поправка на очевидна фактическа грешка в решение № 3471</t>
  </si>
  <si>
    <r>
      <t xml:space="preserve">Производствeна база – ТМСИ и бетонов възел -
</t>
    </r>
    <r>
      <rPr>
        <b/>
        <u/>
        <sz val="8"/>
        <rFont val="Calibri"/>
        <family val="2"/>
        <charset val="204"/>
        <scheme val="minor"/>
      </rPr>
      <t>Заустване № 1/ Поток № 1</t>
    </r>
  </si>
  <si>
    <t>06598.22.32; 06598.22.31, м-ст Могилата</t>
  </si>
  <si>
    <t>3474/ 12.01.2022</t>
  </si>
  <si>
    <t>27303.44.384, м. Азмаците</t>
  </si>
  <si>
    <t>3477/ 13.01.2022</t>
  </si>
  <si>
    <t>Решение № РР-06-64/ 13.01.2022г. За поправка на очевидна фактическа грешка в решение № 3438/ 13.12.2021</t>
  </si>
  <si>
    <t>13130023</t>
  </si>
  <si>
    <r>
      <t xml:space="preserve">Дъждовна канализация от покривите на сградите и от прилежащите терени на обект "Сграда саъс смесено предназначение и подземни гаражи"
</t>
    </r>
    <r>
      <rPr>
        <b/>
        <i/>
        <u/>
        <sz val="8"/>
        <color theme="1"/>
        <rFont val="Calibri"/>
        <family val="2"/>
        <charset val="204"/>
        <scheme val="minor"/>
      </rPr>
      <t>Заустване № 1/ Поток № 1</t>
    </r>
  </si>
  <si>
    <t>68134.408.411 (УПИ II-416, кв. 129А)</t>
  </si>
  <si>
    <t>42°41'55,29''</t>
  </si>
  <si>
    <t>23°20'57,25''</t>
  </si>
  <si>
    <t>13130022</t>
  </si>
  <si>
    <r>
      <t xml:space="preserve">Дъждовна канализация от покривите на сградите и от прилежащите терени на обект "Жилищна сграда с магазини и подземни гаражи"
</t>
    </r>
    <r>
      <rPr>
        <b/>
        <i/>
        <u/>
        <sz val="8"/>
        <color theme="1"/>
        <rFont val="Calibri"/>
        <family val="2"/>
        <charset val="204"/>
        <scheme val="minor"/>
      </rPr>
      <t>Заустване № 1/ Поток № 1</t>
    </r>
  </si>
  <si>
    <t>68134.408.410 (УПИ I-416, кв. 129А)</t>
  </si>
  <si>
    <t>42°41'53,71''</t>
  </si>
  <si>
    <t>23°20'52,34''</t>
  </si>
  <si>
    <t>68134.1350.6</t>
  </si>
  <si>
    <t xml:space="preserve">3491/ 02.02.2022
1078/06.06.2013 </t>
  </si>
  <si>
    <t>3491/ 02.02.2022</t>
  </si>
  <si>
    <t>61710.506.15</t>
  </si>
  <si>
    <t>3496/ 08.02.2022 
3036/ 18.08.2020</t>
  </si>
  <si>
    <t>Решение № РР-06-87/ 14.02.2022г. За отказ за продължаване срока на действие на разрешителното</t>
  </si>
  <si>
    <t>13140331</t>
  </si>
  <si>
    <r>
      <t xml:space="preserve">Производствен обект за комплектация на боеприпаси и ремонт на въоръжение 
</t>
    </r>
    <r>
      <rPr>
        <b/>
        <i/>
        <u/>
        <sz val="8"/>
        <color theme="1"/>
        <rFont val="Calibri"/>
        <family val="2"/>
        <charset val="204"/>
        <scheme val="minor"/>
      </rPr>
      <t>Заустване № 1/ Поток № 1</t>
    </r>
  </si>
  <si>
    <t>03513.518.1; 68823.548.1</t>
  </si>
  <si>
    <t>Белица 
Станчов хан</t>
  </si>
  <si>
    <t>03513 
68823</t>
  </si>
  <si>
    <t>BG1YN800R1133</t>
  </si>
  <si>
    <t>хром общ-0.05; общоекстрахируеми вещества-3</t>
  </si>
  <si>
    <t>42°50'50,85''</t>
  </si>
  <si>
    <t>25°34'9,22''</t>
  </si>
  <si>
    <t>р. Осъм и старо корито на р. Осъм</t>
  </si>
  <si>
    <t>BG1OS500R1005</t>
  </si>
  <si>
    <t>3523/ 21.03.2022 
1230/ 09.12.2013
728// 05.04.2012</t>
  </si>
  <si>
    <t xml:space="preserve"> 3523/ 21.03.2022 
1836/ 16.02.2016</t>
  </si>
  <si>
    <t>721/ 18.03.2022</t>
  </si>
  <si>
    <t>Решение № РР-06-86/ 18.03.2022г. За отказ за шрпдължаване срока на действие на разрешителното</t>
  </si>
  <si>
    <t>Решение № РР-06-43/ 22.03.2022г. За отказ за продължаване срока на действие на разрешителното</t>
  </si>
  <si>
    <t>13140332</t>
  </si>
  <si>
    <r>
      <t xml:space="preserve">Сгради за обществено обслужване с 30% жилищни функции и подземни гаражи
</t>
    </r>
    <r>
      <rPr>
        <b/>
        <i/>
        <u/>
        <sz val="8"/>
        <color theme="1"/>
        <rFont val="Calibri"/>
        <family val="2"/>
        <charset val="204"/>
        <scheme val="minor"/>
      </rPr>
      <t>Заустване № 1/ Поток № 1</t>
    </r>
  </si>
  <si>
    <t>68134.1971.5151</t>
  </si>
  <si>
    <t xml:space="preserve">42°38'29,00'' </t>
  </si>
  <si>
    <t>23°18'29,00''</t>
  </si>
  <si>
    <t>13740108</t>
  </si>
  <si>
    <t>УПИ III-647, кв. 48</t>
  </si>
  <si>
    <t>73345</t>
  </si>
  <si>
    <t>BG1OS130R1115</t>
  </si>
  <si>
    <t>мазнини-3.0</t>
  </si>
  <si>
    <r>
      <t xml:space="preserve">Млекопреработваемо предприятие
</t>
    </r>
    <r>
      <rPr>
        <b/>
        <i/>
        <u/>
        <sz val="8"/>
        <color theme="1"/>
        <rFont val="Calibri"/>
        <family val="2"/>
        <charset val="204"/>
        <scheme val="minor"/>
      </rPr>
      <t>Заустване № 1/ Поток № 1 (на изход ПСОВ - промишлени ОВ)</t>
    </r>
  </si>
  <si>
    <r>
      <t xml:space="preserve">Млекопреработваемо предприятие
</t>
    </r>
    <r>
      <rPr>
        <b/>
        <i/>
        <u/>
        <sz val="8"/>
        <color theme="1"/>
        <rFont val="Calibri"/>
        <family val="2"/>
        <charset val="204"/>
        <scheme val="minor"/>
      </rPr>
      <t>Заустване № 1/ Поток № 1 (битови ОВ)</t>
    </r>
  </si>
  <si>
    <t>43°29'14,20''</t>
  </si>
  <si>
    <t>24°59'30,40''</t>
  </si>
  <si>
    <t>37376.1002.2969 (II-2969, кв. 183)</t>
  </si>
  <si>
    <t>3530/ 04.04.2022</t>
  </si>
  <si>
    <t>728/ 04.04.2022</t>
  </si>
  <si>
    <t>Ружинци</t>
  </si>
  <si>
    <t>63255</t>
  </si>
  <si>
    <t>Бело поле</t>
  </si>
  <si>
    <t>03678</t>
  </si>
  <si>
    <t>Дреновец</t>
  </si>
  <si>
    <t>23672</t>
  </si>
  <si>
    <t>Сталийска махала</t>
  </si>
  <si>
    <t>22°54'44,72''</t>
  </si>
  <si>
    <t>43°39'27,22''</t>
  </si>
  <si>
    <t>43°37'30,38''</t>
  </si>
  <si>
    <t>22°51'46,40''</t>
  </si>
  <si>
    <t>43°41'19,44''</t>
  </si>
  <si>
    <t>22°59'58,50''</t>
  </si>
  <si>
    <t>43°48'27,50''</t>
  </si>
  <si>
    <t>23°14'41,50''</t>
  </si>
  <si>
    <t>43°47'59,57''</t>
  </si>
  <si>
    <t>23°14'39,70''</t>
  </si>
  <si>
    <t>13140334</t>
  </si>
  <si>
    <t>68134.1975.2797 и 68134.1975.2798</t>
  </si>
  <si>
    <t>р. Ваташка</t>
  </si>
  <si>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2 - изход ПСОВ 1 в ПИ 68134.1975.2797</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</si>
  <si>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4 - изход ПСОВ 2 в ПИ 68134.1975.2798</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</si>
  <si>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5 - смесен поток пречистени битови отпадъчни водис след ПСОВ1 и ПСОВ2 и дъждовни (площадкови) води след КМУ1 и КМУ2</t>
    </r>
  </si>
  <si>
    <t>42°37'50,74''</t>
  </si>
  <si>
    <t>23°18'14,62''</t>
  </si>
  <si>
    <t>13140335</t>
  </si>
  <si>
    <r>
      <t xml:space="preserve">Изграждане на три еднофамилни сгради и пречиствателно съоръжение в ПИ 68134.1975.297 
</t>
    </r>
    <r>
      <rPr>
        <b/>
        <i/>
        <u/>
        <sz val="8"/>
        <color theme="1"/>
        <rFont val="Calibri"/>
        <family val="2"/>
        <charset val="204"/>
        <scheme val="minor"/>
      </rPr>
      <t>Заустване № 1/ Поток № 1 - на изход ПСОВ и в последната РШ - РШ1</t>
    </r>
  </si>
  <si>
    <t>68134.1975.297</t>
  </si>
  <si>
    <t>42°37'52,68''</t>
  </si>
  <si>
    <t>23°18'17,54''</t>
  </si>
  <si>
    <t>Преномерира се на № 13140333/ 09.05.2022г.</t>
  </si>
  <si>
    <t>13140333</t>
  </si>
  <si>
    <r>
      <t xml:space="preserve">Предприятие за производство на сурови рафинирани слънчогледови масла 
</t>
    </r>
    <r>
      <rPr>
        <b/>
        <i/>
        <u/>
        <sz val="8"/>
        <color theme="1"/>
        <rFont val="Calibri"/>
        <family val="2"/>
        <charset val="204"/>
        <scheme val="minor"/>
      </rPr>
      <t>Заустване №1 / Поток №1 - заустен в отводнителен канал С-4 от отводнително поле “Видин – Кошава”</t>
    </r>
  </si>
  <si>
    <r>
      <t xml:space="preserve">Предприятие за производство на сурови рафинирани слънчогледови масла 
</t>
    </r>
    <r>
      <rPr>
        <b/>
        <i/>
        <u/>
        <sz val="8"/>
        <color theme="1"/>
        <rFont val="Calibri"/>
        <family val="2"/>
        <charset val="204"/>
        <scheme val="minor"/>
      </rPr>
      <t>Заустване на смесения поток от битово-фекални и производствени отпадъчни води, чрез отводнителен канал С-4 от отводнително поле “Видин – Кошава” в река Дунав</t>
    </r>
  </si>
  <si>
    <t>44°1'30,80''</t>
  </si>
  <si>
    <t>22°53'26,50''</t>
  </si>
  <si>
    <t>Стар номер на разрешителното 13740001/ 05.10.2007, преномерира се с решение № 3548/ 09.05.2022</t>
  </si>
  <si>
    <r>
      <t xml:space="preserve">Предприятие за производство на бетон, бетонови изделия и пране на килими 
</t>
    </r>
    <r>
      <rPr>
        <b/>
        <i/>
        <u/>
        <sz val="8"/>
        <rFont val="Calibri"/>
        <family val="2"/>
        <charset val="204"/>
        <scheme val="minor"/>
      </rPr>
      <t>Заустване № 2/ Поток № 2 Смесен поток от производствени и битови отпадъчни води</t>
    </r>
  </si>
  <si>
    <r>
      <t xml:space="preserve">Предприятие за производство на бетон, бетонови изделия и пране на килими 
</t>
    </r>
    <r>
      <rPr>
        <b/>
        <i/>
        <u/>
        <sz val="8"/>
        <rFont val="Calibri"/>
        <family val="2"/>
        <charset val="204"/>
        <scheme val="minor"/>
      </rPr>
      <t>Заустване № 1/ Поток № 1 Смесен поток от производствени отпадъчни и дъждовни води</t>
    </r>
  </si>
  <si>
    <t>61710.509.504</t>
  </si>
  <si>
    <t>61710</t>
  </si>
  <si>
    <t>Водослив /дере/, десен приток на р. Бели Лом</t>
  </si>
  <si>
    <t>3552/ 17.05.2022</t>
  </si>
  <si>
    <t>анионоактивни детергенти - 1</t>
  </si>
  <si>
    <t>43°32'37,89''</t>
  </si>
  <si>
    <t>26°30'8,28''</t>
  </si>
  <si>
    <t>43°32'37,86''</t>
  </si>
  <si>
    <t>26°30'14,94''</t>
  </si>
  <si>
    <t>31098.700.5117</t>
  </si>
  <si>
    <t>3565/ 20.05.2022</t>
  </si>
  <si>
    <t>731/ 18.05.2022</t>
  </si>
  <si>
    <t>13130024</t>
  </si>
  <si>
    <t>Старо разрешително № 13130022/ 24.02.2022г. - преиздадено по чл. 79, ал. 3 от ЗВ</t>
  </si>
  <si>
    <t>Издадено ново разрешително № 13130024/ 18.05.2022г. - преиздадено по чл. 79, ал. 3 от ЗВ</t>
  </si>
  <si>
    <t>732/ 18.05.2022</t>
  </si>
  <si>
    <t>Издадено ново разрешително № 13130025/ 18.05.2022г. - преиздадено по чл. 79, ал. 3 от ЗВ</t>
  </si>
  <si>
    <t>13130025</t>
  </si>
  <si>
    <t>прекратено по чл. 79, ал. 5 от ЗВ, считано от 15.06.2020</t>
  </si>
  <si>
    <t>Комплексно р-но № 590-Н0-И0-А0/ 15.12.2020г.</t>
  </si>
  <si>
    <t>13110189</t>
  </si>
  <si>
    <t>68134.2044.840</t>
  </si>
  <si>
    <t>42°36'55,10''</t>
  </si>
  <si>
    <t>23°20'35,70''</t>
  </si>
  <si>
    <t>13150025</t>
  </si>
  <si>
    <r>
      <t xml:space="preserve">Търговски комплекс със складове, офиси, бистро и магазин за хранителни стоки, заведение за обществено хранене, шоурум, подземни и надземни паркинги
</t>
    </r>
    <r>
      <rPr>
        <b/>
        <i/>
        <u/>
        <sz val="8"/>
        <color theme="1"/>
        <rFont val="Calibri"/>
        <family val="2"/>
        <charset val="204"/>
        <scheme val="minor"/>
      </rPr>
      <t>Заустване № 1/ Поток № 1</t>
    </r>
  </si>
  <si>
    <r>
      <t xml:space="preserve">Комплекс от жилищни, административни и търговски сгради
</t>
    </r>
    <r>
      <rPr>
        <b/>
        <i/>
        <u/>
        <sz val="8"/>
        <color theme="1"/>
        <rFont val="Calibri"/>
        <family val="2"/>
        <charset val="204"/>
        <scheme val="minor"/>
      </rPr>
      <t>Заустване № 1/ Поток № 1</t>
    </r>
  </si>
  <si>
    <t>68134.2044.1835</t>
  </si>
  <si>
    <t>42°37'26,37''</t>
  </si>
  <si>
    <t>23°21'26,50''</t>
  </si>
  <si>
    <t>24431.99.17, 24431.99.18, 24431.99.41 и 24431.99.42, м. Тумбар</t>
  </si>
  <si>
    <t>BG1WO400R1009</t>
  </si>
  <si>
    <t>3571/ 01.06.2022</t>
  </si>
  <si>
    <t>3580/ 20.06.2022</t>
  </si>
  <si>
    <t>УПИ I-940, кв. 116</t>
  </si>
  <si>
    <t>3581/ 20.06.2022</t>
  </si>
  <si>
    <t>3582/ 20.06.2022; 
1875/14.05.2016</t>
  </si>
  <si>
    <t>Решение № РР-06-10/ 23.06.2022г. За отказ за продължаване срока на действие на разрешителното</t>
  </si>
  <si>
    <t>13140336</t>
  </si>
  <si>
    <r>
      <t xml:space="preserve">Канализационна система 
</t>
    </r>
    <r>
      <rPr>
        <b/>
        <i/>
        <u/>
        <sz val="8"/>
        <color theme="1"/>
        <rFont val="Calibri"/>
        <family val="2"/>
        <charset val="204"/>
        <scheme val="minor"/>
      </rPr>
      <t>Заустване № 1/ Поток № 1, Пункт № 1 в РШ на Юробевъридж ООД, Юроспийд ООД и Юродрайв ООД</t>
    </r>
  </si>
  <si>
    <r>
      <t xml:space="preserve">Канализационна система 
</t>
    </r>
    <r>
      <rPr>
        <b/>
        <i/>
        <u/>
        <sz val="8"/>
        <color theme="1"/>
        <rFont val="Calibri"/>
        <family val="2"/>
        <charset val="204"/>
        <scheme val="minor"/>
      </rPr>
      <t>Заустване № 1/ Поток № 1, Пункт № 2 - в РШ на Емайлхим АД</t>
    </r>
  </si>
  <si>
    <r>
      <t xml:space="preserve">Канализационна система 
</t>
    </r>
    <r>
      <rPr>
        <b/>
        <i/>
        <u/>
        <sz val="8"/>
        <color theme="1"/>
        <rFont val="Calibri"/>
        <family val="2"/>
        <charset val="204"/>
        <scheme val="minor"/>
      </rPr>
      <t>Заустване № 1/ Поток № 1, Пункт № 3 - в РШ на Манти Ко ООД</t>
    </r>
  </si>
  <si>
    <t>56215.36.151, 515.36.152, 56215.36.145 и 56215.36.147</t>
  </si>
  <si>
    <t>56215</t>
  </si>
  <si>
    <t>2.48 (зимен сезон) 
3.76 (летен сезон)</t>
  </si>
  <si>
    <t>19.9 (зимен сезон) 
30.1 (летен сезон)</t>
  </si>
  <si>
    <t>42°49'51,00''</t>
  </si>
  <si>
    <t>23°7'38,80''</t>
  </si>
  <si>
    <r>
      <t xml:space="preserve">Логистичен център 
</t>
    </r>
    <r>
      <rPr>
        <b/>
        <i/>
        <u/>
        <sz val="8"/>
        <color theme="1"/>
        <rFont val="Calibri"/>
        <family val="2"/>
        <charset val="204"/>
        <scheme val="minor"/>
      </rPr>
      <t>Заустване № 1/ Поток № 1 на изход ПСОВ1</t>
    </r>
  </si>
  <si>
    <r>
      <t xml:space="preserve">Логистичен център 
</t>
    </r>
    <r>
      <rPr>
        <b/>
        <i/>
        <u/>
        <sz val="8"/>
        <color theme="1"/>
        <rFont val="Calibri"/>
        <family val="2"/>
        <charset val="204"/>
        <scheme val="minor"/>
      </rPr>
      <t>Заустване № 1/ Поток № 1 на изход ПСОВ2</t>
    </r>
  </si>
  <si>
    <t>13140337</t>
  </si>
  <si>
    <r>
      <t xml:space="preserve">Логистичен център 
</t>
    </r>
    <r>
      <rPr>
        <b/>
        <i/>
        <u/>
        <sz val="8"/>
        <color theme="1"/>
        <rFont val="Calibri"/>
        <family val="2"/>
        <charset val="204"/>
        <scheme val="minor"/>
      </rPr>
      <t>Заустване № 1/ Поток № 1 на изход КМУ1</t>
    </r>
  </si>
  <si>
    <r>
      <t xml:space="preserve">Логистичен център 
</t>
    </r>
    <r>
      <rPr>
        <b/>
        <i/>
        <u/>
        <sz val="8"/>
        <color theme="1"/>
        <rFont val="Calibri"/>
        <family val="2"/>
        <charset val="204"/>
        <scheme val="minor"/>
      </rPr>
      <t>Заустване № 1/ Поток № 1 на изход КМУ2</t>
    </r>
  </si>
  <si>
    <r>
      <t xml:space="preserve">Логистичен център 
</t>
    </r>
    <r>
      <rPr>
        <b/>
        <i/>
        <u/>
        <sz val="8"/>
        <color theme="1"/>
        <rFont val="Calibri"/>
        <family val="2"/>
        <charset val="204"/>
        <scheme val="minor"/>
      </rPr>
      <t>Заустване № 1/ Поток № 1 смесен поток пречистени битови отпадъчни води и дъждовни води след дъждозадържателен резервоар</t>
    </r>
  </si>
  <si>
    <t>44224.5792.168</t>
  </si>
  <si>
    <t>Локорско</t>
  </si>
  <si>
    <t>44224</t>
  </si>
  <si>
    <t>Q ор. - 1075.56 л/сек</t>
  </si>
  <si>
    <t>Q ор. - 1015.56 л/сек</t>
  </si>
  <si>
    <t>42°45'23,95''</t>
  </si>
  <si>
    <t>23°25'12,24''</t>
  </si>
  <si>
    <t>13740109</t>
  </si>
  <si>
    <r>
      <t xml:space="preserve">Канализационна система на с. Ситово 
</t>
    </r>
    <r>
      <rPr>
        <b/>
        <i/>
        <u/>
        <sz val="8"/>
        <color theme="1"/>
        <rFont val="Calibri"/>
        <family val="2"/>
        <charset val="204"/>
        <scheme val="minor"/>
      </rPr>
      <t>Заустване № 1/ Поток № 1</t>
    </r>
  </si>
  <si>
    <t>66665.23.259</t>
  </si>
  <si>
    <t>44°2'8,30''</t>
  </si>
  <si>
    <t>27°1'48,46''</t>
  </si>
  <si>
    <t>38978.83.2</t>
  </si>
  <si>
    <t>3601/ 29.06.2022</t>
  </si>
  <si>
    <t>Решение № РР-06-94/ 18.07.2022 г. за поправка на очевидна фактическа грешка</t>
  </si>
  <si>
    <t>Решение № РР-06-8/ 18.07.2022 г. за поправка на очевидна фактическа грешка в решение № 3571/ 01.06.2022 г.</t>
  </si>
  <si>
    <t>13120079</t>
  </si>
  <si>
    <r>
      <t xml:space="preserve">Рибарник 
</t>
    </r>
    <r>
      <rPr>
        <b/>
        <i/>
        <u/>
        <sz val="8"/>
        <color theme="1"/>
        <rFont val="Calibri"/>
        <family val="2"/>
        <charset val="204"/>
        <scheme val="minor"/>
      </rPr>
      <t>Заустване № 1/ Поток № 1</t>
    </r>
  </si>
  <si>
    <r>
      <t xml:space="preserve">Рибарник 
</t>
    </r>
    <r>
      <rPr>
        <b/>
        <i/>
        <u/>
        <sz val="8"/>
        <color theme="1"/>
        <rFont val="Calibri"/>
        <family val="2"/>
        <charset val="204"/>
        <scheme val="minor"/>
      </rPr>
      <t>Заустване № 2/ Поток № 2</t>
    </r>
  </si>
  <si>
    <t>02590.67.460</t>
  </si>
  <si>
    <t>Баница</t>
  </si>
  <si>
    <t>02590</t>
  </si>
  <si>
    <t>BG1OG200R008</t>
  </si>
  <si>
    <t>река без име, ляв приток на р. Скът</t>
  </si>
  <si>
    <t>43°20'36,00''</t>
  </si>
  <si>
    <t>23°42'24,30''</t>
  </si>
  <si>
    <t>43°20'36,50''</t>
  </si>
  <si>
    <t>23°42'25,60''</t>
  </si>
  <si>
    <t>13140338</t>
  </si>
  <si>
    <r>
      <t xml:space="preserve">Млекопреработвателно предприятие
</t>
    </r>
    <r>
      <rPr>
        <b/>
        <i/>
        <u/>
        <sz val="8"/>
        <color theme="1"/>
        <rFont val="Calibri"/>
        <family val="2"/>
        <charset val="204"/>
        <scheme val="minor"/>
      </rPr>
      <t>Заустване № 1/ Поток № 1</t>
    </r>
  </si>
  <si>
    <t>12259.196.20</t>
  </si>
  <si>
    <t>43°13'36,43''</t>
  </si>
  <si>
    <t>23°31'1,97''</t>
  </si>
  <si>
    <t>13740110</t>
  </si>
  <si>
    <t>44793.257.31</t>
  </si>
  <si>
    <r>
      <t xml:space="preserve">съществуващ обект на Аркус АД 
</t>
    </r>
    <r>
      <rPr>
        <b/>
        <i/>
        <u/>
        <sz val="8"/>
        <color theme="1"/>
        <rFont val="Calibri"/>
        <family val="2"/>
        <charset val="204"/>
        <scheme val="minor"/>
      </rPr>
      <t>Заустване № 1/ Поток № 1 - поток пречистени производствени води на изход ПСОВ</t>
    </r>
  </si>
  <si>
    <r>
      <t xml:space="preserve">съществуващ обект на Аркус АД 
</t>
    </r>
    <r>
      <rPr>
        <b/>
        <i/>
        <u/>
        <sz val="8"/>
        <color theme="1"/>
        <rFont val="Calibri"/>
        <family val="2"/>
        <charset val="204"/>
        <scheme val="minor"/>
      </rPr>
      <t>Заустване № 1/ Поток № 1 - поток пречистени битово-фекални, дъждовни и инфилтрирани води</t>
    </r>
  </si>
  <si>
    <t>арсен-0.1, олово-0.2, хром(шествалентен)-0.1, хром(общ)-0.5, живак-не се допуска, никел-0.5, цинк-2, мед-0.5, цианиди-0.2</t>
  </si>
  <si>
    <t>43°5'14,80''</t>
  </si>
  <si>
    <t>25°44'14,30''</t>
  </si>
  <si>
    <t>15148.102.113 (стар номер 021013)</t>
  </si>
  <si>
    <t>BG1VT789R1005</t>
  </si>
  <si>
    <t>3618/ 01.08.2022</t>
  </si>
  <si>
    <r>
      <t>Канализационна система на с. Глогово</t>
    </r>
    <r>
      <rPr>
        <b/>
        <i/>
        <u/>
        <sz val="8"/>
        <color theme="1"/>
        <rFont val="Calibri"/>
        <family val="2"/>
        <charset val="204"/>
        <scheme val="minor"/>
      </rPr>
      <t xml:space="preserve"> 
Заустване №1 / Поток № 1</t>
    </r>
  </si>
  <si>
    <t>3629/ 19.08.2022; 
3318/ 12.07.2021</t>
  </si>
  <si>
    <t>Решение № РР-06-78/ 17.08.2022г. За поправка на очевидна фактическа грешка</t>
  </si>
  <si>
    <t>66425.514.569</t>
  </si>
  <si>
    <t>3671/ 04.10.2022</t>
  </si>
  <si>
    <t>НЕ СЕ РАЗРЕШАВА ЗАУСТВАНЕ! - Прекъснато заустване чрез савачно устройство, пломбивано с пломба на БДДР</t>
  </si>
  <si>
    <t>Канализационна система на Силистра 
Заустване № 1/ Поток № 1 Стара площадка - Дълбоководно заустване заустване на смесен поток от производствени и битово-фекални отпадъчни води</t>
  </si>
  <si>
    <t>От началато на действие на разрешителното</t>
  </si>
  <si>
    <t>3675/ 06.10.2022</t>
  </si>
  <si>
    <t>Fe-5; Mn-0,8; Pb-0,2; As-0,2; Cu-0,5; Cr3-1,0; Cr6-0,1; Ni-0,5; Zn-10; цианиди (лесноразградими)-0,1; цианиди (общо количество)-1,0; флуориди(общо количество)-3,0; феноли(летливи)-0,1; сулфатни йони-400; сероводород(свободен)-0,1; анионоактивни детергенти-3,0; екстрахируеми вещества-5,0</t>
  </si>
  <si>
    <t>3680/ 10.10.2022 
3621/ 08.08.2022</t>
  </si>
  <si>
    <t>желязо (общо) - 1.5
хлорни йони - 300
цинк - 5 
бор - 0.2
кобалт - 0.1
анионоактивни детергенти - 1
манган (общ) - 0.3
никел - 0.2</t>
  </si>
  <si>
    <t>хлорни йони - 300
бор - 0.2 
цинк - 5
кобалт - 0.1
детергенти - 1
манган (общ) - 0.3
никел - 0.2</t>
  </si>
  <si>
    <t>3684/ 17.10.2022 
2229/ 07.09.2017
1833/ 11.02.2016
1132/ 05.08.2013
494/ 08.08.2011
216/ 25.02.2010</t>
  </si>
  <si>
    <t>3684/ 17.10.2022 
1833/ 11.02.2016
216/ 25.02.2010</t>
  </si>
  <si>
    <t>Преномерира се на № 13140339/ 17.10.2022</t>
  </si>
  <si>
    <t>Стар номер на разрешителното 13750001/ 20.04.2007, преномерира се с решение № 3684/ 17.10.2022</t>
  </si>
  <si>
    <t>13140339</t>
  </si>
  <si>
    <t>13130026</t>
  </si>
  <si>
    <t xml:space="preserve">Улична дъждовна канализация </t>
  </si>
  <si>
    <t>44063.6221.4923</t>
  </si>
  <si>
    <t>42°36'43,316"</t>
  </si>
  <si>
    <t>23°27'41,424"</t>
  </si>
  <si>
    <t>13140340</t>
  </si>
  <si>
    <t>000116</t>
  </si>
  <si>
    <t>42° 51' 52,3"</t>
  </si>
  <si>
    <t>23° 06' 28,75"</t>
  </si>
  <si>
    <t>13740111</t>
  </si>
  <si>
    <t>Жилищен комплекс с подземни гаражи</t>
  </si>
  <si>
    <t>УПИ III-193, кв. 21 - р-н Витоша</t>
  </si>
  <si>
    <t>1956 (дъжд)
12906 (дъжд+бит.)</t>
  </si>
  <si>
    <t>18 (дъжд) 
48 (дъжд+бит.)</t>
  </si>
  <si>
    <t>42° 39' 12,710ʺ</t>
  </si>
  <si>
    <t xml:space="preserve">23° 13' 48,543ʺ </t>
  </si>
  <si>
    <t>3698/ 15.11.2022</t>
  </si>
  <si>
    <t>3702/ 21.11.2022</t>
  </si>
  <si>
    <t>745/ 11.11.2022</t>
  </si>
  <si>
    <t>13140341</t>
  </si>
  <si>
    <t>ПИ №№ 63427.3.771 (УПИ LIV-771 Пп), 63427.3.772 (УПИ LV-772 Пп),  63427.3.774 (УПИ LVII-774 Пп), 63427.3.776 (УПИ LХI-776 Пп),  63427.3.777 (УПИ LХ-777 Пп),  63427.3.779 (УПИ LХII-779 Пп), 63427.3.812, 63427.3.813, 63427.3.814, 63427.3.815</t>
  </si>
  <si>
    <t>13110190</t>
  </si>
  <si>
    <t>02.12.2022</t>
  </si>
  <si>
    <t>62044.236.7</t>
  </si>
  <si>
    <t>Макреш</t>
  </si>
  <si>
    <t>62044</t>
  </si>
  <si>
    <t>17.12.2022</t>
  </si>
  <si>
    <t>1.12.2022</t>
  </si>
  <si>
    <t>15.12.2022</t>
  </si>
  <si>
    <t>2.12.2028</t>
  </si>
  <si>
    <t>анионоактивни детергенти - 1; общоекстрахируеми вещества - 3</t>
  </si>
  <si>
    <t>43°45'46,00''</t>
  </si>
  <si>
    <t>22°28'50,00''</t>
  </si>
  <si>
    <r>
      <t xml:space="preserve">Канализационна система на с. Раковица, общ. Макреш, обл. Видин 
</t>
    </r>
    <r>
      <rPr>
        <b/>
        <i/>
        <u/>
        <sz val="8"/>
        <rFont val="Calibri"/>
        <family val="2"/>
        <scheme val="minor"/>
      </rPr>
      <t>Заустване № 1 / Поток № 1</t>
    </r>
  </si>
  <si>
    <r>
      <t xml:space="preserve">Канализационна система на с. Раковица, общ. Макреш, обл. Видин 
</t>
    </r>
    <r>
      <rPr>
        <b/>
        <i/>
        <u/>
        <sz val="8"/>
        <rFont val="Calibri"/>
        <family val="2"/>
        <scheme val="minor"/>
      </rPr>
      <t>Заустване № 2 / Поток № 1 - АВАРИЙНО</t>
    </r>
  </si>
  <si>
    <t>13130027</t>
  </si>
  <si>
    <t>29.12.2022</t>
  </si>
  <si>
    <r>
      <t xml:space="preserve">Складове и офиси за събиране на отпадъци от черни и цветни метали, излезли от употреба МПС, електрическо и електронно оборудване 
</t>
    </r>
    <r>
      <rPr>
        <b/>
        <i/>
        <u/>
        <sz val="8"/>
        <rFont val="Calibri"/>
        <family val="2"/>
        <scheme val="minor"/>
      </rPr>
      <t>Заустване № 1 / Поток № 1</t>
    </r>
  </si>
  <si>
    <t>00357.5350.1110</t>
  </si>
  <si>
    <t>29.12.2029</t>
  </si>
  <si>
    <t>желязо (общо)-1.0; олово-0.2; никел-0.5; мед-0.5; живак-не се допуска; кадмий-не се допуска; феноли летливи-0.5; трихлоретен-0.1</t>
  </si>
  <si>
    <t xml:space="preserve">42° 49' 12,61" </t>
  </si>
  <si>
    <t>23° 22' 09,01"</t>
  </si>
  <si>
    <t>13140342</t>
  </si>
  <si>
    <r>
      <t xml:space="preserve">Къщи за селски туризъм 
</t>
    </r>
    <r>
      <rPr>
        <b/>
        <i/>
        <u/>
        <sz val="8"/>
        <rFont val="Calibri"/>
        <family val="2"/>
        <scheme val="minor"/>
      </rPr>
      <t>Заустване№1/Поток№1</t>
    </r>
  </si>
  <si>
    <t>15285.4.374</t>
  </si>
  <si>
    <t>29.12.2032</t>
  </si>
  <si>
    <t>BG1IS900R1503</t>
  </si>
  <si>
    <t>42° 15' 22,0"</t>
  </si>
  <si>
    <t>23° 27' 19,1"</t>
  </si>
  <si>
    <t>3713/ 12.12.2022</t>
  </si>
  <si>
    <t>Решение № РР-06-25/ 29.11.2022г. За отказ за продължаване срока на действие на разрешителното</t>
  </si>
  <si>
    <t>13130028</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</si>
  <si>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с. Лозен</t>
  </si>
  <si>
    <t>44063.6213.4112, 44063.6213.4113, 44063.6213.4114, 44063.6213.4115 44063.6213.4116, 44063.6213.4117, 44063.6213.4118, 44063.6213.4119, 44063.6213.4120, 44063.6213.4121, 44063.6213.4122, 44063.6213.4123, 44063.6213.4124, 44063.6213.4125, 44063.6213.4126, 44063.6213.4127, 44063.6213.4128, 44063.6213.4129, 44063.6213.4130, 44063.6213.4131, 44063.6213.4132, 44063.6213.4133, 44063.6213.4134, 44063.6213.4135, 44063.6213.4136, 44063.6213.4137, 44063.6213.4138, 44063.6213.4139, 44063.6213.4140, 44063.6213.4141, 44063.6213.4142, 44063.6213.4143, 44063.6213.4144, 44063.6213.4145, 44063.6213.4146, 44063.6213.4147, 44063.6213.4148, 44063.6213.4089, 44063.6213.4090, 44063.6213.4091, 44063.6213.4092, 44063.6213.4093, 44063.6213.4094, 44063.6213.4096, 44063.6213.4097, 44063.6213.4098, 44063.6213.4099, 44063.6213.4100, 44063.6213.4101, 44063.6213.4102, 44063.6213.4103, 44063.6213.4104, 44063.6213.4207, 44063.6213.4208, 44063.6213.4209, 44063.6213.4210, 44063.6213.4211, 44063.6213.4212, 44063.6213.4213, 44063.6213.4214, 44063.6213.4215, 44063.6213.4216, 44063.6213.4217, 44063.6213.4218, 44063.6213.4219, 44063.6213.4220, 44063.6213.4221, 44063.6213.4222, 44063.6213.4223, 44063.6213.4224, 44063.6213.4225 и 44063.6213.28, 44063.6213.4149, 44063.6213.4150, 44063.6213.4151, 44063.6213.4152, 44063.6213.4153, 44063.6213.4154, 44063.6213.4155, 44063.6213.4156, 44063.6213.4157, 44063.6213.4158, 44063.6213.4159, 44063.6213.4160, 44063.6213.4161, 44063.6213.4162, 44063.6213.4163, 44063.6213.4164, 44063.6213.4165, 44063.6213.4166, 44063.6213.4167, 44063.6213.4168, 44063.6213.4169, 44063.6213.4170, 44063.6213.4171, 44063.6213.4172, 44063.6213.4173, 44063.6213.4174, 44063.6213.4175, 44063.6213.4176, 44063.6213.4177, 44063.6213.4178, 44063.6213.4179, 44063.6213.4180 и 44063.6213.4181, 44063.6213.4182, 44063.6213.4183, 44063.6213.4184, 44063.6213.4185, 44063.6213.4186, 44063.6213.4187, 44063.6213.4188, 44063.6213.4189, 44063.6213.4190, 44063.6213.4191, 44063.6213.4192, 44063.6213.4193, 44063.6213.4194, 44063.6213.4195, 44063.6213.4196, 44063.6213.4197, 44063.6213.4198, 44063.6213.4199, 44063.6213.4200, 44063.6213.4201, 44063.6213.4202, 44063.6213.4203, 44063.6213.4204, 44063.6213.4205 и 44063.6213.4206</t>
  </si>
  <si>
    <t>42°37'16,36''</t>
  </si>
  <si>
    <t>23°24'49,84''</t>
  </si>
  <si>
    <t>Решение № РР-06-26/ 03.01.2023г. За отказ за продължаване на разрешителното</t>
  </si>
  <si>
    <t>759/ 08.02.2023</t>
  </si>
  <si>
    <t>13140343</t>
  </si>
  <si>
    <t>13140344</t>
  </si>
  <si>
    <t>68134.2044.1908</t>
  </si>
  <si>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 1 На вход ПСОВ - сурова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</si>
  <si>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№2 На изход ПСОВ - пречистена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</si>
  <si>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№3 В последната ревизионна шахта на територията на имота (смесен поток от пречистени в ПСОВ битови отпадъчни води и пречистени в каломаслоуловители атмосферни води) , непосредсвено преди заустване в повърхностния воден обект</t>
    </r>
  </si>
  <si>
    <t>42°37'17,50''</t>
  </si>
  <si>
    <t>23°21'20,62''</t>
  </si>
  <si>
    <t>13150026</t>
  </si>
  <si>
    <r>
      <t xml:space="preserve">Зона за отдих 
</t>
    </r>
    <r>
      <rPr>
        <b/>
        <i/>
        <u/>
        <sz val="8"/>
        <color theme="1"/>
        <rFont val="Calibri"/>
        <family val="2"/>
        <charset val="204"/>
        <scheme val="minor"/>
      </rPr>
      <t>Заустване № 1/ Поток № 1 - на изход ПСОВ - пречистени битови отпадъчни води, непосредствено преди мястото на заустване във водоприемника</t>
    </r>
  </si>
  <si>
    <r>
      <t xml:space="preserve">Зона за отдих 
</t>
    </r>
    <r>
      <rPr>
        <b/>
        <i/>
        <u/>
        <sz val="8"/>
        <color theme="1"/>
        <rFont val="Calibri"/>
        <family val="2"/>
        <charset val="204"/>
        <scheme val="minor"/>
      </rPr>
      <t>Заустване № 2/ Поток № 2 - поток условно чисти води, изпускани и/или орекуващи от басейна, непосредствено преди мястото на заустване във водоприемника</t>
    </r>
  </si>
  <si>
    <t>03767.17.238; 03767.17.239</t>
  </si>
  <si>
    <t>р. Клисурчица, десен приток на р. Палакария</t>
  </si>
  <si>
    <t>42°21'53,30''</t>
  </si>
  <si>
    <t>23°24'0,13''</t>
  </si>
  <si>
    <t xml:space="preserve">42°21'53,11'' </t>
  </si>
  <si>
    <t>23°24'0,12''</t>
  </si>
  <si>
    <t>13720028</t>
  </si>
  <si>
    <t>Цех за консервирани зеленчуци 
Заустване № 1/ производствени отпадъчни води скед утаечни шахти, на изход канализационен колектор в последната ревизионна шахта, непосредствено преди включването в съществуващия канал на стопански двор</t>
  </si>
  <si>
    <t>05921.192.2</t>
  </si>
  <si>
    <t>растителни масла и мазнини - 3.0</t>
  </si>
  <si>
    <t>43°18'54,00''</t>
  </si>
  <si>
    <t>24°41'4,19''</t>
  </si>
  <si>
    <t>07510.303.50 (УПИ II, кв. 48)</t>
  </si>
  <si>
    <t>BG1OG700R1103</t>
  </si>
  <si>
    <t>3733/ 30.01.2023</t>
  </si>
  <si>
    <t>14458.4.40 (стар номер 004040)</t>
  </si>
  <si>
    <t>3738/ 06.02.2023</t>
  </si>
  <si>
    <t>3738/ 06.02.2023
2022/11.11.2016</t>
  </si>
  <si>
    <t>желязо - 1.5, мед - 0.1, олово - 0.05, никел - 0.2, цинк - 5</t>
  </si>
  <si>
    <t>3742/ 17.02.2023</t>
  </si>
  <si>
    <t>40525.166.6, м. Турски градини</t>
  </si>
  <si>
    <t>BG1WO300R1007</t>
  </si>
  <si>
    <t>43°53'25,84''</t>
  </si>
  <si>
    <t>22°31'33,24''</t>
  </si>
  <si>
    <t>Fe-1,5; Mn-0,3; As-0,05; Pb-0,05; Ni-0,2; Zn-5; Cu-0,1; Cr6-0,05; Cr3-0,5; цианиди-0,5; феноли-0,05; екстрахируеми вещества-3; детергенти-1</t>
  </si>
  <si>
    <t>3743/ 22.02.2023</t>
  </si>
  <si>
    <t>13110191</t>
  </si>
  <si>
    <r>
      <t xml:space="preserve">Бутиков хотел Вила "Марк" 
 </t>
    </r>
    <r>
      <rPr>
        <b/>
        <i/>
        <u/>
        <sz val="8"/>
        <color theme="1"/>
        <rFont val="Calibri"/>
        <family val="2"/>
        <charset val="204"/>
        <scheme val="minor"/>
      </rPr>
      <t>Заустване № 1/ Поток № 1</t>
    </r>
  </si>
  <si>
    <t>УПИ II-15, кв. 10, ПСОВ в УПИ IX-37, кв. 11</t>
  </si>
  <si>
    <t>Краево</t>
  </si>
  <si>
    <t>39267</t>
  </si>
  <si>
    <t>BG1IS200R1142</t>
  </si>
  <si>
    <t>42°58'57,23''</t>
  </si>
  <si>
    <t>23°36'12,70''</t>
  </si>
  <si>
    <t>13140345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</si>
  <si>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</si>
  <si>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t>44063.6213.4007</t>
  </si>
  <si>
    <t>42°41'39,94''</t>
  </si>
  <si>
    <t>23°30'26,05''</t>
  </si>
  <si>
    <t>13140346</t>
  </si>
  <si>
    <t>72343.500.3019, 72343.500.1999</t>
  </si>
  <si>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от Хармония - ТМ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</si>
  <si>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 Елпром ЕМС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</si>
  <si>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1 -смесен поток отпадъчни води от Хармония - ТМ АД и Елпром ЕМС АД</t>
    </r>
  </si>
  <si>
    <t>42°56'7,42''</t>
  </si>
  <si>
    <t>24°12'54,40''</t>
  </si>
  <si>
    <t>13720029</t>
  </si>
  <si>
    <r>
      <t xml:space="preserve">Кланица Венеция 
</t>
    </r>
    <r>
      <rPr>
        <b/>
        <i/>
        <u/>
        <sz val="8"/>
        <rFont val="Calibri"/>
        <family val="2"/>
        <charset val="204"/>
        <scheme val="minor"/>
      </rPr>
      <t>Заустване № 1/ Поток № 1</t>
    </r>
  </si>
  <si>
    <t>46841.641.13</t>
  </si>
  <si>
    <t>46841</t>
  </si>
  <si>
    <t>мазнини - 3.0</t>
  </si>
  <si>
    <t>43°24'44,60''</t>
  </si>
  <si>
    <t>25°6'56,70''</t>
  </si>
  <si>
    <t>44063.6209.3267</t>
  </si>
  <si>
    <t>3747/ 01.03.2023</t>
  </si>
  <si>
    <t>3748/ 01.03.2023</t>
  </si>
  <si>
    <t>Решение № 3748/ 01.03.2023 г. за отказ на заявено изменение и за продължаване срока на действие и служебно изменение на разрешителното</t>
  </si>
  <si>
    <t>3770/ 20.03.2023 
2062/ 22.03.2017
1564/ 12.02.2015
868/ 28.09.2012
776/ 11.06.2012</t>
  </si>
  <si>
    <t>3770/ 20.03.2023 
2062/22.03.2017
1564/ 12.02.2015</t>
  </si>
  <si>
    <t>87014.42.65, м. Цигански бряг</t>
  </si>
  <si>
    <t>38488.7.18, м. Селище</t>
  </si>
  <si>
    <t>3771/ 21.03.2023</t>
  </si>
  <si>
    <t>04025.320.21 /320021/</t>
  </si>
  <si>
    <t>Заустване № 2/ Поток № 2 ОТПАДА</t>
  </si>
  <si>
    <r>
      <t xml:space="preserve">Канализационна система на гр. Трявна - </t>
    </r>
    <r>
      <rPr>
        <b/>
        <u/>
        <sz val="8"/>
        <rFont val="Calibri"/>
        <family val="2"/>
        <charset val="204"/>
        <scheme val="minor"/>
      </rPr>
      <t>Заустване № 2/ Поток № 2</t>
    </r>
  </si>
  <si>
    <t xml:space="preserve"> 42° 53' 26,27''</t>
  </si>
  <si>
    <t>25° 29' 39,59''</t>
  </si>
  <si>
    <t xml:space="preserve"> 42° 52' 32,15''</t>
  </si>
  <si>
    <t>25° 30' 8,32''</t>
  </si>
  <si>
    <t>3772/ 24.03.2023</t>
  </si>
  <si>
    <t>3779/ 28.03.2023</t>
  </si>
  <si>
    <t>Решение № РР-06-56/ 06.03.2023 г. за поправка на очевидна фактиеска грешка</t>
  </si>
  <si>
    <t>13140347</t>
  </si>
  <si>
    <r>
      <t xml:space="preserve">Жилищен комплекс и локално пречиствателно съоръжение за отпадъчни води 
</t>
    </r>
    <r>
      <rPr>
        <b/>
        <i/>
        <u/>
        <sz val="8"/>
        <rFont val="Calibri"/>
        <family val="2"/>
        <charset val="204"/>
        <scheme val="minor"/>
      </rPr>
      <t>Заустване № 1/ Поток № 1</t>
    </r>
  </si>
  <si>
    <t>68134.1971.5044, кв. Драгалевци</t>
  </si>
  <si>
    <t>р. Слатинска (Драгалевска)</t>
  </si>
  <si>
    <t>42°38'17,21''</t>
  </si>
  <si>
    <t>23°18'57,10''</t>
  </si>
  <si>
    <t>764/ 25.04.2023</t>
  </si>
  <si>
    <t>13710088</t>
  </si>
  <si>
    <t xml:space="preserve">48489.4.516 и 48489.4.525 </t>
  </si>
  <si>
    <t>13140348</t>
  </si>
  <si>
    <t>УПИ XIV-4189 и УПИ XV-4189, кв. 32а, кв. Симеоново</t>
  </si>
  <si>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2 (на изход ПСОВ - пречистени битови отпадъчни води)</t>
    </r>
  </si>
  <si>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3 (смесен поток пречистени битови отпадъчни води след ПСОВ и поток пречистени дъждовни площадкови води след КМУ1 и КМУ2, непосредствено преди мястото на заустване във водоприемника)</t>
    </r>
  </si>
  <si>
    <t>42° 37' 11,65"</t>
  </si>
  <si>
    <t>23° 20' 55,55"</t>
  </si>
  <si>
    <t>От датата на вливане в сила на разрешителното</t>
  </si>
  <si>
    <t>13710089</t>
  </si>
  <si>
    <t>Затворническо общежитие от закрит тип (ЗОЗТ)</t>
  </si>
  <si>
    <t>05236.553.1</t>
  </si>
  <si>
    <t>BG1OG600R1018</t>
  </si>
  <si>
    <t>дере (старо корито на р. Ботуня)</t>
  </si>
  <si>
    <t>общоекстрахируеми вещества-3; анионактивни детергенти-1</t>
  </si>
  <si>
    <t>43°28'18,12''</t>
  </si>
  <si>
    <t>23°20'18,72''</t>
  </si>
  <si>
    <t>27557.968.415</t>
  </si>
  <si>
    <t>3801/ 02.05.2023</t>
  </si>
  <si>
    <t>17645.501.1489</t>
  </si>
  <si>
    <t>3826/ 30.05.2023</t>
  </si>
  <si>
    <t>3834/ 02.06.2023
3548/ 09.05.2022 
2761/ 02.10.2019
2569/18.12.2018</t>
  </si>
  <si>
    <t>3834/ 02.06.2023
3548/ 09.05.2022 
2761/ 02.10.2019
2569/18.12.2018
905/ 22.10.2012</t>
  </si>
  <si>
    <t>BG1OG307R1013</t>
  </si>
  <si>
    <t>07116.287.26</t>
  </si>
  <si>
    <r>
      <t xml:space="preserve">Бетонов възел  и миячно-сортировъчна инсталация </t>
    </r>
    <r>
      <rPr>
        <b/>
        <i/>
        <strike/>
        <u/>
        <sz val="8"/>
        <color theme="1"/>
        <rFont val="Calibri"/>
        <family val="2"/>
        <scheme val="minor"/>
      </rPr>
      <t>Заустване №2/ Поток №2</t>
    </r>
  </si>
  <si>
    <r>
      <t xml:space="preserve">Бетонов възел  и миячно-сортировъчна инсталация </t>
    </r>
    <r>
      <rPr>
        <b/>
        <i/>
        <strike/>
        <u/>
        <sz val="8"/>
        <color theme="1"/>
        <rFont val="Calibri"/>
        <family val="2"/>
        <scheme val="minor"/>
      </rPr>
      <t>Заустване №3/ Поток №3</t>
    </r>
  </si>
  <si>
    <t>3835/ 02.06.2023</t>
  </si>
  <si>
    <t>3837/ 16.06.2023; 
3399/ 25.10.2021; 
2675/ 15.07.2019</t>
  </si>
  <si>
    <t>3837/ 16.06.2023; 
3399/ 25.10.2021</t>
  </si>
  <si>
    <t>3838/ 16.06.2023
2664/ 18.06.2019</t>
  </si>
  <si>
    <t>3838/ 16.06.2023</t>
  </si>
  <si>
    <t>ПИ с №501.2212</t>
  </si>
  <si>
    <t>BG1YN1307R1029</t>
  </si>
  <si>
    <t>3844/ 16.06.2023</t>
  </si>
  <si>
    <t>3847/ 16.06.2023</t>
  </si>
  <si>
    <t>Тодоричене</t>
  </si>
  <si>
    <t>72552.700.683</t>
  </si>
  <si>
    <t>3869/ 28.06.2023</t>
  </si>
  <si>
    <t>768/ 19.06.2023</t>
  </si>
  <si>
    <t>39147.501.599</t>
  </si>
  <si>
    <t>13140349</t>
  </si>
  <si>
    <t>старо разрешително № 13140313/ 08.11.2019</t>
  </si>
  <si>
    <t>Решение № РР-06-70/ 02.06.2023 г. за поправка на очевидна фактическа грешка - срок за достигане на ИЕО</t>
  </si>
  <si>
    <t>Решение № РР-06-1/ 02.06.2023 г. за поправка на очевидна фактическа грешка - срок за достигане на ИЕО
старо разрешително № 13710075/ 24.07.2015</t>
  </si>
  <si>
    <t>Решение № РР-06-10/ 06.06.2023г. За отказ за продължаване срока на действие на разрешителното;
Решение № РР-06-93/ 15.11.2021г. За отказ за изменение на разрешителното;
старо р-но/преномерира се/ 23740001/18.06.2007.</t>
  </si>
  <si>
    <t>13140350</t>
  </si>
  <si>
    <r>
      <t xml:space="preserve">Комплекс от жилищни сгради, офиси и сгради за обществено обслужване и търговска част 
</t>
    </r>
    <r>
      <rPr>
        <b/>
        <i/>
        <u/>
        <sz val="8"/>
        <rFont val="Calibri"/>
        <family val="2"/>
        <charset val="204"/>
        <scheme val="minor"/>
      </rPr>
      <t>Заустване № 1/ Поток № 1</t>
    </r>
  </si>
  <si>
    <t>68134.2043.4095</t>
  </si>
  <si>
    <t>До въвеждане на обект в редовна експлоатация</t>
  </si>
  <si>
    <t>42°37'18,02''</t>
  </si>
  <si>
    <t>23°21'18,81''</t>
  </si>
  <si>
    <t>За показателите БПК5 и ХПК – до шест месеца от датата на въвеждане в експлоатация на обекта на разрешителното.
За всички останали показатели - от датата на въвеждане в експлоатация на обекта на разрешителното.</t>
  </si>
  <si>
    <t>13140351</t>
  </si>
  <si>
    <t>44063.6213.4250</t>
  </si>
  <si>
    <r>
      <t xml:space="preserve">ПСОВ и помощни помещения за облужване на Резиденшъл парк Лозен 
</t>
    </r>
    <r>
      <rPr>
        <b/>
        <i/>
        <u/>
        <sz val="8"/>
        <rFont val="Calibri"/>
        <family val="2"/>
        <charset val="204"/>
        <scheme val="minor"/>
      </rPr>
      <t>Заустване № 1/ Поток № 1- на изход ПСОВ</t>
    </r>
  </si>
  <si>
    <r>
      <t xml:space="preserve">ПСОВ и помощни помещения за облужване на Резиденшъл парк Лозен 
</t>
    </r>
    <r>
      <rPr>
        <b/>
        <i/>
        <u/>
        <sz val="8"/>
        <rFont val="Calibri"/>
        <family val="2"/>
        <charset val="204"/>
        <scheme val="minor"/>
      </rPr>
      <t>Заустване № 1/ Поток № 1- поток дъждовни води, условно чисти води, изпускани и/или преливащи от басейна, непосредствено преди мястото на заустване във водоприемника</t>
    </r>
  </si>
  <si>
    <t>13140352</t>
  </si>
  <si>
    <t>16314.15.10</t>
  </si>
  <si>
    <t>Горна Малина</t>
  </si>
  <si>
    <t>BG1IS600R1215</t>
  </si>
  <si>
    <r>
      <t xml:space="preserve">Канализационна система на с. Горна Малина 
</t>
    </r>
    <r>
      <rPr>
        <b/>
        <i/>
        <u/>
        <sz val="8"/>
        <rFont val="Calibri"/>
        <family val="2"/>
        <charset val="204"/>
        <scheme val="minor"/>
      </rPr>
      <t>Заустване № 1/ Поток № 1 - до изграждане и въвеждане в експлоатация на ПСОВ-Горна Малина</t>
    </r>
  </si>
  <si>
    <r>
      <t xml:space="preserve">Канализационна система на с. Горна Малина 
</t>
    </r>
    <r>
      <rPr>
        <b/>
        <i/>
        <u/>
        <sz val="8"/>
        <rFont val="Calibri"/>
        <family val="2"/>
        <charset val="204"/>
        <scheme val="minor"/>
      </rPr>
      <t>Заустване № 1/ Поток № 1 - на изход ПСОВ</t>
    </r>
  </si>
  <si>
    <t>желязо-1.5; олово-0.05; мед-0.1; хром (шествалентен) -0.05; никел-0.2; цинк-5; феноли-0.05; общоекстрахируеми вещества-3; анионактивни детергенти-1</t>
  </si>
  <si>
    <t>42°41'53,94''</t>
  </si>
  <si>
    <t>23°41'34,49''</t>
  </si>
  <si>
    <t>42º 41' 56,53"</t>
  </si>
  <si>
    <t>23º 41' 7,75"</t>
  </si>
  <si>
    <t>12961.422.792</t>
  </si>
  <si>
    <t>3905/ 24.07.2023 
3171/ 01.02.2021</t>
  </si>
  <si>
    <t>3905/ 24.07.2023</t>
  </si>
  <si>
    <t>07702.101.46</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</si>
  <si>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</si>
  <si>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</si>
  <si>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3908/ 28.07.2023
1817/ 29.03.2017
1052/ 30.04.2013
671/ 24.02.2012</t>
  </si>
  <si>
    <t>3908/ 28.07.2023 
2064/ 29.03.2017</t>
  </si>
  <si>
    <t>475/ 31.03.2016</t>
  </si>
  <si>
    <t>13130029</t>
  </si>
  <si>
    <r>
      <t xml:space="preserve">Магазин Практис 
</t>
    </r>
    <r>
      <rPr>
        <b/>
        <i/>
        <u/>
        <sz val="8"/>
        <rFont val="Calibri"/>
        <family val="2"/>
        <charset val="204"/>
        <scheme val="minor"/>
      </rPr>
      <t>Заустване № 1/ Поток № 1</t>
    </r>
  </si>
  <si>
    <t>10971.489.77, южна промишлена зона</t>
  </si>
  <si>
    <t>BG1WO200R004</t>
  </si>
  <si>
    <t>р. Тополовец</t>
  </si>
  <si>
    <t>реки, западно от Огоста</t>
  </si>
  <si>
    <t>43°56'42,24''</t>
  </si>
  <si>
    <t>22°50'3,92''</t>
  </si>
  <si>
    <t>53655.26.176 /000176/</t>
  </si>
  <si>
    <t>BG1IS100R1027</t>
  </si>
  <si>
    <t>3912/ 04.08.2023; 
1012/11.03.2013</t>
  </si>
  <si>
    <t>49388.24.201 /024033/</t>
  </si>
  <si>
    <t>дере, приток на р. Янещица</t>
  </si>
  <si>
    <t>3913/ 04.08.2023</t>
  </si>
  <si>
    <r>
      <t xml:space="preserve">Склад за дървен материал, шоурум и администрация (КМУ) </t>
    </r>
    <r>
      <rPr>
        <b/>
        <u/>
        <sz val="8"/>
        <rFont val="Calibri"/>
        <family val="2"/>
        <charset val="204"/>
        <scheme val="minor"/>
      </rPr>
      <t>Заустване №1/Поток№1, Пункт № 2 - на изход КМУ - пречистени дъждовни площадкови води</t>
    </r>
  </si>
  <si>
    <r>
      <t xml:space="preserve">Склад за дървен материал, шоурум и администрация (ЛПСОВ) </t>
    </r>
    <r>
      <rPr>
        <b/>
        <u/>
        <sz val="8"/>
        <rFont val="Calibri"/>
        <family val="2"/>
        <charset val="204"/>
        <scheme val="minor"/>
      </rPr>
      <t>Заустване №1/Поток№1, Пункт № 1 - на изход ПСОВ-пречистени битови отпадъчни води</t>
    </r>
  </si>
  <si>
    <r>
      <t xml:space="preserve">Склад за дървен материал, шоурум и администрация (КМУ) </t>
    </r>
    <r>
      <rPr>
        <b/>
        <u/>
        <sz val="8"/>
        <rFont val="Calibri"/>
        <family val="2"/>
        <charset val="204"/>
        <scheme val="minor"/>
      </rPr>
      <t>Заустване №1/Поток№1, Пункт № 3 - смесен поток пречистени битови отпадъчни води след ПСОВ, поток пречистени дъждовни площадкови води след КМУ и дъждовни води от покривите на сградите в последната РШ</t>
    </r>
  </si>
  <si>
    <t>7.5 (мин) 
136.5 (макс)</t>
  </si>
  <si>
    <t>3918/ 15.08.2023 ;
3310/ 01.07.2021</t>
  </si>
  <si>
    <t>3918/ 15.08.2023</t>
  </si>
  <si>
    <t>Стар номер на разрешителното - 200430/ 02.06.2006 г.</t>
  </si>
  <si>
    <t>УПИ IV-1943, кв. 22</t>
  </si>
  <si>
    <t>3919/ 15.08.2023
1198/16.10.2013 - преномерирано от БДЧР</t>
  </si>
  <si>
    <t>81476.512.11</t>
  </si>
  <si>
    <t>3920/ 15.08.2023</t>
  </si>
  <si>
    <t>3920/ 15.08.2023
1212/07.11.2013</t>
  </si>
  <si>
    <t>42° 37' 2.227"</t>
  </si>
  <si>
    <t>23° 26' 26.682"</t>
  </si>
  <si>
    <t>Решение № РР-06-28/ 02.08.2023 за поправка на очевидна фактическа грешка в разрешителното</t>
  </si>
  <si>
    <t>3939/ 04.09.2023</t>
  </si>
  <si>
    <t>43°34'17.91''</t>
  </si>
  <si>
    <t>26°30'54,54''</t>
  </si>
  <si>
    <t>3954/ 25.09.2023 
3496/ 08.02.2022 
3036/ 18.08.2020</t>
  </si>
  <si>
    <t>Румянцево</t>
  </si>
  <si>
    <t>63327.69.30</t>
  </si>
  <si>
    <t>3956/ 26.09.2023</t>
  </si>
  <si>
    <t>56099.34.42</t>
  </si>
  <si>
    <t>Петревене</t>
  </si>
  <si>
    <t>3957/ 26.9.2023</t>
  </si>
  <si>
    <t>43058.700.1593</t>
  </si>
  <si>
    <t>Торос</t>
  </si>
  <si>
    <t>BG1VT307R1107</t>
  </si>
  <si>
    <t>3958/ 26.09.2023</t>
  </si>
  <si>
    <t>29218.20.3</t>
  </si>
  <si>
    <t>3959/ 26.09.2023</t>
  </si>
  <si>
    <t>3975/ 12.10.2023</t>
  </si>
  <si>
    <r>
      <t xml:space="preserve">Месопреработваемо предприятие и кланица
</t>
    </r>
    <r>
      <rPr>
        <b/>
        <i/>
        <u/>
        <sz val="8"/>
        <color theme="1"/>
        <rFont val="Calibri"/>
        <family val="2"/>
        <charset val="204"/>
        <scheme val="minor"/>
      </rPr>
      <t>Заустване № 1/ Поток № 1</t>
    </r>
  </si>
  <si>
    <t>66665.501.873</t>
  </si>
  <si>
    <t>3981/ 23.10.2023</t>
  </si>
  <si>
    <t>13130030</t>
  </si>
  <si>
    <t>14831.6542.61</t>
  </si>
  <si>
    <t>Герман</t>
  </si>
  <si>
    <t>14831</t>
  </si>
  <si>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 (етап I)</t>
    </r>
  </si>
  <si>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1(етап II)</t>
    </r>
  </si>
  <si>
    <t>42° 37' 16,58371"</t>
  </si>
  <si>
    <t>23° 24' 49,673816"</t>
  </si>
  <si>
    <r>
      <t xml:space="preserve">Модулно пречиствателно съоръжение 
</t>
    </r>
    <r>
      <rPr>
        <b/>
        <u/>
        <sz val="8"/>
        <rFont val="Calibri"/>
        <family val="2"/>
        <charset val="204"/>
        <scheme val="minor"/>
      </rPr>
      <t>Заустване №1/ Поток № 1</t>
    </r>
  </si>
  <si>
    <t>30606.6.23, м. Църквище</t>
  </si>
  <si>
    <t>43° 10' 33.757''</t>
  </si>
  <si>
    <t>23° 28' 30.936''</t>
  </si>
  <si>
    <t>58548.260.67</t>
  </si>
  <si>
    <t>4004/ 06.11.2023</t>
  </si>
  <si>
    <t>3999/ 31.10.2023 
3411/ 10.11.2021</t>
  </si>
  <si>
    <r>
      <t xml:space="preserve">Рудодобивен комплекс "Елаците Мед" -  </t>
    </r>
    <r>
      <rPr>
        <b/>
        <u/>
        <sz val="8"/>
        <rFont val="Calibri"/>
        <family val="2"/>
        <charset val="204"/>
        <scheme val="minor"/>
      </rPr>
      <t xml:space="preserve">Заустване № 3/ Поток № 3 </t>
    </r>
    <r>
      <rPr>
        <sz val="8"/>
        <rFont val="Calibri"/>
        <family val="2"/>
        <charset val="204"/>
        <scheme val="minor"/>
      </rPr>
      <t>( води от дренажна отводнителна галерия на хоризонт 840м и води след утаително съоръжение при КПП на рудник Елаците)</t>
    </r>
  </si>
  <si>
    <t>42°46'24.903''</t>
  </si>
  <si>
    <t>24°1'45.648''</t>
  </si>
  <si>
    <t>4010/ 15.11.2023 
2630/ 09.05.2019</t>
  </si>
  <si>
    <t>05445.150.785</t>
  </si>
  <si>
    <t>4011/ 15.11.2023</t>
  </si>
  <si>
    <t>13110192</t>
  </si>
  <si>
    <t>р. Сивек</t>
  </si>
  <si>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1/ Поток № 1 - отпадъчни води, пречистени в ЛПСОВ за 100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</si>
  <si>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</si>
  <si>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t>42°48'28,16''</t>
  </si>
  <si>
    <t>25°20'56,58''</t>
  </si>
  <si>
    <t>42°48'22,01''</t>
  </si>
  <si>
    <t>25°20'53,25''</t>
  </si>
  <si>
    <t>13130031</t>
  </si>
  <si>
    <t>Дъждовна канализация на Комплекс от многофамилна жилищна сграда с подземни гаражи на дре нива, търговски площи, офиси и подземен резервоар</t>
  </si>
  <si>
    <t>68134.200.109, 68134.200.110</t>
  </si>
  <si>
    <t>42°41'06,949"</t>
  </si>
  <si>
    <t>23°16'46,974"</t>
  </si>
  <si>
    <t>13140353</t>
  </si>
  <si>
    <t>67372.92.27 (ПСОВ)</t>
  </si>
  <si>
    <t>Сливница</t>
  </si>
  <si>
    <r>
      <t xml:space="preserve">Канализационна система на гр. Сливница 
</t>
    </r>
    <r>
      <rPr>
        <b/>
        <i/>
        <u/>
        <sz val="8"/>
        <rFont val="Calibri"/>
        <family val="2"/>
        <charset val="204"/>
        <scheme val="minor"/>
      </rPr>
      <t>Заустване № 1/ Поток № 1 -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</si>
  <si>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2/ Поток № 2 -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</si>
  <si>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3/ Поток № 3 -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</si>
  <si>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4/ Поток № 4 -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</si>
  <si>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5/ Поток № 5 -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</si>
  <si>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1/ Поток № 1 - на изход ПСОВ</t>
    </r>
  </si>
  <si>
    <t>желязо (общо)-1.5; олово-0.05; мед-0.1; хром (шествалентен)-0.05; никел-0.2; цинк-5; феноли-0.05; общоекстрахируеми вещества-3; анионактивни детергенти-1</t>
  </si>
  <si>
    <t>42°50'54,30''</t>
  </si>
  <si>
    <t>23°3'19,07''</t>
  </si>
  <si>
    <t>42°50'59,08''</t>
  </si>
  <si>
    <t>23°3'2,08''</t>
  </si>
  <si>
    <t>42°50'55,12''</t>
  </si>
  <si>
    <t>23°2'17,56''</t>
  </si>
  <si>
    <t>42°50'58,27''</t>
  </si>
  <si>
    <t>23°2'26,41''</t>
  </si>
  <si>
    <t>42°50'58,60''</t>
  </si>
  <si>
    <t>23°3'2,10''</t>
  </si>
  <si>
    <t>42°50'43,90''</t>
  </si>
  <si>
    <t>23°4'2,40''</t>
  </si>
  <si>
    <t>13720030</t>
  </si>
  <si>
    <t>Миячно-сортировъчна инсталация</t>
  </si>
  <si>
    <t>10118.147.13</t>
  </si>
  <si>
    <t>Вардим</t>
  </si>
  <si>
    <t>10118</t>
  </si>
  <si>
    <t>43°36'43,40''</t>
  </si>
  <si>
    <t>25°28'44,60''</t>
  </si>
  <si>
    <t>13740112</t>
  </si>
  <si>
    <t>Предприятие за добив, разфасовка и преработка на червено месо</t>
  </si>
  <si>
    <t>05611.1.2164</t>
  </si>
  <si>
    <t>Борово</t>
  </si>
  <si>
    <t>05611</t>
  </si>
  <si>
    <t>BG1RL200R1005</t>
  </si>
  <si>
    <t>Боровско дере, приток на р, Баниски Лом</t>
  </si>
  <si>
    <t>43°29'13,78''</t>
  </si>
  <si>
    <t>25°50'16,20''</t>
  </si>
  <si>
    <t>41010.4912.83 /УПИ ІІ-41040, кв. І-а/</t>
  </si>
  <si>
    <t>4023/05.12.2023</t>
  </si>
  <si>
    <r>
      <t xml:space="preserve">Месопреработвателно предприятие </t>
    </r>
    <r>
      <rPr>
        <b/>
        <i/>
        <u/>
        <sz val="8"/>
        <rFont val="Calibri"/>
        <family val="2"/>
        <charset val="204"/>
        <scheme val="minor"/>
      </rPr>
      <t xml:space="preserve">
Заустване № 2/ Поток № 2 - дъждовна канализация</t>
    </r>
  </si>
  <si>
    <r>
      <t xml:space="preserve">Месопреработвателно предприятие </t>
    </r>
    <r>
      <rPr>
        <b/>
        <i/>
        <u/>
        <sz val="8"/>
        <rFont val="Calibri"/>
        <family val="2"/>
        <charset val="204"/>
        <scheme val="minor"/>
      </rPr>
      <t xml:space="preserve">
Заустване № 1/ Поток № 1- смесен поток от пречистени битово-фекални и произведствени отпадъчни води</t>
    </r>
  </si>
  <si>
    <t>4039/12.12.2023</t>
  </si>
  <si>
    <t>83212.501.1542</t>
  </si>
  <si>
    <t>4040/12.12.2023</t>
  </si>
  <si>
    <t>35290.8.26; 03558.28.21</t>
  </si>
  <si>
    <t>4057/ 20.12.2023</t>
  </si>
  <si>
    <t>13740113</t>
  </si>
  <si>
    <t>УПИ IV-502, кв. 49</t>
  </si>
  <si>
    <t>51264</t>
  </si>
  <si>
    <t>44°5'24,00''</t>
  </si>
  <si>
    <t>22°51'5,50''</t>
  </si>
  <si>
    <t>4064/ 04.01.2024
3439/ 14.12.2021</t>
  </si>
  <si>
    <t>4080/ 18.01.2024 
800/ 04.07.2012</t>
  </si>
  <si>
    <t>4080/ 18.01.2024 
2267/ 06.11.2017</t>
  </si>
  <si>
    <t>13130032</t>
  </si>
  <si>
    <t>Дъждовна канализация на обект Пристанище Марлин - Силистра и зърнобаза</t>
  </si>
  <si>
    <t>00895.506.100</t>
  </si>
  <si>
    <t>44° 06' 57,99"</t>
  </si>
  <si>
    <t>27° 11' 18,41"</t>
  </si>
  <si>
    <t>13740114</t>
  </si>
  <si>
    <t>Комплекс за спорт, атракции, обществено обслужване, конна база, административно битови сгради и пречиствателно съоръжение за отпадъчни води (ЛПСОВ)</t>
  </si>
  <si>
    <t>44063.6215.3627</t>
  </si>
  <si>
    <t>дере Сакошка бара, приток на р. Стари Искър</t>
  </si>
  <si>
    <t>42° 36' 16,93ʺ</t>
  </si>
  <si>
    <t>23° 29' 13,22ʺ</t>
  </si>
  <si>
    <t>4092/ 06.02.2024</t>
  </si>
  <si>
    <t>4096/ 08.02.2024</t>
  </si>
  <si>
    <t>Долни Пасарел</t>
  </si>
  <si>
    <t>4104/ 20.02.2024
3197/ 08.03.2021
2582/25.1.2019</t>
  </si>
  <si>
    <t>13140354</t>
  </si>
  <si>
    <t>Индустриален парк Хемус</t>
  </si>
  <si>
    <t>68134.8401.3, 68134.8401.4, 68134.8401.8, 68134.8401.9, 68134.8401.10, 68134.8401.11, 68134.8401.12, 68134.8401.9719, 68134.8401.9720, 68134.8401.9721, 68134.8401.9722, 68134.8401.9723, 68134.8401.9724, 68134.8401.9725, 68134.8401.9726, 68134.8401.9727, 68134.8401.9734, 68134.8401.9735, 68134.8401.9736, 68134.8401.9737, 68134.8401.9738, 68134.8401.9739, 68134.8401.9740, 68134.8401.9741, 68134.8401.9742, 68134.8401.9743, 68134.8401.9744, 68134.8401.9745, 68134.8477.202 и 68134.8477.203</t>
  </si>
  <si>
    <t>42° 44' 05,511ʺ</t>
  </si>
  <si>
    <t xml:space="preserve">23° 27' 34,731ʺ </t>
  </si>
  <si>
    <t>4124/ 13.03.2024</t>
  </si>
  <si>
    <t>05013.134.431 (ПСОВ)</t>
  </si>
  <si>
    <t>66665.501.876 /УПИ I, кв. 36/</t>
  </si>
  <si>
    <t>4127/ 20.03.2024
2747/ 10.09.2019</t>
  </si>
  <si>
    <t>4130/ 22.03.2024</t>
  </si>
  <si>
    <t>13140355</t>
  </si>
  <si>
    <t xml:space="preserve">68134.1972.900 </t>
  </si>
  <si>
    <t>р. Копаница, ляв приток на р. Сухата река</t>
  </si>
  <si>
    <t xml:space="preserve">42° 37' 32,20" </t>
  </si>
  <si>
    <t>23° 19' 23,8"</t>
  </si>
  <si>
    <t>13140356</t>
  </si>
  <si>
    <t>68134.1972.2831</t>
  </si>
  <si>
    <t xml:space="preserve"> 42° 37' 31,40"</t>
  </si>
  <si>
    <t>23° 19' 23,3"</t>
  </si>
  <si>
    <t>31098.700.114</t>
  </si>
  <si>
    <t>4146/ 08.04.2024 
3179/ 22.02.2021</t>
  </si>
  <si>
    <t>4152/ 11.04.2024</t>
  </si>
  <si>
    <t>13150027</t>
  </si>
  <si>
    <t>00895.506.78</t>
  </si>
  <si>
    <r>
      <t xml:space="preserve">Пристанище УайДжиУай - Силистра 
</t>
    </r>
    <r>
      <rPr>
        <b/>
        <i/>
        <u/>
        <sz val="8"/>
        <rFont val="Calibri"/>
        <family val="2"/>
        <charset val="204"/>
        <scheme val="minor"/>
      </rPr>
      <t xml:space="preserve">Заустване № 1/ Поток № 1 </t>
    </r>
    <r>
      <rPr>
        <sz val="8"/>
        <rFont val="Calibri"/>
        <family val="2"/>
        <charset val="204"/>
        <scheme val="minor"/>
      </rPr>
      <t>- на изход ПСОВ - пречистени битови отпадъчни води</t>
    </r>
  </si>
  <si>
    <r>
      <t xml:space="preserve">Пристанище УайДжиУай - Силистра 
</t>
    </r>
    <r>
      <rPr>
        <b/>
        <i/>
        <u/>
        <sz val="8"/>
        <rFont val="Calibri"/>
        <family val="2"/>
        <charset val="204"/>
        <scheme val="minor"/>
      </rPr>
      <t>Заустване № 2/ Поток № 2</t>
    </r>
    <r>
      <rPr>
        <sz val="8"/>
        <rFont val="Calibri"/>
        <family val="2"/>
        <charset val="204"/>
        <scheme val="minor"/>
      </rPr>
      <t xml:space="preserve"> - поток дъждовни площадкови води след КМУ</t>
    </r>
  </si>
  <si>
    <t>44°6'59,93''</t>
  </si>
  <si>
    <t>27°11'0,59''</t>
  </si>
  <si>
    <t xml:space="preserve">44°6'58,04'' </t>
  </si>
  <si>
    <t>27°11'18,19''</t>
  </si>
  <si>
    <t>4166/ 08.05.2024</t>
  </si>
  <si>
    <t>65601.5478.150</t>
  </si>
  <si>
    <t>Световрачене</t>
  </si>
  <si>
    <t>4167/ 08.05.2024 
2074/18.04.2017</t>
  </si>
  <si>
    <t>4167/ 08.05.2024 
2419/03.05.2018</t>
  </si>
  <si>
    <t>52180.902.425, 52180.902.426, 52180.902.431, 52180.902.474 и 52180.902.475</t>
  </si>
  <si>
    <t>4175/ 16.05.2024</t>
  </si>
  <si>
    <t>69448.76.355</t>
  </si>
  <si>
    <r>
      <t xml:space="preserve">Складова база, логистичен и административен център </t>
    </r>
    <r>
      <rPr>
        <b/>
        <i/>
        <u/>
        <sz val="8"/>
        <color theme="1"/>
        <rFont val="Calibri"/>
        <family val="2"/>
        <charset val="204"/>
        <scheme val="minor"/>
      </rPr>
      <t xml:space="preserve">Заустване № 1/ Поток № 1 </t>
    </r>
    <r>
      <rPr>
        <sz val="8"/>
        <color theme="1"/>
        <rFont val="Calibri"/>
        <family val="2"/>
        <scheme val="minor"/>
      </rPr>
      <t>- пречистени битови ОВ след ПСОВ</t>
    </r>
  </si>
  <si>
    <r>
      <t xml:space="preserve">Складова база, логистичен и административен център </t>
    </r>
    <r>
      <rPr>
        <b/>
        <i/>
        <u/>
        <sz val="8"/>
        <color theme="1"/>
        <rFont val="Calibri"/>
        <family val="2"/>
        <charset val="204"/>
        <scheme val="minor"/>
      </rPr>
      <t>Заустване № 1/ Поток № 2</t>
    </r>
    <r>
      <rPr>
        <sz val="8"/>
        <color theme="1"/>
        <rFont val="Calibri"/>
        <family val="2"/>
        <scheme val="minor"/>
      </rPr>
      <t xml:space="preserve"> - дъждовни отпадъчни води от западната част на площадката след КМУ1</t>
    </r>
  </si>
  <si>
    <r>
      <t xml:space="preserve">Складова база, логистичен и административен център </t>
    </r>
    <r>
      <rPr>
        <b/>
        <i/>
        <u/>
        <sz val="8"/>
        <color theme="1"/>
        <rFont val="Calibri"/>
        <family val="2"/>
        <charset val="204"/>
        <scheme val="minor"/>
      </rPr>
      <t xml:space="preserve">Заустване № 1/ Поток № 1 и 2 </t>
    </r>
    <r>
      <rPr>
        <sz val="8"/>
        <color theme="1"/>
        <rFont val="Calibri"/>
        <family val="2"/>
        <scheme val="minor"/>
      </rPr>
      <t>- смесен поток пречистени битови ОВ след ПСОв и дъждовни отпадъчни води от западната част на площадката след КМУ1, непосредствено преди мястото на заустване</t>
    </r>
  </si>
  <si>
    <r>
      <t xml:space="preserve">Складова база, логистичен и административен център </t>
    </r>
    <r>
      <rPr>
        <b/>
        <i/>
        <u/>
        <sz val="8"/>
        <color theme="1"/>
        <rFont val="Calibri"/>
        <family val="2"/>
        <charset val="204"/>
        <scheme val="minor"/>
      </rPr>
      <t>Заустване № 2/ Поток № 3</t>
    </r>
    <r>
      <rPr>
        <sz val="8"/>
        <color theme="1"/>
        <rFont val="Calibri"/>
        <family val="2"/>
        <scheme val="minor"/>
      </rPr>
      <t xml:space="preserve"> - дъждовни отпадъчни води от югоизточната част на площадката след КМУ2, непосредствено преди мястото на заустване</t>
    </r>
  </si>
  <si>
    <t>4182/ 20.05.2024</t>
  </si>
  <si>
    <t>37469.68.127, 37469.174.129, 37469.174.130 и 37469.174.131</t>
  </si>
  <si>
    <t>4184/ 22.05.2024</t>
  </si>
  <si>
    <t>На основание чл. 79, ал. 5 от ЗВ действието на разрешителното се счита за прекратено от 07.02.2022 г.</t>
  </si>
  <si>
    <t>чл.79, ал. 5/ 07.02.2022 г.</t>
  </si>
  <si>
    <t>13140357</t>
  </si>
  <si>
    <t>68134.1970.4725</t>
  </si>
  <si>
    <t>42° 38' 36,398ʺ</t>
  </si>
  <si>
    <t>23° 18' 10,467ʺ</t>
  </si>
  <si>
    <t>13740115</t>
  </si>
  <si>
    <t>35239.6102.10</t>
  </si>
  <si>
    <t>35239</t>
  </si>
  <si>
    <t>дере, приток на р. Стари Искър</t>
  </si>
  <si>
    <t xml:space="preserve">Складова база и административна сграда </t>
  </si>
  <si>
    <t xml:space="preserve">Луксозен комплекс от затворен тип от еднофамилни жилищни сгради, многофункционална жилищна сграда, прилежаща инфраструктура, ресторант и офиси и Локално пречиствателно съоръжение за отпадъчни води (ЛПСОВ) </t>
  </si>
  <si>
    <t>42° 40' 07,094"</t>
  </si>
  <si>
    <t>23° 27' 35,268"</t>
  </si>
  <si>
    <t>4190/ 04.06.2024; 
3671/ 04.10.2022</t>
  </si>
  <si>
    <t xml:space="preserve">44° 06' 46,05           </t>
  </si>
  <si>
    <t xml:space="preserve">27° 13' 15,26        </t>
  </si>
  <si>
    <t>Канализационна система на Силистра 
Заустане № 2/ Поток № 2 Нова площадка - Заустване на смесен поток от битови отпадъчни води и дъждовни (площадкови) води от нова площадка и от стара площадка</t>
  </si>
  <si>
    <t>4197/ 06.06.2024; 
3249/ 20.04.2021</t>
  </si>
  <si>
    <t>47336.82.16</t>
  </si>
  <si>
    <t>4212/ 14.06.2024</t>
  </si>
  <si>
    <t>Канализационна система на с. Дръндар 
 Заустване №1 / Поток № 1</t>
  </si>
  <si>
    <t>23858.17.1</t>
  </si>
  <si>
    <t>Дръндар</t>
  </si>
  <si>
    <t>Суворово</t>
  </si>
  <si>
    <t>4232/ 24.06.2024</t>
  </si>
  <si>
    <t>Решение № РР-06-55/ 06.06.2024г. За поправка на очевидна фактическа грешка в решение № 4281/ 20.05.2024г.</t>
  </si>
  <si>
    <t>13130033</t>
  </si>
  <si>
    <t>Западен кей на Пристанище Лом 
Заустване № 2/ Поток № 2 - Поток от пречистени в КМУ 2 отпадъчни атмосферни (дъждовни) води</t>
  </si>
  <si>
    <t>Западен кей на Пристанище Лом 
Заустване № 3/ Поток № 3 - Поток от пречистени в КМУ 3 отпадъчни атмосферни (дъждовни) води</t>
  </si>
  <si>
    <t>Западен кей на Пристанище Лом 
Заустване № 4/ Поток № 4 - Поток от пречистени в КМУ 4 отпадъчни атмосферни (дъждовни) води</t>
  </si>
  <si>
    <t>Западен кей на Пристанище Лом 
Заустване № 1/ Поток № 1 - Поток от пречистени в КМУ 1 отпадъчни атмосферни (дъждовни) води</t>
  </si>
  <si>
    <t>462,24</t>
  </si>
  <si>
    <t>307,8</t>
  </si>
  <si>
    <t>43°49'41,30''</t>
  </si>
  <si>
    <t>23°14'33,68''</t>
  </si>
  <si>
    <t>43°49'44,39''</t>
  </si>
  <si>
    <t>23°14'32,71''</t>
  </si>
  <si>
    <t>43°49'47,00''</t>
  </si>
  <si>
    <t>23°14'31,89''</t>
  </si>
  <si>
    <t>43°49'49,92''</t>
  </si>
  <si>
    <t>23°14'30,97''</t>
  </si>
  <si>
    <t>68775.18.487</t>
  </si>
  <si>
    <t>4261/ 29.07.2024; 
3312/ 01.07.2021</t>
  </si>
  <si>
    <t>Решение № РР-06-64/ 01.07.2024 г. за поправка на очевидна фактическа грешка</t>
  </si>
  <si>
    <t>13130034</t>
  </si>
  <si>
    <t>00895.506.100; 00895.506.102</t>
  </si>
  <si>
    <t>4269/ 09.087.2024</t>
  </si>
  <si>
    <t>43476.160.52</t>
  </si>
  <si>
    <t>4271/ 13.08.2024
3771/ 21.03.2023</t>
  </si>
  <si>
    <t>15165.701.1003</t>
  </si>
  <si>
    <t>4276/ 16.08.2024</t>
  </si>
  <si>
    <t>13110193</t>
  </si>
  <si>
    <t>Етъра</t>
  </si>
  <si>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</si>
  <si>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1/ Поток № 1 - битови отпадъчни води, пречистени в ЛПСОВ за 100 ЕЖ</t>
    </r>
  </si>
  <si>
    <t>13730002</t>
  </si>
  <si>
    <t>Жилищна сграда с гараж за измиване на автомобили</t>
  </si>
  <si>
    <t>44327.502.2140</t>
  </si>
  <si>
    <t>44327</t>
  </si>
  <si>
    <t>Кръгоярско дере</t>
  </si>
  <si>
    <t>43° 12' 36,2"</t>
  </si>
  <si>
    <t>24° 09' 36,6"</t>
  </si>
  <si>
    <t>54170.13.47</t>
  </si>
  <si>
    <t>4290/ 02.09.2024; 
3154/ 12.01.2021</t>
  </si>
  <si>
    <t>Заустване № 2, 3, 4, 5, 6, 7, 8, и 9/ Поток № 2, 3, 4, 5, 6, 7, 8, и 9 отпадат</t>
  </si>
  <si>
    <t>Добавят се 4 бр. новоизградени  дъждопреливника и 5 бр. канализационни помпени станции</t>
  </si>
  <si>
    <t>4301/ 12.09.2024; 
2779/ 22.10.2019</t>
  </si>
  <si>
    <t>05815.36.152</t>
  </si>
  <si>
    <t xml:space="preserve">42° 55' 51.72''              </t>
  </si>
  <si>
    <t>23°48'12.48''</t>
  </si>
  <si>
    <t>Заустване № 1/ Поток № 1 и Заустване № 2/ Поток № 2 отпадат; Заустване № 3/ Поток № 3 се преномерира на Заустване № 1/ Поток № 1</t>
  </si>
  <si>
    <t>6-.0-9.0</t>
  </si>
  <si>
    <t>Желязо-5; арсен-0.2; хром (тривалентен)-1; хром (шествалентен) -0.1; живак-не не допуска; кадмий-не се допуска; олово-0.2; мед-0.5; никел-0.5; цинк-10; феноли (летливи)-0.1; цианиди (общо)-1; флуориди (общо)-3; екстрахируеми вещества-5</t>
  </si>
  <si>
    <t>4302/ 12.09.2024</t>
  </si>
  <si>
    <t>4308/ 19.09.2024</t>
  </si>
  <si>
    <t>12108.503.22; ПСОВ - 12108.501.500</t>
  </si>
  <si>
    <t>4309/ 19.09.2024; 
2542/ 14.11.2018</t>
  </si>
  <si>
    <t>13140358</t>
  </si>
  <si>
    <t>Хотелски комплекс Спа хотел Планината</t>
  </si>
  <si>
    <t>62579.502.233</t>
  </si>
  <si>
    <t>42° 50' 12,09"</t>
  </si>
  <si>
    <t>24° 22' 49,57"</t>
  </si>
  <si>
    <t>13140359</t>
  </si>
  <si>
    <t>Жилищна сграда и пречиствателно съоръжение</t>
  </si>
  <si>
    <t>68134.1971.3316, район Витоша</t>
  </si>
  <si>
    <t>42° 38' 17,353ʺ</t>
  </si>
  <si>
    <t>23° 18' 57,282ʺ</t>
  </si>
  <si>
    <t>816/ 28.10.2024</t>
  </si>
  <si>
    <t>13720031</t>
  </si>
  <si>
    <t>46841.641.13 /641013/, м. Тръпката</t>
  </si>
  <si>
    <t>69633.605.7, м. Гьольовите</t>
  </si>
  <si>
    <t>4322/ 01.10.2024</t>
  </si>
  <si>
    <t>30962.502.20</t>
  </si>
  <si>
    <t>4332/ 04.10.2024</t>
  </si>
  <si>
    <t>47336.82.18 (XVII-18)</t>
  </si>
  <si>
    <t>4333/ 04.10.2024; 
1649/ 09.06.2015</t>
  </si>
  <si>
    <t>4334/ 04.10.2024</t>
  </si>
  <si>
    <t>07603.149.631 (стар номер 631)</t>
  </si>
  <si>
    <t>4345/24.10.2024</t>
  </si>
  <si>
    <t>Прекратено по чл. 79 считано от 27.05.2019г.</t>
  </si>
  <si>
    <t>по чл. 79 от 27.05.2019</t>
  </si>
  <si>
    <t>ПИ с идентификатор 48489.3.526, в землището на  Монтана</t>
  </si>
  <si>
    <t>УПИ 48489.4.477 по плана на гр.Монтана, местност “Лъката“, община Монтана, област Монтана</t>
  </si>
  <si>
    <t>13110194</t>
  </si>
  <si>
    <r>
      <t xml:space="preserve">Дневен център за възрастни хора 
</t>
    </r>
    <r>
      <rPr>
        <b/>
        <i/>
        <u/>
        <sz val="8"/>
        <rFont val="Calibri"/>
        <family val="2"/>
        <charset val="204"/>
        <scheme val="minor"/>
      </rPr>
      <t>Заустване № 1/ Поток № 1</t>
    </r>
  </si>
  <si>
    <t>УПИ XI-153, кв. 5</t>
  </si>
  <si>
    <t>Филиповци</t>
  </si>
  <si>
    <t>76114</t>
  </si>
  <si>
    <t>р. Ябланица</t>
  </si>
  <si>
    <t xml:space="preserve">42°49'2,61'' </t>
  </si>
  <si>
    <t>22°43'26,46''</t>
  </si>
  <si>
    <t>13110195</t>
  </si>
  <si>
    <t>ПСОВ на Палфингер Прокционстехник България ЕООД</t>
  </si>
  <si>
    <t>80501.510.759</t>
  </si>
  <si>
    <t>43°16'19,72''</t>
  </si>
  <si>
    <t>24°7'22,25''</t>
  </si>
  <si>
    <t>13110196</t>
  </si>
  <si>
    <t>Парк хотел Рибарица</t>
  </si>
  <si>
    <t>62579.501.371; 62579.501.368</t>
  </si>
  <si>
    <t>42°50'54,51''</t>
  </si>
  <si>
    <t>24°21'38,26'</t>
  </si>
  <si>
    <t>13140360</t>
  </si>
  <si>
    <t>Жилищен комплекс Милковица</t>
  </si>
  <si>
    <t>52012.35.103, 52012.35.104, 52012.35.105, 52012.35.106, 52012.35.107, 52012.35.108, 52012.35.109, 52012.35.110, 52012.35.111, 52012.35.112, 52012.35.113, 52012.35.114, 52012.35.115, 52012.35.116, 52012.35.117, 52012.35.118, 52012.35.119, 52012.35.120, 52012.35.121, 52012.35.122, 52012.35.123, 52012.35.124, 52012.35.125, 52012.35.126, 52012.35.127, 52012.35.128, 52012.35.129, 52012.35.130, 52012.35.131, 52012.35.132, 52012.35.133, 52012.35.134, 52012.35.135, 52012.35.136, 52012.35.137, 52012.35.138, 52012.35.139, 52012.35.140, 52012.35.141, 52012.35.142, 52012.35.143, 52012.35.144, 52012.35.145, 52012.35.146, 52012.35.147, 52012.35.148, 52012.35.149, 52012.35.150, 52012.35.151, 52012.35.152, 52012.35.156, 52012.35.157, 52012.35.158, 52012.35.159, 52012.35.160, 52012.35.893, 52012.35.894, 52012.35.895</t>
  </si>
  <si>
    <t>42°35'37,00''</t>
  </si>
  <si>
    <t>23°38'2,10''</t>
  </si>
  <si>
    <t>13740116</t>
  </si>
  <si>
    <t>Предприятие за преработка на плодове</t>
  </si>
  <si>
    <t>Новград</t>
  </si>
  <si>
    <t>отводнителен канал - ПИ 51977.13.105</t>
  </si>
  <si>
    <t>43°35'59,74''</t>
  </si>
  <si>
    <t>25°34'27,22''</t>
  </si>
  <si>
    <t>822/18.11.2024</t>
  </si>
  <si>
    <t>13750011</t>
  </si>
  <si>
    <t>УПИ II-971, кв. 159</t>
  </si>
  <si>
    <t>мелнична вада на р. Искър</t>
  </si>
  <si>
    <r>
      <t xml:space="preserve">Консервна фабрика Пелтина 
</t>
    </r>
    <r>
      <rPr>
        <b/>
        <i/>
        <u/>
        <sz val="8"/>
        <rFont val="Calibri"/>
        <family val="2"/>
        <charset val="204"/>
        <scheme val="minor"/>
      </rPr>
      <t>Заустване № 1/ Поток № 1</t>
    </r>
  </si>
  <si>
    <r>
      <t xml:space="preserve">Консервна фабрика Пелтина 
</t>
    </r>
    <r>
      <rPr>
        <b/>
        <i/>
        <u/>
        <sz val="8"/>
        <rFont val="Calibri"/>
        <family val="2"/>
        <charset val="204"/>
        <scheme val="minor"/>
      </rPr>
      <t>Заустване № 2/ Поток № 2</t>
    </r>
  </si>
  <si>
    <r>
      <t xml:space="preserve">Консервна фабрика Пелтина 
</t>
    </r>
    <r>
      <rPr>
        <b/>
        <i/>
        <u/>
        <sz val="8"/>
        <rFont val="Calibri"/>
        <family val="2"/>
        <charset val="204"/>
        <scheme val="minor"/>
      </rPr>
      <t>Заустване № 3/ Поток № 3</t>
    </r>
  </si>
  <si>
    <t>растителни масла и мазнини - 3</t>
  </si>
  <si>
    <t>43°27'15,65''</t>
  </si>
  <si>
    <t>24°15'12,47''</t>
  </si>
  <si>
    <t>43°27'15,48''</t>
  </si>
  <si>
    <t>24°15'13,53''</t>
  </si>
  <si>
    <t>43°27'13,80''</t>
  </si>
  <si>
    <t>24°15'17,42''</t>
  </si>
  <si>
    <t>63427.3.148</t>
  </si>
  <si>
    <t>желязо - 1.5</t>
  </si>
  <si>
    <t>73198.501.106</t>
  </si>
  <si>
    <t>4373/ 18.11.2024</t>
  </si>
  <si>
    <r>
      <t xml:space="preserve">Хотелски комплекс "Край реката" 
</t>
    </r>
    <r>
      <rPr>
        <b/>
        <u/>
        <sz val="8"/>
        <rFont val="Calibri"/>
        <family val="2"/>
        <charset val="204"/>
        <scheme val="minor"/>
      </rPr>
      <t xml:space="preserve">Заустване </t>
    </r>
    <r>
      <rPr>
        <b/>
        <u/>
        <sz val="8"/>
        <rFont val="Calibri"/>
        <family val="2"/>
        <charset val="204"/>
      </rPr>
      <t>№1/ Поток №1</t>
    </r>
  </si>
  <si>
    <t>02448.1.101 /УПИ I-001101/</t>
  </si>
  <si>
    <t>BG1OS890R1616</t>
  </si>
  <si>
    <t>4377/ 22.11.2024</t>
  </si>
  <si>
    <t>BG1OG789R1501</t>
  </si>
  <si>
    <t>4374/ 19.11.2024 
3746/ 24.02.2023</t>
  </si>
  <si>
    <t>4375/ 19.11.2024 
3745/ 23.02.2023</t>
  </si>
  <si>
    <t>13130035</t>
  </si>
  <si>
    <t>12084.2759.107</t>
  </si>
  <si>
    <t>Дъждовна площадкова канализация на обект - действащ сервиз на Волво Груп България ЕООД</t>
  </si>
  <si>
    <t>р. Доло (р. Бабин дол), приток на р. Блато</t>
  </si>
  <si>
    <t>42°44'58,16''</t>
  </si>
  <si>
    <t>23°13'27,11''</t>
  </si>
  <si>
    <t>13140361</t>
  </si>
  <si>
    <t>36782.47.35</t>
  </si>
  <si>
    <t>Стара река</t>
  </si>
  <si>
    <t>43°10'0,78''</t>
  </si>
  <si>
    <t>25°56'42,72''</t>
  </si>
  <si>
    <t>4378/ 25.11.2024; 
3772/ 24.03.2023</t>
  </si>
  <si>
    <t>Бижовци</t>
  </si>
  <si>
    <t>68134.8205.252, кв. Челопечене</t>
  </si>
  <si>
    <t>4381/ 02.12.2024; 
3742/ 17.02.2023
3104/ 30.11.2020
2866/ 08.01.2020</t>
  </si>
  <si>
    <t xml:space="preserve">4401/ 12.12.2024; 
1995/21.10.2016
1396/ 08.09.2014 </t>
  </si>
  <si>
    <t>4401/ 12.12.2024; 
2412/23.04.2018</t>
  </si>
  <si>
    <t>03366.128.1</t>
  </si>
  <si>
    <t>4402/ 12.12.2024</t>
  </si>
  <si>
    <t>4407/16.12.2024</t>
  </si>
  <si>
    <t>4411/ 18.12.2024</t>
  </si>
  <si>
    <t>4413/ 18.12.2024</t>
  </si>
  <si>
    <t>4417/ 30.12.2024 
3264/ 10.05.2021
3021/ 14.07.2020</t>
  </si>
  <si>
    <t>13140362</t>
  </si>
  <si>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1 - на изход ПСОВ - пречистени битови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</si>
  <si>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2 - на изход КМУ 1 - пречистени дъждовни (площадкови)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</si>
  <si>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3 - смесен поток пречистени битови отпадъчни води след ПСОВ, пречистени дъждовни (площадкови) отпадъчни води след КМУ 1 и дъждовни води от отводняване на покривите, непосредствено преди заустването в отводнителен канал О-6</t>
    </r>
  </si>
  <si>
    <t>68314.8598.52</t>
  </si>
  <si>
    <t>42°43'18,65''</t>
  </si>
  <si>
    <t>23°25'13,09''</t>
  </si>
  <si>
    <t>13140363</t>
  </si>
  <si>
    <r>
      <t xml:space="preserve">Гъскокланица 
</t>
    </r>
    <r>
      <rPr>
        <b/>
        <i/>
        <u/>
        <sz val="8"/>
        <rFont val="Calibri"/>
        <family val="2"/>
        <charset val="204"/>
        <scheme val="minor"/>
      </rPr>
      <t>Заустване № 1/ Поток № 1 - на изход ПСОВ</t>
    </r>
  </si>
  <si>
    <t>34093.113.11</t>
  </si>
  <si>
    <t>43°11'52,30''</t>
  </si>
  <si>
    <t>24°49'16,80''</t>
  </si>
  <si>
    <t>13710090</t>
  </si>
  <si>
    <r>
      <t xml:space="preserve">Дом за пълнолетни лица с деменция (ДПЛД) 
</t>
    </r>
    <r>
      <rPr>
        <b/>
        <i/>
        <u/>
        <sz val="8"/>
        <rFont val="Calibri"/>
        <family val="2"/>
        <charset val="204"/>
        <scheme val="minor"/>
      </rPr>
      <t>Заустване № 1/ Поток № 1</t>
    </r>
  </si>
  <si>
    <t>BG1OG700L1004</t>
  </si>
  <si>
    <t>екстрахируеми вещества-3, детергенти-1</t>
  </si>
  <si>
    <t>43°21'45,94''</t>
  </si>
  <si>
    <t>23°6'32,53''</t>
  </si>
  <si>
    <t>4420/03.01.2025</t>
  </si>
  <si>
    <t>Сеново</t>
  </si>
  <si>
    <t>местност" Тополките" и "Равната гора"</t>
  </si>
  <si>
    <t>BG1DJ100R1016</t>
  </si>
  <si>
    <t>4427/ 07.01.2025</t>
  </si>
  <si>
    <t>местност " Бакаджика"</t>
  </si>
  <si>
    <t>4428/ 08.01.2025</t>
  </si>
  <si>
    <t>4437/ 20.01.2025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</si>
</sst>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96"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
      <b/>
      <i/>
      <u/>
      <sz val="8"/>
      <color theme="1"/>
      <name val="Calibri"/>
      <family val="2"/>
      <scheme val="minor"/>
    </font>
    <font>
      <b/>
      <i/>
      <u/>
      <sz val="8"/>
      <name val="Calibri"/>
      <family val="2"/>
      <scheme val="minor"/>
    </font>
    <font>
      <i/>
      <sz val="8"/>
      <color theme="1"/>
      <name val="Calibri"/>
      <family val="2"/>
      <charset val="204"/>
      <scheme val="minor"/>
    </font>
    <font>
      <b/>
      <sz val="8"/>
      <color indexed="8"/>
      <name val="Calibri"/>
      <family val="2"/>
    </font>
    <font>
      <sz val="8"/>
      <name val="Calibri"/>
      <family val="2"/>
      <scheme val="minor"/>
    </font>
    <font>
      <sz val="8"/>
      <color indexed="10"/>
      <name val="Calibri"/>
      <family val="2"/>
      <scheme val="minor"/>
    </font>
    <font>
      <sz val="8"/>
      <color rgb="FF7030A0"/>
      <name val="Calibri"/>
      <family val="2"/>
      <scheme val="minor"/>
    </font>
    <font>
      <sz val="8"/>
      <color rgb="FFFF0000"/>
      <name val="Calibri"/>
      <family val="2"/>
      <scheme val="minor"/>
    </font>
    <font>
      <sz val="8"/>
      <color indexed="53"/>
      <name val="Calibri"/>
      <family val="2"/>
      <scheme val="minor"/>
    </font>
    <font>
      <sz val="8"/>
      <color indexed="55"/>
      <name val="Calibri"/>
      <family val="2"/>
      <scheme val="minor"/>
    </font>
    <font>
      <i/>
      <sz val="8"/>
      <color theme="0" tint="-0.249977111117893"/>
      <name val="Calibri"/>
      <family val="2"/>
      <scheme val="minor"/>
    </font>
    <font>
      <b/>
      <sz val="8"/>
      <name val="Calibri"/>
      <family val="2"/>
      <scheme val="minor"/>
    </font>
    <font>
      <sz val="8"/>
      <color theme="1" tint="0.14999847407452621"/>
      <name val="Calibri"/>
      <family val="2"/>
      <scheme val="minor"/>
    </font>
    <font>
      <b/>
      <sz val="9"/>
      <color indexed="8"/>
      <name val="Calibri"/>
      <family val="2"/>
    </font>
    <font>
      <strike/>
      <sz val="8"/>
      <color theme="1"/>
      <name val="Calibri"/>
      <family val="2"/>
      <scheme val="minor"/>
    </font>
    <font>
      <b/>
      <i/>
      <strike/>
      <u/>
      <sz val="8"/>
      <color theme="1"/>
      <name val="Calibri"/>
      <family val="2"/>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6" fillId="0" borderId="0"/>
    <xf numFmtId="0" fontId="66" fillId="0" borderId="0"/>
  </cellStyleXfs>
  <cellXfs count="986">
    <xf numFmtId="0" fontId="0" fillId="0" borderId="0" xfId="0"/>
    <xf numFmtId="0" fontId="11" fillId="0" borderId="0" xfId="1" applyFont="1" applyAlignment="1">
      <alignment horizontal="center" vertical="center" wrapText="1"/>
    </xf>
    <xf numFmtId="0" fontId="15" fillId="13" borderId="0" xfId="1" applyFont="1" applyFill="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0" fontId="24" fillId="0" borderId="3" xfId="1" applyFont="1" applyBorder="1" applyAlignment="1">
      <alignment horizontal="center" vertical="center" wrapText="1"/>
    </xf>
    <xf numFmtId="0" fontId="25" fillId="0" borderId="0" xfId="1" applyFont="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Border="1" applyAlignment="1">
      <alignment horizontal="center" vertical="center" wrapText="1"/>
    </xf>
    <xf numFmtId="14" fontId="24" fillId="0" borderId="6" xfId="1" applyNumberFormat="1" applyFont="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Border="1" applyAlignment="1">
      <alignment horizontal="center" vertical="center" wrapText="1"/>
    </xf>
    <xf numFmtId="0" fontId="24" fillId="5" borderId="2" xfId="1" applyFont="1" applyFill="1" applyBorder="1" applyAlignment="1">
      <alignment horizontal="center" vertical="center" wrapText="1"/>
    </xf>
    <xf numFmtId="0" fontId="24" fillId="0" borderId="30" xfId="1" applyFont="1" applyBorder="1" applyAlignment="1">
      <alignment horizontal="center" vertical="center" wrapText="1"/>
    </xf>
    <xf numFmtId="0" fontId="24" fillId="0" borderId="9" xfId="1" applyFont="1" applyBorder="1" applyAlignment="1">
      <alignment horizontal="center" vertical="center" wrapText="1"/>
    </xf>
    <xf numFmtId="0" fontId="29" fillId="0" borderId="0" xfId="1" applyFont="1" applyAlignment="1">
      <alignment horizontal="center" vertical="center" wrapText="1"/>
    </xf>
    <xf numFmtId="0" fontId="24" fillId="0" borderId="31" xfId="1" applyFont="1" applyBorder="1" applyAlignment="1">
      <alignment horizontal="center" vertical="center" wrapText="1"/>
    </xf>
    <xf numFmtId="0" fontId="33" fillId="0" borderId="1" xfId="1" applyFont="1" applyBorder="1" applyAlignment="1">
      <alignment horizontal="center" vertical="center" wrapText="1"/>
    </xf>
    <xf numFmtId="14" fontId="33" fillId="0" borderId="1" xfId="1" applyNumberFormat="1" applyFont="1" applyBorder="1" applyAlignment="1">
      <alignment horizontal="center" vertical="center" wrapText="1"/>
    </xf>
    <xf numFmtId="0" fontId="33" fillId="0" borderId="0" xfId="1" applyFont="1" applyAlignment="1">
      <alignment horizontal="center" vertical="center" wrapText="1"/>
    </xf>
    <xf numFmtId="0" fontId="26" fillId="0" borderId="1" xfId="1" applyFont="1" applyBorder="1" applyAlignment="1">
      <alignment horizontal="center" vertical="center" wrapText="1"/>
    </xf>
    <xf numFmtId="0" fontId="26" fillId="0" borderId="0" xfId="1" applyFont="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Border="1" applyAlignment="1">
      <alignment horizontal="center" vertical="center" wrapText="1"/>
    </xf>
    <xf numFmtId="164" fontId="24" fillId="0" borderId="6" xfId="1" applyNumberFormat="1" applyFont="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3"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4" xfId="1" applyNumberFormat="1" applyFont="1" applyBorder="1" applyAlignment="1">
      <alignment horizontal="center" vertical="center" wrapText="1"/>
    </xf>
    <xf numFmtId="14"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49" fontId="24" fillId="0" borderId="35"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49" fontId="33" fillId="0" borderId="1" xfId="1" applyNumberFormat="1" applyFont="1" applyBorder="1" applyAlignment="1">
      <alignment horizontal="center" vertical="center" wrapText="1"/>
    </xf>
    <xf numFmtId="49" fontId="24" fillId="0" borderId="8" xfId="1" applyNumberFormat="1" applyFont="1" applyBorder="1" applyAlignment="1">
      <alignment horizontal="center" vertical="center" wrapText="1"/>
    </xf>
    <xf numFmtId="14" fontId="24" fillId="0" borderId="8" xfId="1" applyNumberFormat="1" applyFont="1" applyBorder="1" applyAlignment="1">
      <alignment horizontal="center" vertical="center" wrapText="1"/>
    </xf>
    <xf numFmtId="0" fontId="24" fillId="0" borderId="8" xfId="1" applyFont="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16"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36"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30" fillId="0" borderId="8" xfId="0" applyFont="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Alignment="1">
      <alignment horizontal="center" vertical="center" wrapText="1"/>
    </xf>
    <xf numFmtId="49" fontId="33" fillId="7" borderId="1" xfId="1" applyNumberFormat="1" applyFont="1" applyFill="1" applyBorder="1" applyAlignment="1">
      <alignment horizontal="center" vertical="center" wrapText="1"/>
    </xf>
    <xf numFmtId="14" fontId="33" fillId="7" borderId="1" xfId="1" applyNumberFormat="1" applyFont="1" applyFill="1" applyBorder="1" applyAlignment="1">
      <alignment horizontal="center" vertical="center" wrapText="1"/>
    </xf>
    <xf numFmtId="0" fontId="33" fillId="7" borderId="1" xfId="1" applyFont="1" applyFill="1" applyBorder="1" applyAlignment="1">
      <alignment horizontal="center" vertical="center" wrapText="1"/>
    </xf>
    <xf numFmtId="0" fontId="33" fillId="7" borderId="3" xfId="1" applyFont="1" applyFill="1" applyBorder="1" applyAlignment="1">
      <alignment horizontal="center" vertical="center" wrapText="1"/>
    </xf>
    <xf numFmtId="0" fontId="33"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0" borderId="32" xfId="1" applyFont="1" applyBorder="1" applyAlignment="1">
      <alignment horizontal="center" vertical="center" wrapText="1"/>
    </xf>
    <xf numFmtId="49" fontId="24" fillId="0" borderId="13" xfId="1" applyNumberFormat="1" applyFont="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Alignment="1">
      <alignment horizontal="center" vertical="center" wrapText="1"/>
    </xf>
    <xf numFmtId="0" fontId="15" fillId="15" borderId="1" xfId="1" applyFont="1" applyFill="1" applyBorder="1" applyAlignment="1">
      <alignment horizontal="center" vertical="center" wrapText="1"/>
    </xf>
    <xf numFmtId="0" fontId="54" fillId="13" borderId="0" xfId="1" applyFont="1" applyFill="1" applyAlignment="1">
      <alignment horizontal="center" vertical="center" wrapText="1"/>
    </xf>
    <xf numFmtId="14" fontId="54"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4" fontId="11" fillId="0" borderId="0" xfId="1" applyNumberFormat="1" applyFont="1" applyAlignment="1">
      <alignment horizontal="center" vertical="center" wrapText="1"/>
    </xf>
    <xf numFmtId="0" fontId="12" fillId="0" borderId="0" xfId="1" applyFont="1" applyAlignment="1">
      <alignment horizontal="center" vertical="center" wrapText="1"/>
    </xf>
    <xf numFmtId="14" fontId="16" fillId="0" borderId="0" xfId="1" applyNumberFormat="1" applyFont="1" applyAlignment="1">
      <alignment horizontal="center" vertical="center" wrapText="1"/>
    </xf>
    <xf numFmtId="0" fontId="13" fillId="0" borderId="0" xfId="1" applyFont="1" applyAlignment="1">
      <alignment horizontal="center" vertical="center" wrapText="1"/>
    </xf>
    <xf numFmtId="0" fontId="54" fillId="0" borderId="0" xfId="1" applyFont="1" applyAlignment="1">
      <alignment horizontal="center" vertical="center" wrapText="1"/>
    </xf>
    <xf numFmtId="14" fontId="14" fillId="0" borderId="0" xfId="1" applyNumberFormat="1" applyFont="1" applyAlignment="1">
      <alignment horizontal="center" vertical="center" wrapText="1"/>
    </xf>
    <xf numFmtId="0" fontId="15" fillId="0" borderId="0" xfId="1" applyFont="1" applyAlignment="1">
      <alignment horizontal="center" vertical="center" wrapText="1"/>
    </xf>
    <xf numFmtId="2" fontId="54" fillId="0" borderId="1" xfId="1" applyNumberFormat="1" applyFont="1" applyBorder="1" applyAlignment="1">
      <alignment horizontal="center" vertical="center" wrapText="1"/>
    </xf>
    <xf numFmtId="49" fontId="54" fillId="0" borderId="1" xfId="1" applyNumberFormat="1" applyFont="1" applyBorder="1" applyAlignment="1">
      <alignment horizontal="center" vertical="center" wrapText="1"/>
    </xf>
    <xf numFmtId="14" fontId="54" fillId="0" borderId="1" xfId="0" applyNumberFormat="1" applyFont="1" applyBorder="1" applyAlignment="1">
      <alignment horizontal="center" vertical="center" wrapText="1"/>
    </xf>
    <xf numFmtId="0" fontId="54" fillId="8" borderId="1" xfId="1" applyFont="1" applyFill="1" applyBorder="1" applyAlignment="1">
      <alignment horizontal="center" vertical="center" wrapText="1"/>
    </xf>
    <xf numFmtId="49" fontId="54" fillId="8" borderId="1" xfId="1" applyNumberFormat="1" applyFont="1" applyFill="1" applyBorder="1" applyAlignment="1">
      <alignment horizontal="center" vertical="center" wrapText="1"/>
    </xf>
    <xf numFmtId="14" fontId="54" fillId="8" borderId="1" xfId="0" applyNumberFormat="1" applyFont="1" applyFill="1" applyBorder="1" applyAlignment="1">
      <alignment horizontal="center" vertical="center" wrapText="1"/>
    </xf>
    <xf numFmtId="14" fontId="54" fillId="8" borderId="1" xfId="1" applyNumberFormat="1" applyFont="1" applyFill="1" applyBorder="1" applyAlignment="1">
      <alignment horizontal="center" vertical="center" wrapText="1"/>
    </xf>
    <xf numFmtId="2" fontId="54" fillId="8" borderId="1" xfId="1" applyNumberFormat="1" applyFont="1" applyFill="1" applyBorder="1" applyAlignment="1">
      <alignment horizontal="center" vertical="center" wrapText="1"/>
    </xf>
    <xf numFmtId="14" fontId="54" fillId="0" borderId="1" xfId="4" applyNumberFormat="1" applyFont="1" applyBorder="1" applyAlignment="1" applyProtection="1">
      <alignment horizontal="center" vertical="center" wrapText="1"/>
    </xf>
    <xf numFmtId="3" fontId="54" fillId="8" borderId="1" xfId="1" applyNumberFormat="1" applyFont="1" applyFill="1" applyBorder="1" applyAlignment="1">
      <alignment horizontal="center" vertical="center" wrapText="1"/>
    </xf>
    <xf numFmtId="0" fontId="54" fillId="8" borderId="0" xfId="1" applyFont="1" applyFill="1" applyAlignment="1">
      <alignment horizontal="center" vertical="center" wrapText="1"/>
    </xf>
    <xf numFmtId="14" fontId="54" fillId="0" borderId="1" xfId="4" applyNumberFormat="1" applyFont="1" applyFill="1" applyBorder="1" applyAlignment="1" applyProtection="1">
      <alignment horizontal="center" vertical="center" wrapText="1"/>
    </xf>
    <xf numFmtId="14" fontId="54" fillId="8" borderId="1" xfId="4" applyNumberFormat="1" applyFont="1" applyFill="1" applyBorder="1" applyAlignment="1" applyProtection="1">
      <alignment horizontal="center" vertical="center" wrapText="1"/>
    </xf>
    <xf numFmtId="3" fontId="54" fillId="0" borderId="0" xfId="1" applyNumberFormat="1" applyFont="1" applyAlignment="1">
      <alignment horizontal="center" vertical="center" wrapText="1"/>
    </xf>
    <xf numFmtId="1" fontId="54"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4" fillId="0" borderId="1" xfId="0" applyFont="1" applyBorder="1" applyAlignment="1">
      <alignment horizontal="center" vertical="center" wrapText="1"/>
    </xf>
    <xf numFmtId="1" fontId="54" fillId="0" borderId="1" xfId="4" applyNumberFormat="1" applyFont="1" applyFill="1" applyBorder="1" applyAlignment="1" applyProtection="1">
      <alignment horizontal="center" vertical="center" wrapText="1"/>
    </xf>
    <xf numFmtId="0" fontId="56" fillId="0" borderId="0" xfId="1" applyFont="1" applyAlignment="1">
      <alignment horizontal="center" vertical="center" wrapText="1"/>
    </xf>
    <xf numFmtId="1" fontId="54" fillId="0" borderId="1" xfId="1" applyNumberFormat="1" applyFont="1" applyBorder="1" applyAlignment="1">
      <alignment horizontal="center" vertical="center" wrapText="1"/>
    </xf>
    <xf numFmtId="3" fontId="54" fillId="0" borderId="1" xfId="1" applyNumberFormat="1" applyFont="1" applyBorder="1" applyAlignment="1">
      <alignment horizontal="center" vertical="center" wrapText="1"/>
    </xf>
    <xf numFmtId="0" fontId="55" fillId="0" borderId="0" xfId="1" applyFont="1" applyAlignment="1">
      <alignment horizontal="center" vertical="center" wrapText="1"/>
    </xf>
    <xf numFmtId="4" fontId="54" fillId="0" borderId="1" xfId="1" applyNumberFormat="1" applyFont="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1" fillId="0" borderId="1" xfId="1" applyFont="1" applyBorder="1" applyAlignment="1">
      <alignment horizontal="center" vertical="center" wrapText="1"/>
    </xf>
    <xf numFmtId="1" fontId="24" fillId="0" borderId="0" xfId="1" applyNumberFormat="1" applyFont="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Border="1" applyAlignment="1">
      <alignment horizontal="center" vertical="center" wrapText="1"/>
    </xf>
    <xf numFmtId="49" fontId="24" fillId="0" borderId="19" xfId="1" applyNumberFormat="1" applyFont="1" applyBorder="1" applyAlignment="1">
      <alignment horizontal="center" vertical="center" wrapText="1"/>
    </xf>
    <xf numFmtId="49" fontId="24" fillId="0" borderId="32" xfId="1" applyNumberFormat="1" applyFont="1" applyBorder="1" applyAlignment="1">
      <alignment horizontal="center" vertical="center" wrapText="1"/>
    </xf>
    <xf numFmtId="49" fontId="33" fillId="7" borderId="36" xfId="1" applyNumberFormat="1" applyFont="1" applyFill="1" applyBorder="1" applyAlignment="1">
      <alignment horizontal="center" vertical="center" wrapText="1"/>
    </xf>
    <xf numFmtId="14" fontId="33" fillId="7" borderId="0" xfId="1" applyNumberFormat="1" applyFont="1" applyFill="1" applyAlignment="1">
      <alignment horizontal="center" vertical="center" wrapText="1"/>
    </xf>
    <xf numFmtId="0" fontId="33" fillId="7" borderId="0" xfId="1" applyFont="1" applyFill="1" applyAlignment="1">
      <alignment horizontal="center" vertical="center" wrapText="1"/>
    </xf>
    <xf numFmtId="49" fontId="33" fillId="7" borderId="0" xfId="1" applyNumberFormat="1" applyFont="1" applyFill="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9"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Border="1" applyAlignment="1">
      <alignment horizontal="center" vertical="center" wrapText="1"/>
    </xf>
    <xf numFmtId="14" fontId="24" fillId="0" borderId="10" xfId="1" applyNumberFormat="1" applyFont="1" applyBorder="1" applyAlignment="1">
      <alignment horizontal="center" vertical="center" wrapText="1"/>
    </xf>
    <xf numFmtId="0" fontId="24" fillId="0" borderId="10"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70"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Border="1" applyAlignment="1">
      <alignment horizontal="center" vertical="center" wrapText="1"/>
    </xf>
    <xf numFmtId="49" fontId="33" fillId="7" borderId="2" xfId="1" applyNumberFormat="1" applyFont="1" applyFill="1" applyBorder="1" applyAlignment="1">
      <alignment horizontal="center" vertical="center" wrapText="1"/>
    </xf>
    <xf numFmtId="14" fontId="33" fillId="7" borderId="2" xfId="1" applyNumberFormat="1" applyFont="1" applyFill="1" applyBorder="1" applyAlignment="1">
      <alignment horizontal="center" vertical="center" wrapText="1"/>
    </xf>
    <xf numFmtId="164" fontId="33" fillId="7" borderId="2" xfId="1" applyNumberFormat="1" applyFont="1" applyFill="1" applyBorder="1" applyAlignment="1">
      <alignment horizontal="center" vertical="center" wrapText="1"/>
    </xf>
    <xf numFmtId="0" fontId="33"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0" fillId="0" borderId="19" xfId="0" applyFont="1" applyBorder="1" applyAlignment="1">
      <alignment horizontal="center" vertical="center" wrapText="1"/>
    </xf>
    <xf numFmtId="0" fontId="70" fillId="0" borderId="32" xfId="0" applyFont="1" applyBorder="1" applyAlignment="1">
      <alignment horizontal="center" vertical="center" wrapText="1"/>
    </xf>
    <xf numFmtId="49" fontId="24" fillId="0" borderId="41" xfId="1" applyNumberFormat="1" applyFont="1" applyBorder="1" applyAlignment="1">
      <alignment horizontal="center" vertical="center" wrapText="1"/>
    </xf>
    <xf numFmtId="14" fontId="24" fillId="0" borderId="11" xfId="1" applyNumberFormat="1" applyFont="1" applyBorder="1" applyAlignment="1">
      <alignment horizontal="center" vertical="center" wrapText="1"/>
    </xf>
    <xf numFmtId="0" fontId="24" fillId="0" borderId="11" xfId="1" applyFont="1" applyBorder="1" applyAlignment="1">
      <alignment horizontal="center" vertical="center" wrapText="1"/>
    </xf>
    <xf numFmtId="49" fontId="24" fillId="0" borderId="11" xfId="1" applyNumberFormat="1" applyFont="1" applyBorder="1" applyAlignment="1">
      <alignment horizontal="center" vertical="center" wrapText="1"/>
    </xf>
    <xf numFmtId="49" fontId="24" fillId="0" borderId="40" xfId="1" applyNumberFormat="1" applyFont="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49" fontId="24" fillId="0" borderId="30" xfId="1" applyNumberFormat="1" applyFont="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49" fontId="24" fillId="0" borderId="27" xfId="1" applyNumberFormat="1" applyFont="1" applyBorder="1" applyAlignment="1">
      <alignment horizontal="center" vertical="center" wrapText="1"/>
    </xf>
    <xf numFmtId="14" fontId="24" fillId="0" borderId="38" xfId="1" applyNumberFormat="1" applyFont="1" applyBorder="1" applyAlignment="1">
      <alignment horizontal="center" vertical="center" wrapText="1"/>
    </xf>
    <xf numFmtId="0" fontId="24" fillId="0" borderId="38" xfId="1" applyFont="1" applyBorder="1" applyAlignment="1">
      <alignment horizontal="center" vertical="center" wrapText="1"/>
    </xf>
    <xf numFmtId="49" fontId="24" fillId="0" borderId="38" xfId="1" applyNumberFormat="1" applyFont="1" applyBorder="1" applyAlignment="1">
      <alignment horizontal="center" vertical="center" wrapText="1"/>
    </xf>
    <xf numFmtId="49" fontId="29" fillId="7" borderId="0" xfId="1" applyNumberFormat="1" applyFont="1" applyFill="1" applyAlignment="1">
      <alignment horizontal="center" vertical="center" wrapText="1"/>
    </xf>
    <xf numFmtId="14" fontId="29" fillId="7" borderId="0" xfId="1" applyNumberFormat="1" applyFont="1" applyFill="1" applyAlignment="1">
      <alignment horizontal="center" vertical="center" wrapText="1"/>
    </xf>
    <xf numFmtId="0" fontId="29" fillId="7" borderId="0" xfId="1" applyFont="1" applyFill="1" applyAlignment="1">
      <alignment horizontal="center" vertical="center" wrapText="1"/>
    </xf>
    <xf numFmtId="0" fontId="29" fillId="7" borderId="0" xfId="0" applyFont="1" applyFill="1" applyAlignment="1">
      <alignment horizontal="center" vertical="center" wrapText="1"/>
    </xf>
    <xf numFmtId="49" fontId="24" fillId="0" borderId="21" xfId="1" applyNumberFormat="1" applyFont="1" applyBorder="1" applyAlignment="1">
      <alignment horizontal="center" vertical="center" wrapText="1"/>
    </xf>
    <xf numFmtId="14" fontId="24" fillId="0" borderId="22" xfId="1" applyNumberFormat="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0" fontId="34" fillId="9" borderId="22" xfId="1" applyFont="1" applyFill="1" applyBorder="1" applyAlignment="1">
      <alignment horizontal="center" vertical="center" wrapText="1"/>
    </xf>
    <xf numFmtId="3" fontId="24" fillId="0" borderId="22" xfId="1" applyNumberFormat="1" applyFont="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3" fillId="7" borderId="12" xfId="1" applyNumberFormat="1" applyFont="1" applyFill="1" applyBorder="1" applyAlignment="1">
      <alignment horizontal="center" vertical="center" wrapText="1"/>
    </xf>
    <xf numFmtId="14" fontId="33" fillId="7" borderId="12" xfId="1" applyNumberFormat="1" applyFont="1" applyFill="1" applyBorder="1" applyAlignment="1">
      <alignment horizontal="center" vertical="center" wrapText="1"/>
    </xf>
    <xf numFmtId="0" fontId="33"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37" xfId="1" applyNumberFormat="1" applyFont="1" applyBorder="1" applyAlignment="1">
      <alignment horizontal="center" vertical="center" wrapText="1"/>
    </xf>
    <xf numFmtId="164" fontId="24" fillId="0" borderId="22" xfId="1" applyNumberFormat="1" applyFont="1" applyBorder="1" applyAlignment="1">
      <alignment horizontal="center" vertical="center" wrapText="1"/>
    </xf>
    <xf numFmtId="164" fontId="24" fillId="0" borderId="12" xfId="1" applyNumberFormat="1" applyFont="1" applyBorder="1" applyAlignment="1">
      <alignment horizontal="center" vertical="center" wrapText="1"/>
    </xf>
    <xf numFmtId="49" fontId="33" fillId="7" borderId="6" xfId="1" applyNumberFormat="1" applyFont="1" applyFill="1" applyBorder="1" applyAlignment="1">
      <alignment horizontal="center" vertical="center" wrapText="1"/>
    </xf>
    <xf numFmtId="14" fontId="33" fillId="7" borderId="6" xfId="1" applyNumberFormat="1" applyFont="1" applyFill="1" applyBorder="1" applyAlignment="1">
      <alignment horizontal="center" vertical="center" wrapText="1"/>
    </xf>
    <xf numFmtId="164" fontId="33" fillId="7" borderId="6" xfId="1" applyNumberFormat="1" applyFont="1" applyFill="1" applyBorder="1" applyAlignment="1">
      <alignment horizontal="center" vertical="center" wrapText="1"/>
    </xf>
    <xf numFmtId="0" fontId="33" fillId="7" borderId="6" xfId="1" applyFont="1" applyFill="1" applyBorder="1" applyAlignment="1">
      <alignment horizontal="center" vertical="center" wrapText="1"/>
    </xf>
    <xf numFmtId="49" fontId="33" fillId="7" borderId="21" xfId="1" applyNumberFormat="1" applyFont="1" applyFill="1" applyBorder="1" applyAlignment="1">
      <alignment horizontal="center" vertical="center" wrapText="1"/>
    </xf>
    <xf numFmtId="14" fontId="33" fillId="7" borderId="22" xfId="1" applyNumberFormat="1" applyFont="1" applyFill="1" applyBorder="1" applyAlignment="1">
      <alignment horizontal="center" vertical="center" wrapText="1"/>
    </xf>
    <xf numFmtId="164" fontId="33" fillId="7" borderId="22" xfId="1" applyNumberFormat="1" applyFont="1" applyFill="1" applyBorder="1" applyAlignment="1">
      <alignment horizontal="center" vertical="center" wrapText="1"/>
    </xf>
    <xf numFmtId="0" fontId="33" fillId="7" borderId="22" xfId="1" applyFont="1" applyFill="1" applyBorder="1" applyAlignment="1">
      <alignment horizontal="center" vertical="center" wrapText="1"/>
    </xf>
    <xf numFmtId="49" fontId="33"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0" fontId="24" fillId="7" borderId="31" xfId="1" applyFont="1" applyFill="1" applyBorder="1" applyAlignment="1">
      <alignment horizontal="center" vertical="center" wrapText="1"/>
    </xf>
    <xf numFmtId="0" fontId="33"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3" fillId="0" borderId="2" xfId="1" applyNumberFormat="1" applyFont="1" applyBorder="1" applyAlignment="1">
      <alignment horizontal="center" vertical="center" wrapText="1"/>
    </xf>
    <xf numFmtId="14"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5" xfId="1" applyFont="1" applyBorder="1" applyAlignment="1">
      <alignment horizontal="center" vertical="center" wrapText="1"/>
    </xf>
    <xf numFmtId="0" fontId="32" fillId="0" borderId="12" xfId="1" applyFont="1" applyBorder="1" applyAlignment="1">
      <alignment horizontal="center" vertical="center" wrapText="1"/>
    </xf>
    <xf numFmtId="0" fontId="33" fillId="0" borderId="9" xfId="1" applyFont="1" applyBorder="1" applyAlignment="1">
      <alignment horizontal="center" vertical="center" wrapText="1"/>
    </xf>
    <xf numFmtId="49" fontId="33" fillId="0" borderId="6" xfId="1" applyNumberFormat="1" applyFont="1" applyBorder="1" applyAlignment="1">
      <alignment horizontal="center" vertical="center" wrapText="1"/>
    </xf>
    <xf numFmtId="14" fontId="33" fillId="0" borderId="6" xfId="1" applyNumberFormat="1" applyFont="1" applyBorder="1" applyAlignment="1">
      <alignment horizontal="center" vertical="center" wrapText="1"/>
    </xf>
    <xf numFmtId="0" fontId="33" fillId="0" borderId="6" xfId="1" applyFont="1" applyBorder="1" applyAlignment="1">
      <alignment horizontal="center" vertical="center" wrapText="1"/>
    </xf>
    <xf numFmtId="0" fontId="33" fillId="0" borderId="24" xfId="1" applyFont="1" applyBorder="1" applyAlignment="1">
      <alignment horizontal="center" vertical="center" wrapText="1"/>
    </xf>
    <xf numFmtId="0" fontId="29" fillId="8" borderId="1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Alignment="1">
      <alignment horizontal="center" vertical="center" wrapText="1"/>
    </xf>
    <xf numFmtId="0" fontId="24" fillId="0" borderId="20" xfId="1" applyFont="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4" fillId="8" borderId="12" xfId="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Border="1" applyAlignment="1">
      <alignment horizontal="center" vertical="center" wrapText="1"/>
    </xf>
    <xf numFmtId="0" fontId="29" fillId="8" borderId="13" xfId="1" applyFont="1" applyFill="1" applyBorder="1" applyAlignment="1">
      <alignment horizontal="center" vertical="center" wrapText="1"/>
    </xf>
    <xf numFmtId="49" fontId="33" fillId="0" borderId="12" xfId="1" applyNumberFormat="1" applyFont="1" applyBorder="1" applyAlignment="1">
      <alignment horizontal="center" vertical="center" wrapText="1"/>
    </xf>
    <xf numFmtId="14" fontId="33" fillId="0" borderId="12" xfId="1" applyNumberFormat="1" applyFont="1" applyBorder="1" applyAlignment="1">
      <alignment horizontal="center"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1"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3" fillId="7" borderId="25" xfId="1" applyFont="1" applyFill="1" applyBorder="1" applyAlignment="1">
      <alignment horizontal="center" vertical="center" wrapText="1"/>
    </xf>
    <xf numFmtId="0" fontId="33"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Border="1" applyAlignment="1">
      <alignment horizontal="center" vertical="center" wrapText="1"/>
    </xf>
    <xf numFmtId="0" fontId="70"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14" fontId="70" fillId="0" borderId="32" xfId="0" applyNumberFormat="1" applyFont="1" applyBorder="1" applyAlignment="1">
      <alignment horizontal="center" vertical="center" wrapText="1"/>
    </xf>
    <xf numFmtId="49" fontId="70"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0" fontId="54" fillId="8" borderId="1" xfId="0" applyFont="1" applyFill="1" applyBorder="1" applyAlignment="1">
      <alignment horizontal="center" vertical="center" wrapText="1"/>
    </xf>
    <xf numFmtId="0" fontId="55"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54" fillId="8" borderId="2" xfId="1" applyFont="1" applyFill="1" applyBorder="1" applyAlignment="1">
      <alignment vertical="center" wrapText="1"/>
    </xf>
    <xf numFmtId="0" fontId="54" fillId="8" borderId="12" xfId="1" applyFont="1" applyFill="1" applyBorder="1" applyAlignment="1">
      <alignment vertical="center" wrapText="1"/>
    </xf>
    <xf numFmtId="0" fontId="54" fillId="8" borderId="6" xfId="1" applyFont="1" applyFill="1" applyBorder="1" applyAlignment="1">
      <alignment vertical="center" wrapText="1"/>
    </xf>
    <xf numFmtId="1" fontId="54"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0" fillId="0" borderId="15" xfId="0" applyNumberFormat="1" applyFont="1" applyBorder="1" applyAlignment="1">
      <alignment horizontal="center" vertical="center" wrapText="1"/>
    </xf>
    <xf numFmtId="14" fontId="70" fillId="0" borderId="15" xfId="0" applyNumberFormat="1" applyFont="1" applyBorder="1" applyAlignment="1">
      <alignment horizontal="center" vertical="center" wrapText="1"/>
    </xf>
    <xf numFmtId="49" fontId="70" fillId="0" borderId="0" xfId="0" applyNumberFormat="1" applyFont="1" applyAlignment="1">
      <alignment horizontal="center" vertical="center" wrapText="1"/>
    </xf>
    <xf numFmtId="14" fontId="70" fillId="0" borderId="0" xfId="0" applyNumberFormat="1" applyFont="1" applyAlignment="1">
      <alignment horizontal="center" vertical="center" wrapText="1"/>
    </xf>
    <xf numFmtId="49" fontId="70" fillId="0" borderId="19" xfId="0" applyNumberFormat="1" applyFont="1" applyBorder="1" applyAlignment="1">
      <alignment horizontal="center" vertical="center" wrapText="1"/>
    </xf>
    <xf numFmtId="14" fontId="70"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3" fillId="0" borderId="22" xfId="1" applyNumberFormat="1" applyFont="1" applyBorder="1" applyAlignment="1">
      <alignment horizontal="center" vertical="center" wrapText="1"/>
    </xf>
    <xf numFmtId="14" fontId="73" fillId="0" borderId="12" xfId="1" applyNumberFormat="1" applyFont="1" applyBorder="1" applyAlignment="1">
      <alignment horizontal="center" vertical="center" wrapText="1"/>
    </xf>
    <xf numFmtId="0" fontId="74" fillId="8" borderId="17" xfId="1" applyFont="1" applyFill="1" applyBorder="1" applyAlignment="1">
      <alignment horizontal="center" vertical="center" wrapText="1"/>
    </xf>
    <xf numFmtId="0" fontId="74"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0" fillId="7" borderId="15" xfId="0" applyFont="1" applyFill="1" applyBorder="1" applyAlignment="1">
      <alignment horizontal="center" vertical="center" wrapText="1"/>
    </xf>
    <xf numFmtId="49" fontId="24" fillId="0" borderId="20" xfId="1" applyNumberFormat="1" applyFont="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0" fontId="25" fillId="0" borderId="24" xfId="1" applyFont="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3" fillId="0" borderId="23" xfId="1" applyNumberFormat="1" applyFont="1" applyBorder="1" applyAlignment="1">
      <alignment horizontal="center" vertical="center" wrapText="1"/>
    </xf>
    <xf numFmtId="0" fontId="5" fillId="7" borderId="23" xfId="1" applyFont="1" applyFill="1" applyBorder="1" applyAlignment="1">
      <alignment horizontal="center" vertical="center" wrapText="1"/>
    </xf>
    <xf numFmtId="0" fontId="33" fillId="7" borderId="0" xfId="0" applyFont="1" applyFill="1" applyAlignment="1">
      <alignment horizontal="center" vertical="center" wrapText="1"/>
    </xf>
    <xf numFmtId="0" fontId="4" fillId="7" borderId="31" xfId="1" applyFont="1" applyFill="1" applyBorder="1" applyAlignment="1">
      <alignment horizontal="center" vertical="center" wrapText="1"/>
    </xf>
    <xf numFmtId="14" fontId="73" fillId="0" borderId="13" xfId="1" applyNumberFormat="1" applyFont="1" applyBorder="1" applyAlignment="1">
      <alignment horizontal="center" vertical="center" wrapText="1"/>
    </xf>
    <xf numFmtId="0" fontId="26" fillId="0" borderId="3" xfId="1" applyFont="1" applyBorder="1" applyAlignment="1">
      <alignment horizontal="center" vertical="center" wrapText="1"/>
    </xf>
    <xf numFmtId="0" fontId="33"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26" fillId="5" borderId="0" xfId="1" applyFont="1" applyFill="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Border="1" applyAlignment="1">
      <alignment horizontal="center" vertical="center" wrapText="1"/>
    </xf>
    <xf numFmtId="49" fontId="24" fillId="0" borderId="4" xfId="1" applyNumberFormat="1" applyFont="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70"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Border="1" applyAlignment="1">
      <alignment horizontal="center" vertical="center" wrapText="1"/>
    </xf>
    <xf numFmtId="49" fontId="24" fillId="0" borderId="34" xfId="1" applyNumberFormat="1" applyFont="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Alignment="1">
      <alignment horizontal="center" vertical="center" wrapText="1"/>
    </xf>
    <xf numFmtId="0" fontId="24" fillId="20" borderId="0" xfId="1" applyFont="1" applyFill="1" applyAlignment="1">
      <alignment horizontal="center" vertical="center" wrapText="1"/>
    </xf>
    <xf numFmtId="49" fontId="24" fillId="20" borderId="0" xfId="1" applyNumberFormat="1" applyFont="1" applyFill="1" applyAlignment="1">
      <alignment horizontal="center" vertical="center" wrapText="1"/>
    </xf>
    <xf numFmtId="0" fontId="30" fillId="8" borderId="0" xfId="0" applyFont="1" applyFill="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165" fontId="24" fillId="0" borderId="19" xfId="1" applyNumberFormat="1" applyFont="1" applyBorder="1" applyAlignment="1">
      <alignment horizontal="center" vertical="center" wrapText="1"/>
    </xf>
    <xf numFmtId="3" fontId="24" fillId="0" borderId="19" xfId="1" applyNumberFormat="1" applyFont="1" applyBorder="1" applyAlignment="1">
      <alignment horizontal="center" vertical="center" wrapText="1"/>
    </xf>
    <xf numFmtId="3" fontId="24" fillId="0" borderId="11" xfId="1" applyNumberFormat="1" applyFont="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Alignment="1">
      <alignment horizontal="center" vertical="center" wrapText="1"/>
    </xf>
    <xf numFmtId="3" fontId="24" fillId="0" borderId="12" xfId="1" applyNumberFormat="1" applyFont="1" applyBorder="1" applyAlignment="1">
      <alignment horizontal="center" vertical="center" wrapText="1"/>
    </xf>
    <xf numFmtId="165" fontId="24" fillId="0" borderId="12" xfId="1" applyNumberFormat="1" applyFont="1" applyBorder="1" applyAlignment="1">
      <alignment horizontal="center" vertical="center" wrapText="1"/>
    </xf>
    <xf numFmtId="14" fontId="31" fillId="0" borderId="22" xfId="1" applyNumberFormat="1" applyFont="1" applyBorder="1" applyAlignment="1">
      <alignment horizontal="center" vertical="center" wrapText="1"/>
    </xf>
    <xf numFmtId="0" fontId="31" fillId="0" borderId="23" xfId="1" applyFont="1" applyBorder="1" applyAlignment="1">
      <alignment horizontal="center" vertical="center" wrapText="1"/>
    </xf>
    <xf numFmtId="0" fontId="24" fillId="13"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29" fillId="7" borderId="24" xfId="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7" borderId="42" xfId="1" applyNumberFormat="1" applyFont="1" applyFill="1" applyBorder="1" applyAlignment="1">
      <alignment horizontal="center" vertical="center" wrapText="1"/>
    </xf>
    <xf numFmtId="0" fontId="32" fillId="0" borderId="13" xfId="1" applyFont="1" applyBorder="1" applyAlignment="1">
      <alignment horizontal="center" vertical="center" wrapText="1"/>
    </xf>
    <xf numFmtId="16" fontId="24" fillId="0" borderId="8" xfId="1" applyNumberFormat="1" applyFont="1" applyBorder="1" applyAlignment="1">
      <alignment horizontal="center" vertical="center" wrapText="1"/>
    </xf>
    <xf numFmtId="0" fontId="26" fillId="6" borderId="31"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4" fillId="8" borderId="17" xfId="1" applyNumberFormat="1" applyFont="1" applyFill="1" applyBorder="1" applyAlignment="1">
      <alignment horizontal="center" vertical="center" wrapText="1"/>
    </xf>
    <xf numFmtId="14" fontId="74" fillId="8" borderId="17" xfId="1" applyNumberFormat="1" applyFont="1" applyFill="1" applyBorder="1" applyAlignment="1">
      <alignment horizontal="center" vertical="center" wrapText="1"/>
    </xf>
    <xf numFmtId="0" fontId="70" fillId="17" borderId="0" xfId="0" applyFont="1" applyFill="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49" fontId="70" fillId="7" borderId="15" xfId="0" applyNumberFormat="1" applyFont="1" applyFill="1" applyBorder="1" applyAlignment="1">
      <alignment horizontal="center" vertical="center" wrapText="1"/>
    </xf>
    <xf numFmtId="14" fontId="70" fillId="7" borderId="15" xfId="0" applyNumberFormat="1" applyFont="1" applyFill="1" applyBorder="1" applyAlignment="1">
      <alignment horizontal="center" vertical="center" wrapText="1"/>
    </xf>
    <xf numFmtId="49" fontId="70" fillId="7" borderId="19" xfId="0" applyNumberFormat="1" applyFont="1" applyFill="1" applyBorder="1" applyAlignment="1">
      <alignment horizontal="center" vertical="center" wrapText="1"/>
    </xf>
    <xf numFmtId="14" fontId="70" fillId="7" borderId="19" xfId="0" applyNumberFormat="1" applyFont="1" applyFill="1" applyBorder="1" applyAlignment="1">
      <alignment horizontal="center" vertical="center" wrapText="1"/>
    </xf>
    <xf numFmtId="0" fontId="70" fillId="17" borderId="15" xfId="0" applyFont="1" applyFill="1" applyBorder="1" applyAlignment="1">
      <alignment horizontal="center" vertical="center" wrapText="1"/>
    </xf>
    <xf numFmtId="16" fontId="70" fillId="0" borderId="32" xfId="0" applyNumberFormat="1" applyFont="1" applyBorder="1" applyAlignment="1">
      <alignment horizontal="center" vertical="center" wrapText="1"/>
    </xf>
    <xf numFmtId="16" fontId="70" fillId="0" borderId="0" xfId="0" applyNumberFormat="1" applyFont="1" applyAlignment="1">
      <alignment horizontal="center" vertical="center" wrapText="1"/>
    </xf>
    <xf numFmtId="16" fontId="70" fillId="0" borderId="19" xfId="0" applyNumberFormat="1" applyFont="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7" borderId="0" xfId="1" applyNumberFormat="1" applyFont="1" applyFill="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 xfId="1" applyNumberFormat="1" applyFont="1" applyBorder="1" applyAlignment="1">
      <alignment horizontal="center" vertical="center" wrapText="1"/>
    </xf>
    <xf numFmtId="2" fontId="24" fillId="0" borderId="11" xfId="1" applyNumberFormat="1" applyFont="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3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3" fillId="7" borderId="6" xfId="1" applyNumberFormat="1" applyFont="1" applyFill="1" applyBorder="1" applyAlignment="1">
      <alignment horizontal="center" vertical="center" wrapText="1"/>
    </xf>
    <xf numFmtId="2" fontId="33" fillId="7" borderId="1" xfId="1" applyNumberFormat="1" applyFont="1" applyFill="1" applyBorder="1" applyAlignment="1">
      <alignment horizontal="center" vertical="center" wrapText="1"/>
    </xf>
    <xf numFmtId="2" fontId="33"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8" borderId="2" xfId="1" applyNumberFormat="1" applyFont="1" applyFill="1" applyBorder="1" applyAlignment="1">
      <alignment horizontal="center" vertical="center" wrapText="1"/>
    </xf>
    <xf numFmtId="2" fontId="33" fillId="0" borderId="12" xfId="1" applyNumberFormat="1" applyFont="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3" fillId="7" borderId="12" xfId="1" applyNumberFormat="1" applyFont="1" applyFill="1" applyBorder="1" applyAlignment="1">
      <alignment horizontal="center" vertical="center" wrapText="1"/>
    </xf>
    <xf numFmtId="2" fontId="73" fillId="0" borderId="22" xfId="1" applyNumberFormat="1" applyFont="1" applyBorder="1" applyAlignment="1">
      <alignment horizontal="center" vertical="center" wrapText="1"/>
    </xf>
    <xf numFmtId="2" fontId="33"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3" fillId="7" borderId="0" xfId="1" applyNumberFormat="1" applyFont="1" applyFill="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3" fillId="0" borderId="12" xfId="1" applyNumberFormat="1" applyFont="1" applyBorder="1" applyAlignment="1">
      <alignment horizontal="center" vertical="center" wrapText="1"/>
    </xf>
    <xf numFmtId="2" fontId="24" fillId="20" borderId="0" xfId="1" applyNumberFormat="1" applyFont="1" applyFill="1" applyAlignment="1">
      <alignment horizontal="center" vertical="center" wrapText="1"/>
    </xf>
    <xf numFmtId="2" fontId="24" fillId="8" borderId="11" xfId="1" applyNumberFormat="1" applyFont="1" applyFill="1" applyBorder="1" applyAlignment="1">
      <alignment horizontal="center" vertical="center" wrapText="1"/>
    </xf>
    <xf numFmtId="2" fontId="33"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3" fillId="0" borderId="2"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4" fillId="8" borderId="17" xfId="1" applyNumberFormat="1" applyFont="1" applyFill="1" applyBorder="1" applyAlignment="1">
      <alignment horizontal="center" vertical="center" wrapText="1"/>
    </xf>
    <xf numFmtId="2" fontId="24" fillId="0" borderId="10" xfId="1" applyNumberFormat="1" applyFont="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Alignment="1">
      <alignment horizontal="center" vertical="center" wrapText="1"/>
    </xf>
    <xf numFmtId="2" fontId="24" fillId="0" borderId="38" xfId="1" applyNumberFormat="1" applyFont="1" applyBorder="1" applyAlignment="1">
      <alignment horizontal="center" vertical="center" wrapText="1"/>
    </xf>
    <xf numFmtId="2" fontId="24" fillId="8" borderId="15" xfId="1" applyNumberFormat="1" applyFont="1" applyFill="1" applyBorder="1" applyAlignment="1">
      <alignment horizontal="center" vertical="center" wrapText="1"/>
    </xf>
    <xf numFmtId="2" fontId="70" fillId="0" borderId="0" xfId="0" applyNumberFormat="1" applyFont="1" applyAlignment="1">
      <alignment horizontal="center" vertical="center" wrapText="1"/>
    </xf>
    <xf numFmtId="2" fontId="70" fillId="0" borderId="19" xfId="0" applyNumberFormat="1"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7" borderId="15" xfId="0" applyNumberFormat="1" applyFont="1" applyFill="1" applyBorder="1" applyAlignment="1">
      <alignment horizontal="center" vertical="center" wrapText="1"/>
    </xf>
    <xf numFmtId="2" fontId="70" fillId="7" borderId="19" xfId="0" applyNumberFormat="1" applyFont="1" applyFill="1" applyBorder="1" applyAlignment="1">
      <alignment horizontal="center" vertical="center" wrapText="1"/>
    </xf>
    <xf numFmtId="2" fontId="70" fillId="0" borderId="15" xfId="0" applyNumberFormat="1" applyFont="1" applyBorder="1" applyAlignment="1">
      <alignment horizontal="center" vertical="center" wrapText="1"/>
    </xf>
    <xf numFmtId="3" fontId="24" fillId="0" borderId="9" xfId="1" applyNumberFormat="1" applyFont="1" applyBorder="1" applyAlignment="1">
      <alignment horizontal="center" vertical="center" wrapText="1"/>
    </xf>
    <xf numFmtId="49" fontId="31" fillId="0" borderId="21" xfId="1" applyNumberFormat="1" applyFont="1" applyBorder="1" applyAlignment="1">
      <alignment horizontal="center" vertical="center" wrapText="1"/>
    </xf>
    <xf numFmtId="49" fontId="31" fillId="0" borderId="22" xfId="1" applyNumberFormat="1" applyFont="1" applyBorder="1" applyAlignment="1">
      <alignment horizontal="center" vertical="center" wrapText="1"/>
    </xf>
    <xf numFmtId="2" fontId="31" fillId="0" borderId="22" xfId="1" applyNumberFormat="1" applyFont="1" applyBorder="1" applyAlignment="1">
      <alignment horizontal="center" vertical="center" wrapText="1"/>
    </xf>
    <xf numFmtId="0" fontId="21" fillId="0" borderId="0" xfId="1" applyFont="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3" fontId="24" fillId="7" borderId="22" xfId="1" applyNumberFormat="1" applyFont="1" applyFill="1" applyBorder="1" applyAlignment="1">
      <alignment horizontal="center" vertical="center" wrapText="1"/>
    </xf>
    <xf numFmtId="3" fontId="33"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8"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7" fillId="0" borderId="0" xfId="0" applyFont="1" applyAlignment="1">
      <alignment horizontal="center" vertical="center" wrapText="1"/>
    </xf>
    <xf numFmtId="0" fontId="32" fillId="0" borderId="0" xfId="1" applyFont="1" applyAlignment="1">
      <alignment horizontal="center" vertical="center" wrapText="1"/>
    </xf>
    <xf numFmtId="0" fontId="24" fillId="13" borderId="0" xfId="1" applyFont="1" applyFill="1" applyAlignment="1">
      <alignment horizontal="center" vertical="center" wrapText="1"/>
    </xf>
    <xf numFmtId="0" fontId="30" fillId="7" borderId="1" xfId="0" applyFont="1" applyFill="1" applyBorder="1" applyAlignment="1">
      <alignment horizontal="center" vertical="center" wrapText="1"/>
    </xf>
    <xf numFmtId="0" fontId="29" fillId="0" borderId="0" xfId="0" applyFont="1" applyAlignment="1">
      <alignment horizontal="center" vertical="center" wrapText="1"/>
    </xf>
    <xf numFmtId="0" fontId="30" fillId="7" borderId="9"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2" fontId="0" fillId="0" borderId="32" xfId="0" applyNumberFormat="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0" fillId="7" borderId="19" xfId="0" applyNumberFormat="1" applyFont="1" applyFill="1" applyBorder="1" applyAlignment="1">
      <alignment horizontal="center" vertical="center" wrapText="1"/>
    </xf>
    <xf numFmtId="49" fontId="24" fillId="0" borderId="44" xfId="1" applyNumberFormat="1" applyFont="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16" fontId="70" fillId="0" borderId="15" xfId="0" applyNumberFormat="1" applyFont="1" applyBorder="1" applyAlignment="1">
      <alignment horizontal="center" vertical="center" wrapText="1"/>
    </xf>
    <xf numFmtId="49" fontId="70" fillId="7" borderId="0" xfId="0" applyNumberFormat="1" applyFont="1" applyFill="1" applyAlignment="1">
      <alignment horizontal="center" vertical="center" wrapText="1"/>
    </xf>
    <xf numFmtId="0" fontId="30" fillId="7" borderId="0" xfId="7" applyFont="1" applyFill="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0" fillId="0" borderId="32" xfId="7" applyFont="1" applyBorder="1" applyAlignment="1">
      <alignment horizontal="center" vertical="center" wrapText="1"/>
    </xf>
    <xf numFmtId="0" fontId="70" fillId="0" borderId="0" xfId="7" applyFont="1" applyAlignment="1">
      <alignment horizontal="center" vertical="center" wrapText="1"/>
    </xf>
    <xf numFmtId="0" fontId="70" fillId="7" borderId="15" xfId="7" applyFont="1" applyFill="1" applyBorder="1" applyAlignment="1">
      <alignment horizontal="center" vertical="center" wrapText="1"/>
    </xf>
    <xf numFmtId="0" fontId="70" fillId="7" borderId="19" xfId="7" applyFont="1" applyFill="1" applyBorder="1" applyAlignment="1">
      <alignment horizontal="center" vertical="center" wrapText="1"/>
    </xf>
    <xf numFmtId="0" fontId="70" fillId="0" borderId="19" xfId="7" applyFont="1" applyBorder="1" applyAlignment="1">
      <alignment horizontal="center" vertical="center" wrapText="1"/>
    </xf>
    <xf numFmtId="0" fontId="70" fillId="7" borderId="0" xfId="7" applyFont="1" applyFill="1" applyAlignment="1">
      <alignment horizontal="center" vertical="center" wrapText="1"/>
    </xf>
    <xf numFmtId="49" fontId="70" fillId="0" borderId="32" xfId="7" applyNumberFormat="1" applyFont="1" applyBorder="1" applyAlignment="1">
      <alignment horizontal="center" vertical="center" wrapText="1"/>
    </xf>
    <xf numFmtId="0" fontId="70" fillId="0" borderId="15" xfId="7" applyFont="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Border="1" applyAlignment="1">
      <alignment horizontal="center" vertical="center" wrapText="1"/>
    </xf>
    <xf numFmtId="0" fontId="32" fillId="0" borderId="22" xfId="1" applyFont="1" applyBorder="1" applyAlignment="1">
      <alignment horizontal="center" vertical="center" wrapText="1"/>
    </xf>
    <xf numFmtId="0" fontId="32" fillId="0" borderId="23" xfId="1" applyFont="1" applyBorder="1" applyAlignment="1">
      <alignment horizontal="center" vertical="center" wrapText="1"/>
    </xf>
    <xf numFmtId="0" fontId="30" fillId="0" borderId="48" xfId="0" applyFont="1" applyBorder="1" applyAlignment="1">
      <alignment horizontal="center" vertical="center" wrapText="1"/>
    </xf>
    <xf numFmtId="164" fontId="24" fillId="0" borderId="11" xfId="1" applyNumberFormat="1" applyFont="1" applyBorder="1" applyAlignment="1">
      <alignment horizontal="center" vertical="center" wrapText="1"/>
    </xf>
    <xf numFmtId="49" fontId="70" fillId="7" borderId="32" xfId="0" applyNumberFormat="1" applyFont="1" applyFill="1" applyBorder="1" applyAlignment="1">
      <alignment horizontal="center" vertical="center" wrapText="1"/>
    </xf>
    <xf numFmtId="14" fontId="70" fillId="7" borderId="32" xfId="0" applyNumberFormat="1" applyFont="1" applyFill="1" applyBorder="1" applyAlignment="1">
      <alignment horizontal="center" vertical="center" wrapText="1"/>
    </xf>
    <xf numFmtId="0" fontId="70" fillId="7" borderId="32" xfId="0" applyFont="1" applyFill="1" applyBorder="1" applyAlignment="1">
      <alignment horizontal="center" vertical="center" wrapText="1"/>
    </xf>
    <xf numFmtId="0" fontId="70" fillId="7" borderId="32" xfId="7" applyFont="1" applyFill="1" applyBorder="1" applyAlignment="1">
      <alignment horizontal="center" vertical="center" wrapText="1"/>
    </xf>
    <xf numFmtId="2" fontId="70"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0" fillId="7" borderId="32" xfId="0" applyNumberFormat="1" applyFont="1" applyFill="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3" fillId="7" borderId="13" xfId="1" applyFont="1" applyFill="1" applyBorder="1" applyAlignment="1">
      <alignment horizontal="center" vertical="center" wrapText="1"/>
    </xf>
    <xf numFmtId="49" fontId="24" fillId="7" borderId="44" xfId="1" applyNumberFormat="1" applyFont="1" applyFill="1" applyBorder="1" applyAlignment="1">
      <alignment horizontal="center" vertical="center" wrapText="1"/>
    </xf>
    <xf numFmtId="0" fontId="83" fillId="0" borderId="1" xfId="1" applyFont="1" applyBorder="1" applyAlignment="1">
      <alignment horizontal="center" vertical="center" wrapText="1"/>
    </xf>
    <xf numFmtId="0" fontId="84" fillId="17" borderId="9" xfId="1" applyFont="1" applyFill="1" applyBorder="1" applyAlignment="1">
      <alignment horizontal="center" vertical="center" wrapText="1"/>
    </xf>
    <xf numFmtId="0" fontId="84" fillId="17" borderId="6" xfId="1" applyFont="1" applyFill="1" applyBorder="1" applyAlignment="1">
      <alignment horizontal="center" vertical="center" wrapText="1"/>
    </xf>
    <xf numFmtId="0" fontId="85" fillId="5" borderId="1" xfId="1" applyFont="1" applyFill="1" applyBorder="1" applyAlignment="1">
      <alignment horizontal="center" vertical="center" wrapText="1"/>
    </xf>
    <xf numFmtId="0" fontId="85" fillId="5" borderId="2" xfId="1" applyFont="1" applyFill="1" applyBorder="1" applyAlignment="1">
      <alignment horizontal="center" vertical="center" wrapText="1"/>
    </xf>
    <xf numFmtId="0" fontId="85" fillId="5" borderId="22" xfId="1" applyFont="1" applyFill="1" applyBorder="1" applyAlignment="1">
      <alignment horizontal="center" vertical="center" wrapText="1"/>
    </xf>
    <xf numFmtId="0" fontId="84" fillId="17" borderId="12" xfId="1" applyFont="1" applyFill="1" applyBorder="1" applyAlignment="1">
      <alignment horizontal="center" vertical="center" wrapText="1"/>
    </xf>
    <xf numFmtId="0" fontId="84" fillId="17" borderId="22" xfId="1" applyFont="1" applyFill="1" applyBorder="1" applyAlignment="1">
      <alignment horizontal="center" vertical="center" wrapText="1"/>
    </xf>
    <xf numFmtId="0" fontId="84" fillId="17" borderId="0" xfId="1" applyFont="1" applyFill="1" applyAlignment="1">
      <alignment horizontal="center" vertical="center" wrapText="1"/>
    </xf>
    <xf numFmtId="0" fontId="84" fillId="7" borderId="12" xfId="1" applyFont="1" applyFill="1" applyBorder="1" applyAlignment="1">
      <alignment horizontal="center" vertical="center" wrapText="1"/>
    </xf>
    <xf numFmtId="0" fontId="84" fillId="7" borderId="7" xfId="1" applyFont="1" applyFill="1" applyBorder="1" applyAlignment="1">
      <alignment horizontal="center" vertical="center" wrapText="1"/>
    </xf>
    <xf numFmtId="0" fontId="84" fillId="7" borderId="30" xfId="1" applyFont="1" applyFill="1" applyBorder="1" applyAlignment="1">
      <alignment horizontal="center" vertical="center" wrapText="1"/>
    </xf>
    <xf numFmtId="0" fontId="84" fillId="7" borderId="17" xfId="1" applyFont="1" applyFill="1" applyBorder="1" applyAlignment="1">
      <alignment horizontal="center" vertical="center" wrapText="1"/>
    </xf>
    <xf numFmtId="0" fontId="84" fillId="7" borderId="9" xfId="1" applyFont="1" applyFill="1" applyBorder="1" applyAlignment="1">
      <alignment horizontal="center" vertical="center" wrapText="1"/>
    </xf>
    <xf numFmtId="0" fontId="84" fillId="7" borderId="22" xfId="1" applyFont="1" applyFill="1" applyBorder="1" applyAlignment="1">
      <alignment horizontal="center" vertical="center" wrapText="1"/>
    </xf>
    <xf numFmtId="0" fontId="84" fillId="7" borderId="6" xfId="1" applyFont="1" applyFill="1" applyBorder="1" applyAlignment="1">
      <alignment horizontal="center" vertical="center" wrapText="1"/>
    </xf>
    <xf numFmtId="0" fontId="84" fillId="17" borderId="2" xfId="1" applyFont="1" applyFill="1" applyBorder="1" applyAlignment="1">
      <alignment horizontal="center" vertical="center" wrapText="1"/>
    </xf>
    <xf numFmtId="0" fontId="86" fillId="7" borderId="12" xfId="1" applyFont="1" applyFill="1" applyBorder="1" applyAlignment="1">
      <alignment horizontal="center" vertical="center" wrapText="1"/>
    </xf>
    <xf numFmtId="0" fontId="87" fillId="7" borderId="22" xfId="1" applyFont="1" applyFill="1" applyBorder="1" applyAlignment="1">
      <alignment horizontal="center" vertical="center" wrapText="1"/>
    </xf>
    <xf numFmtId="0" fontId="84" fillId="17" borderId="19" xfId="1" applyFont="1" applyFill="1" applyBorder="1" applyAlignment="1">
      <alignment horizontal="center" vertical="center" wrapText="1"/>
    </xf>
    <xf numFmtId="0" fontId="84" fillId="7" borderId="0" xfId="1" applyFont="1" applyFill="1" applyAlignment="1">
      <alignment horizontal="center" vertical="center" wrapText="1"/>
    </xf>
    <xf numFmtId="0" fontId="84" fillId="17" borderId="11" xfId="1" applyFont="1" applyFill="1" applyBorder="1" applyAlignment="1">
      <alignment horizontal="center" vertical="center" wrapText="1"/>
    </xf>
    <xf numFmtId="0" fontId="84" fillId="7" borderId="32" xfId="1" applyFont="1" applyFill="1" applyBorder="1" applyAlignment="1">
      <alignment horizontal="center" vertical="center" wrapText="1"/>
    </xf>
    <xf numFmtId="0" fontId="84" fillId="17" borderId="30" xfId="1" applyFont="1" applyFill="1" applyBorder="1" applyAlignment="1">
      <alignment horizontal="center" vertical="center" wrapText="1"/>
    </xf>
    <xf numFmtId="0" fontId="84" fillId="8" borderId="12" xfId="1" applyFont="1" applyFill="1" applyBorder="1" applyAlignment="1">
      <alignment horizontal="center" vertical="center" wrapText="1"/>
    </xf>
    <xf numFmtId="0" fontId="84" fillId="8" borderId="30" xfId="1" applyFont="1" applyFill="1" applyBorder="1" applyAlignment="1">
      <alignment horizontal="center" vertical="center" wrapText="1"/>
    </xf>
    <xf numFmtId="0" fontId="84" fillId="7" borderId="2" xfId="1" applyFont="1" applyFill="1" applyBorder="1" applyAlignment="1">
      <alignment horizontal="center" vertical="center" wrapText="1"/>
    </xf>
    <xf numFmtId="0" fontId="84" fillId="7" borderId="1" xfId="1" applyFont="1" applyFill="1" applyBorder="1" applyAlignment="1">
      <alignment horizontal="center" vertical="center" wrapText="1"/>
    </xf>
    <xf numFmtId="0" fontId="84" fillId="7" borderId="11" xfId="1" applyFont="1" applyFill="1" applyBorder="1" applyAlignment="1">
      <alignment horizontal="center" vertical="center" wrapText="1"/>
    </xf>
    <xf numFmtId="0" fontId="84" fillId="7" borderId="19" xfId="1" applyFont="1" applyFill="1" applyBorder="1" applyAlignment="1">
      <alignment horizontal="center" vertical="center" wrapText="1"/>
    </xf>
    <xf numFmtId="0" fontId="84" fillId="17" borderId="1" xfId="1" applyFont="1" applyFill="1" applyBorder="1" applyAlignment="1">
      <alignment horizontal="center" vertical="center" wrapText="1"/>
    </xf>
    <xf numFmtId="0" fontId="84" fillId="17" borderId="17" xfId="1" applyFont="1" applyFill="1" applyBorder="1" applyAlignment="1">
      <alignment horizontal="center" vertical="center" wrapText="1"/>
    </xf>
    <xf numFmtId="0" fontId="84" fillId="8" borderId="17" xfId="1" applyFont="1" applyFill="1" applyBorder="1" applyAlignment="1">
      <alignment horizontal="center" vertical="center" wrapText="1"/>
    </xf>
    <xf numFmtId="0" fontId="84" fillId="8" borderId="9" xfId="1" applyFont="1" applyFill="1" applyBorder="1" applyAlignment="1">
      <alignment horizontal="center" vertical="center" wrapText="1"/>
    </xf>
    <xf numFmtId="0" fontId="84" fillId="0" borderId="22" xfId="1" applyFont="1" applyBorder="1" applyAlignment="1">
      <alignment horizontal="center" vertical="center" wrapText="1"/>
    </xf>
    <xf numFmtId="14" fontId="84" fillId="17" borderId="30" xfId="1" applyNumberFormat="1" applyFont="1" applyFill="1" applyBorder="1" applyAlignment="1">
      <alignment horizontal="center" vertical="center" wrapText="1"/>
    </xf>
    <xf numFmtId="14" fontId="84" fillId="17" borderId="1" xfId="1" applyNumberFormat="1" applyFont="1" applyFill="1" applyBorder="1" applyAlignment="1">
      <alignment horizontal="center" vertical="center" wrapText="1"/>
    </xf>
    <xf numFmtId="14" fontId="84" fillId="17" borderId="9" xfId="1" applyNumberFormat="1" applyFont="1" applyFill="1" applyBorder="1" applyAlignment="1">
      <alignment horizontal="center" vertical="center" wrapText="1"/>
    </xf>
    <xf numFmtId="0" fontId="84" fillId="17" borderId="8" xfId="1" applyFont="1" applyFill="1" applyBorder="1" applyAlignment="1">
      <alignment horizontal="center" vertical="center" wrapText="1"/>
    </xf>
    <xf numFmtId="0" fontId="86" fillId="7" borderId="6" xfId="1" applyFont="1" applyFill="1" applyBorder="1" applyAlignment="1">
      <alignment horizontal="center" vertical="center" wrapText="1"/>
    </xf>
    <xf numFmtId="0" fontId="86" fillId="7" borderId="1" xfId="1" applyFont="1" applyFill="1" applyBorder="1" applyAlignment="1">
      <alignment horizontal="center" vertical="center" wrapText="1"/>
    </xf>
    <xf numFmtId="0" fontId="86" fillId="7" borderId="2" xfId="1" applyFont="1" applyFill="1" applyBorder="1" applyAlignment="1">
      <alignment horizontal="center" vertical="center" wrapText="1"/>
    </xf>
    <xf numFmtId="14" fontId="84" fillId="7" borderId="6" xfId="1" applyNumberFormat="1" applyFont="1" applyFill="1" applyBorder="1" applyAlignment="1">
      <alignment horizontal="center" vertical="center" wrapText="1"/>
    </xf>
    <xf numFmtId="0" fontId="84" fillId="17" borderId="10" xfId="1" applyFont="1" applyFill="1" applyBorder="1" applyAlignment="1">
      <alignment horizontal="center" vertical="center" wrapText="1"/>
    </xf>
    <xf numFmtId="0" fontId="84" fillId="8" borderId="1" xfId="1" applyFont="1" applyFill="1" applyBorder="1" applyAlignment="1">
      <alignment horizontal="center" vertical="center" wrapText="1"/>
    </xf>
    <xf numFmtId="0" fontId="84" fillId="0" borderId="32" xfId="1" applyFont="1" applyBorder="1" applyAlignment="1">
      <alignment horizontal="center" vertical="center" wrapText="1"/>
    </xf>
    <xf numFmtId="0" fontId="88" fillId="17" borderId="22" xfId="1" applyFont="1" applyFill="1" applyBorder="1" applyAlignment="1">
      <alignment horizontal="center" vertical="center" wrapText="1"/>
    </xf>
    <xf numFmtId="0" fontId="88" fillId="17" borderId="12" xfId="1" applyFont="1" applyFill="1" applyBorder="1" applyAlignment="1">
      <alignment horizontal="center" vertical="center" wrapText="1"/>
    </xf>
    <xf numFmtId="0" fontId="89" fillId="17" borderId="22" xfId="1" applyFont="1" applyFill="1" applyBorder="1" applyAlignment="1">
      <alignment horizontal="center" vertical="center" wrapText="1"/>
    </xf>
    <xf numFmtId="0" fontId="84" fillId="8" borderId="6" xfId="1" applyFont="1" applyFill="1" applyBorder="1" applyAlignment="1">
      <alignment horizontal="center" vertical="center" wrapText="1"/>
    </xf>
    <xf numFmtId="0" fontId="84" fillId="8" borderId="2" xfId="1" applyFont="1" applyFill="1" applyBorder="1" applyAlignment="1">
      <alignment horizontal="center" vertical="center" wrapText="1"/>
    </xf>
    <xf numFmtId="0" fontId="84" fillId="0" borderId="11" xfId="1" applyFont="1" applyBorder="1" applyAlignment="1">
      <alignment horizontal="center" vertical="center" wrapText="1"/>
    </xf>
    <xf numFmtId="14" fontId="84" fillId="17" borderId="22" xfId="1" applyNumberFormat="1" applyFont="1" applyFill="1" applyBorder="1" applyAlignment="1">
      <alignment horizontal="center" vertical="center" wrapText="1"/>
    </xf>
    <xf numFmtId="0" fontId="86" fillId="17" borderId="12" xfId="1" applyFont="1" applyFill="1" applyBorder="1" applyAlignment="1">
      <alignment horizontal="center" vertical="center" wrapText="1"/>
    </xf>
    <xf numFmtId="0" fontId="87" fillId="17" borderId="12" xfId="1" applyFont="1" applyFill="1" applyBorder="1" applyAlignment="1">
      <alignment horizontal="center" vertical="center" wrapText="1"/>
    </xf>
    <xf numFmtId="49" fontId="87" fillId="17" borderId="12" xfId="1" applyNumberFormat="1" applyFont="1" applyFill="1" applyBorder="1" applyAlignment="1">
      <alignment horizontal="center" vertical="center" wrapText="1"/>
    </xf>
    <xf numFmtId="0" fontId="87" fillId="17" borderId="0" xfId="1" applyFont="1" applyFill="1" applyAlignment="1">
      <alignment horizontal="center" vertical="center" wrapText="1"/>
    </xf>
    <xf numFmtId="0" fontId="70" fillId="7" borderId="0" xfId="0" applyFont="1" applyFill="1" applyAlignment="1">
      <alignment horizontal="center" vertical="center" wrapText="1"/>
    </xf>
    <xf numFmtId="0" fontId="84" fillId="0" borderId="1" xfId="1" applyFont="1" applyBorder="1" applyAlignment="1">
      <alignment horizontal="center" vertical="center" wrapText="1"/>
    </xf>
    <xf numFmtId="0" fontId="84" fillId="0" borderId="2" xfId="1" applyFont="1" applyBorder="1" applyAlignment="1">
      <alignment horizontal="center" vertical="center" wrapText="1"/>
    </xf>
    <xf numFmtId="0" fontId="85" fillId="17" borderId="30" xfId="1" applyFont="1" applyFill="1" applyBorder="1" applyAlignment="1">
      <alignment horizontal="center" vertical="center" wrapText="1"/>
    </xf>
    <xf numFmtId="0" fontId="84" fillId="7" borderId="8" xfId="1" applyFont="1" applyFill="1" applyBorder="1" applyAlignment="1">
      <alignment horizontal="center" vertical="center" wrapText="1"/>
    </xf>
    <xf numFmtId="0" fontId="87" fillId="17" borderId="22" xfId="1" applyFont="1" applyFill="1" applyBorder="1" applyAlignment="1">
      <alignment horizontal="center" vertical="center" wrapText="1"/>
    </xf>
    <xf numFmtId="14" fontId="84" fillId="7" borderId="9" xfId="1" applyNumberFormat="1" applyFont="1" applyFill="1" applyBorder="1" applyAlignment="1">
      <alignment horizontal="center" vertical="center" wrapText="1"/>
    </xf>
    <xf numFmtId="0" fontId="84" fillId="0" borderId="6" xfId="1" applyFont="1" applyBorder="1" applyAlignment="1">
      <alignment horizontal="center" vertical="center" wrapText="1"/>
    </xf>
    <xf numFmtId="0" fontId="87" fillId="8" borderId="12" xfId="1" applyFont="1" applyFill="1" applyBorder="1" applyAlignment="1">
      <alignment horizontal="center" vertical="center" wrapText="1"/>
    </xf>
    <xf numFmtId="0" fontId="87" fillId="7" borderId="6" xfId="1" applyFont="1" applyFill="1" applyBorder="1" applyAlignment="1">
      <alignment horizontal="center" vertical="center" wrapText="1"/>
    </xf>
    <xf numFmtId="0" fontId="87" fillId="7" borderId="12" xfId="1" applyFont="1" applyFill="1" applyBorder="1" applyAlignment="1">
      <alignment horizontal="center" vertical="center" wrapText="1"/>
    </xf>
    <xf numFmtId="0" fontId="87" fillId="17" borderId="30" xfId="1" applyFont="1" applyFill="1" applyBorder="1" applyAlignment="1">
      <alignment horizontal="center" vertical="center" wrapText="1"/>
    </xf>
    <xf numFmtId="0" fontId="87" fillId="17" borderId="9" xfId="1" applyFont="1" applyFill="1" applyBorder="1" applyAlignment="1">
      <alignment horizontal="center" vertical="center" wrapText="1"/>
    </xf>
    <xf numFmtId="0" fontId="87" fillId="7" borderId="30" xfId="1" applyFont="1" applyFill="1" applyBorder="1" applyAlignment="1">
      <alignment horizontal="center" vertical="center" wrapText="1"/>
    </xf>
    <xf numFmtId="0" fontId="87" fillId="7" borderId="1" xfId="1" applyFont="1" applyFill="1" applyBorder="1" applyAlignment="1">
      <alignment horizontal="center" vertical="center" wrapText="1"/>
    </xf>
    <xf numFmtId="0" fontId="87" fillId="7" borderId="8" xfId="1" applyFont="1" applyFill="1" applyBorder="1" applyAlignment="1">
      <alignment horizontal="center" vertical="center" wrapText="1"/>
    </xf>
    <xf numFmtId="0" fontId="87" fillId="7" borderId="19" xfId="1" applyFont="1" applyFill="1" applyBorder="1" applyAlignment="1">
      <alignment horizontal="center" vertical="center" wrapText="1"/>
    </xf>
    <xf numFmtId="14" fontId="84" fillId="7" borderId="30" xfId="1" applyNumberFormat="1" applyFont="1" applyFill="1" applyBorder="1" applyAlignment="1">
      <alignment horizontal="center" vertical="center" wrapText="1"/>
    </xf>
    <xf numFmtId="14" fontId="90" fillId="0" borderId="22" xfId="1" applyNumberFormat="1" applyFont="1" applyBorder="1" applyAlignment="1">
      <alignment horizontal="center" vertical="center" wrapText="1"/>
    </xf>
    <xf numFmtId="0" fontId="86" fillId="7" borderId="22" xfId="1" applyFont="1" applyFill="1" applyBorder="1" applyAlignment="1">
      <alignment horizontal="center" vertical="center" wrapText="1"/>
    </xf>
    <xf numFmtId="0" fontId="85" fillId="5" borderId="12" xfId="1" applyFont="1" applyFill="1" applyBorder="1" applyAlignment="1">
      <alignment horizontal="center" vertical="center" wrapText="1"/>
    </xf>
    <xf numFmtId="0" fontId="85" fillId="17" borderId="12" xfId="1" applyFont="1" applyFill="1" applyBorder="1" applyAlignment="1">
      <alignment horizontal="center" vertical="center" wrapText="1"/>
    </xf>
    <xf numFmtId="0" fontId="86" fillId="7" borderId="0" xfId="1" applyFont="1" applyFill="1" applyAlignment="1">
      <alignment horizontal="center" vertical="center" wrapText="1"/>
    </xf>
    <xf numFmtId="0" fontId="84" fillId="7" borderId="15" xfId="1" applyFont="1" applyFill="1" applyBorder="1" applyAlignment="1">
      <alignment horizontal="center" vertical="center" wrapText="1"/>
    </xf>
    <xf numFmtId="0" fontId="84" fillId="0" borderId="0" xfId="1" applyFont="1" applyAlignment="1">
      <alignment horizontal="center" vertical="center" wrapText="1"/>
    </xf>
    <xf numFmtId="0" fontId="84" fillId="8" borderId="0" xfId="1" applyFont="1" applyFill="1" applyAlignment="1">
      <alignment horizontal="center" vertical="center" wrapText="1"/>
    </xf>
    <xf numFmtId="14" fontId="91" fillId="7" borderId="17" xfId="1" applyNumberFormat="1" applyFont="1" applyFill="1" applyBorder="1" applyAlignment="1">
      <alignment horizontal="center" vertical="center" wrapText="1"/>
    </xf>
    <xf numFmtId="14" fontId="84" fillId="7" borderId="17" xfId="1" applyNumberFormat="1" applyFont="1" applyFill="1" applyBorder="1" applyAlignment="1">
      <alignment horizontal="center" vertical="center" wrapText="1"/>
    </xf>
    <xf numFmtId="0" fontId="84" fillId="0" borderId="9" xfId="1" applyFont="1" applyBorder="1" applyAlignment="1">
      <alignment horizontal="center" vertical="center" wrapText="1"/>
    </xf>
    <xf numFmtId="14" fontId="91" fillId="8" borderId="6" xfId="1" applyNumberFormat="1" applyFont="1" applyFill="1" applyBorder="1" applyAlignment="1">
      <alignment horizontal="center" vertical="center" wrapText="1"/>
    </xf>
    <xf numFmtId="14" fontId="84" fillId="8" borderId="6" xfId="1" applyNumberFormat="1" applyFont="1" applyFill="1" applyBorder="1" applyAlignment="1">
      <alignment horizontal="center" vertical="center" wrapText="1"/>
    </xf>
    <xf numFmtId="14" fontId="91" fillId="17" borderId="6" xfId="1" applyNumberFormat="1" applyFont="1" applyFill="1" applyBorder="1" applyAlignment="1">
      <alignment horizontal="center" vertical="center" wrapText="1"/>
    </xf>
    <xf numFmtId="14" fontId="84" fillId="17" borderId="6" xfId="1" applyNumberFormat="1" applyFont="1" applyFill="1" applyBorder="1" applyAlignment="1">
      <alignment horizontal="center" vertical="center" wrapText="1"/>
    </xf>
    <xf numFmtId="14" fontId="90" fillId="0" borderId="12" xfId="1" applyNumberFormat="1" applyFont="1" applyBorder="1" applyAlignment="1">
      <alignment horizontal="center" vertical="center" wrapText="1"/>
    </xf>
    <xf numFmtId="14" fontId="84" fillId="7" borderId="12" xfId="1" applyNumberFormat="1" applyFont="1" applyFill="1" applyBorder="1" applyAlignment="1">
      <alignment horizontal="center" vertical="center" wrapText="1"/>
    </xf>
    <xf numFmtId="0" fontId="84" fillId="20" borderId="0" xfId="1" applyFont="1" applyFill="1" applyAlignment="1">
      <alignment horizontal="center" vertical="center" wrapText="1"/>
    </xf>
    <xf numFmtId="14" fontId="84" fillId="7" borderId="0" xfId="1" applyNumberFormat="1" applyFont="1" applyFill="1" applyAlignment="1">
      <alignment horizontal="center" vertical="center" wrapText="1"/>
    </xf>
    <xf numFmtId="0" fontId="84" fillId="0" borderId="19" xfId="1" applyFont="1" applyBorder="1" applyAlignment="1">
      <alignment horizontal="center" vertical="center" wrapText="1"/>
    </xf>
    <xf numFmtId="0" fontId="87" fillId="7" borderId="9" xfId="1" applyFont="1" applyFill="1" applyBorder="1" applyAlignment="1">
      <alignment horizontal="center" vertical="center" wrapText="1"/>
    </xf>
    <xf numFmtId="0" fontId="84" fillId="8" borderId="11" xfId="1" applyFont="1" applyFill="1" applyBorder="1" applyAlignment="1">
      <alignment horizontal="center" vertical="center" wrapText="1"/>
    </xf>
    <xf numFmtId="0" fontId="84" fillId="17" borderId="32" xfId="1" applyFont="1" applyFill="1" applyBorder="1" applyAlignment="1">
      <alignment horizontal="center" vertical="center" wrapText="1"/>
    </xf>
    <xf numFmtId="0" fontId="86" fillId="17" borderId="6" xfId="1" applyFont="1" applyFill="1" applyBorder="1" applyAlignment="1">
      <alignment horizontal="center" vertical="center" wrapText="1"/>
    </xf>
    <xf numFmtId="0" fontId="85" fillId="17" borderId="1" xfId="1" applyFont="1" applyFill="1" applyBorder="1" applyAlignment="1">
      <alignment horizontal="center" vertical="center" wrapText="1"/>
    </xf>
    <xf numFmtId="0" fontId="86" fillId="17" borderId="2" xfId="1" applyFont="1" applyFill="1" applyBorder="1" applyAlignment="1">
      <alignment horizontal="center" vertical="center" wrapText="1"/>
    </xf>
    <xf numFmtId="0" fontId="85" fillId="17" borderId="9" xfId="1" applyFont="1" applyFill="1" applyBorder="1" applyAlignment="1">
      <alignment horizontal="center" vertical="center" wrapText="1"/>
    </xf>
    <xf numFmtId="0" fontId="84" fillId="17" borderId="15" xfId="1" applyFont="1" applyFill="1" applyBorder="1" applyAlignment="1">
      <alignment horizontal="center" vertical="center" wrapText="1"/>
    </xf>
    <xf numFmtId="0" fontId="92" fillId="8" borderId="17" xfId="1" applyFont="1" applyFill="1" applyBorder="1" applyAlignment="1">
      <alignment horizontal="center" vertical="center" wrapText="1"/>
    </xf>
    <xf numFmtId="0" fontId="84" fillId="8" borderId="8" xfId="1" applyFont="1" applyFill="1" applyBorder="1" applyAlignment="1">
      <alignment horizontal="center" vertical="center" wrapText="1"/>
    </xf>
    <xf numFmtId="0" fontId="84" fillId="7" borderId="38" xfId="1" applyFont="1" applyFill="1" applyBorder="1" applyAlignment="1">
      <alignment horizontal="center" vertical="center" wrapText="1"/>
    </xf>
    <xf numFmtId="0" fontId="87" fillId="7" borderId="0" xfId="1" applyFont="1" applyFill="1" applyAlignment="1">
      <alignment horizontal="center" vertical="center" wrapText="1"/>
    </xf>
    <xf numFmtId="0" fontId="84" fillId="17" borderId="38" xfId="1" applyFont="1" applyFill="1" applyBorder="1" applyAlignment="1">
      <alignment horizontal="center" vertical="center" wrapText="1"/>
    </xf>
    <xf numFmtId="14" fontId="84" fillId="17" borderId="0" xfId="1" applyNumberFormat="1" applyFont="1" applyFill="1" applyAlignment="1">
      <alignment horizontal="center" vertical="center" wrapText="1"/>
    </xf>
    <xf numFmtId="0" fontId="84" fillId="8" borderId="15" xfId="1" applyFont="1" applyFill="1" applyBorder="1" applyAlignment="1">
      <alignment horizontal="center" vertical="center" wrapText="1"/>
    </xf>
    <xf numFmtId="0" fontId="70" fillId="17" borderId="10" xfId="0" applyFont="1" applyFill="1" applyBorder="1" applyAlignment="1">
      <alignment horizontal="center" vertical="center" wrapText="1"/>
    </xf>
    <xf numFmtId="14" fontId="84" fillId="7" borderId="8" xfId="1" applyNumberFormat="1" applyFont="1" applyFill="1" applyBorder="1" applyAlignment="1">
      <alignment horizontal="center" vertical="center" wrapText="1"/>
    </xf>
    <xf numFmtId="14" fontId="24" fillId="0" borderId="43" xfId="1" applyNumberFormat="1" applyFont="1" applyBorder="1" applyAlignment="1">
      <alignment horizontal="center" vertical="center" wrapText="1"/>
    </xf>
    <xf numFmtId="0" fontId="24" fillId="0" borderId="47" xfId="1" applyFont="1" applyBorder="1" applyAlignment="1">
      <alignment horizontal="center" vertical="center" wrapText="1"/>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30" fillId="7" borderId="24" xfId="0" applyFont="1" applyFill="1" applyBorder="1" applyAlignment="1">
      <alignment horizontal="center" vertical="center" wrapText="1"/>
    </xf>
    <xf numFmtId="0" fontId="30" fillId="7" borderId="3" xfId="0" applyFont="1" applyFill="1" applyBorder="1" applyAlignment="1">
      <alignment horizontal="center" vertical="center" wrapText="1"/>
    </xf>
    <xf numFmtId="164" fontId="24" fillId="7" borderId="12" xfId="1" applyNumberFormat="1" applyFont="1" applyFill="1" applyBorder="1" applyAlignment="1">
      <alignment horizontal="center" vertical="center" wrapText="1"/>
    </xf>
    <xf numFmtId="14" fontId="70" fillId="7" borderId="0" xfId="0" applyNumberFormat="1" applyFont="1" applyFill="1" applyAlignment="1">
      <alignment horizontal="center" vertical="center" wrapText="1"/>
    </xf>
    <xf numFmtId="0" fontId="0" fillId="7" borderId="0" xfId="0" applyFill="1" applyAlignment="1">
      <alignment horizontal="center" vertical="center" wrapText="1"/>
    </xf>
    <xf numFmtId="2" fontId="70" fillId="7" borderId="0" xfId="0" applyNumberFormat="1" applyFont="1" applyFill="1" applyAlignment="1">
      <alignment horizontal="center" vertical="center" wrapText="1"/>
    </xf>
    <xf numFmtId="16" fontId="70" fillId="7" borderId="0" xfId="0" applyNumberFormat="1" applyFont="1" applyFill="1" applyAlignment="1">
      <alignment horizontal="center" vertical="center" wrapText="1"/>
    </xf>
    <xf numFmtId="0" fontId="30" fillId="7" borderId="11" xfId="0" applyFont="1" applyFill="1" applyBorder="1" applyAlignment="1">
      <alignment horizontal="center" vertical="center" wrapText="1"/>
    </xf>
    <xf numFmtId="164" fontId="24" fillId="7" borderId="9" xfId="1" applyNumberFormat="1" applyFont="1" applyFill="1" applyBorder="1" applyAlignment="1">
      <alignment horizontal="center" vertical="center" wrapText="1"/>
    </xf>
    <xf numFmtId="49" fontId="24" fillId="7" borderId="51" xfId="1" applyNumberFormat="1" applyFont="1" applyFill="1" applyBorder="1" applyAlignment="1">
      <alignment horizontal="center" vertical="center" wrapText="1"/>
    </xf>
    <xf numFmtId="0" fontId="30" fillId="7" borderId="18" xfId="0" applyFont="1" applyFill="1" applyBorder="1" applyAlignment="1">
      <alignment horizontal="center" vertical="center" wrapText="1"/>
    </xf>
    <xf numFmtId="0" fontId="84" fillId="0" borderId="15" xfId="1" applyFont="1" applyBorder="1" applyAlignment="1">
      <alignment horizontal="center" vertical="center" wrapText="1"/>
    </xf>
    <xf numFmtId="49" fontId="70" fillId="7" borderId="32" xfId="7"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0" borderId="15" xfId="1" applyNumberFormat="1" applyFont="1" applyFill="1" applyBorder="1" applyAlignment="1">
      <alignment horizontal="center" vertical="center" wrapText="1"/>
    </xf>
    <xf numFmtId="14" fontId="70" fillId="0" borderId="15" xfId="0" applyNumberFormat="1" applyFont="1" applyFill="1" applyBorder="1" applyAlignment="1">
      <alignment horizontal="center" vertical="center" wrapText="1"/>
    </xf>
    <xf numFmtId="0" fontId="70" fillId="0" borderId="15" xfId="0" applyFont="1" applyFill="1" applyBorder="1" applyAlignment="1">
      <alignment horizontal="center" vertical="center" wrapText="1"/>
    </xf>
    <xf numFmtId="0" fontId="70" fillId="0" borderId="0" xfId="0" applyFont="1" applyFill="1" applyAlignment="1">
      <alignment horizontal="center" vertical="center" wrapText="1"/>
    </xf>
    <xf numFmtId="0" fontId="24" fillId="0" borderId="15" xfId="1" applyFont="1" applyFill="1" applyBorder="1" applyAlignment="1">
      <alignment horizontal="center" vertical="center" wrapText="1"/>
    </xf>
    <xf numFmtId="49" fontId="70" fillId="0" borderId="15" xfId="0" applyNumberFormat="1" applyFont="1" applyFill="1" applyBorder="1" applyAlignment="1">
      <alignment horizontal="center" vertical="center" wrapText="1"/>
    </xf>
    <xf numFmtId="14" fontId="70" fillId="0" borderId="0" xfId="0" applyNumberFormat="1" applyFont="1" applyFill="1" applyAlignment="1">
      <alignment horizontal="center" vertical="center" wrapText="1"/>
    </xf>
    <xf numFmtId="0" fontId="0" fillId="0" borderId="0" xfId="0" applyFill="1" applyAlignment="1">
      <alignment horizontal="center" vertical="center" wrapText="1"/>
    </xf>
    <xf numFmtId="2" fontId="70" fillId="0" borderId="0" xfId="0" applyNumberFormat="1" applyFont="1" applyFill="1" applyAlignment="1">
      <alignment horizontal="center" vertical="center" wrapText="1"/>
    </xf>
    <xf numFmtId="49" fontId="70" fillId="0" borderId="0" xfId="0" applyNumberFormat="1" applyFont="1" applyFill="1" applyAlignment="1">
      <alignment horizontal="center" vertical="center" wrapText="1"/>
    </xf>
    <xf numFmtId="0" fontId="24" fillId="0" borderId="0" xfId="1" applyFont="1" applyFill="1" applyAlignment="1">
      <alignment horizontal="center" vertical="center" wrapText="1"/>
    </xf>
    <xf numFmtId="49" fontId="24" fillId="0" borderId="19" xfId="1" applyNumberFormat="1" applyFont="1" applyFill="1" applyBorder="1" applyAlignment="1">
      <alignment horizontal="center" vertical="center" wrapText="1"/>
    </xf>
    <xf numFmtId="14" fontId="70" fillId="0" borderId="19" xfId="0" applyNumberFormat="1" applyFont="1" applyFill="1" applyBorder="1" applyAlignment="1">
      <alignment horizontal="center" vertical="center" wrapText="1"/>
    </xf>
    <xf numFmtId="0" fontId="70" fillId="0" borderId="19" xfId="0"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70" fillId="0" borderId="19" xfId="0" applyNumberFormat="1" applyFont="1" applyFill="1" applyBorder="1" applyAlignment="1">
      <alignment horizontal="center" vertical="center" wrapText="1"/>
    </xf>
    <xf numFmtId="0" fontId="0" fillId="0" borderId="19" xfId="0" applyFill="1" applyBorder="1" applyAlignment="1">
      <alignment horizontal="center" vertical="center" wrapText="1"/>
    </xf>
    <xf numFmtId="2" fontId="70" fillId="0" borderId="19" xfId="0"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4"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24" fillId="0" borderId="0" xfId="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2" fontId="70" fillId="0" borderId="0" xfId="0" applyNumberFormat="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0" xfId="1" applyFont="1" applyBorder="1" applyAlignment="1">
      <alignment horizontal="center" vertical="center" wrapText="1"/>
    </xf>
    <xf numFmtId="49" fontId="24" fillId="0" borderId="0" xfId="1" applyNumberFormat="1" applyFont="1" applyBorder="1" applyAlignment="1">
      <alignment horizontal="center" vertical="center" wrapText="1"/>
    </xf>
    <xf numFmtId="14" fontId="24" fillId="0" borderId="0" xfId="1" applyNumberFormat="1" applyFont="1" applyBorder="1" applyAlignment="1">
      <alignment horizontal="center" vertical="center" wrapText="1"/>
    </xf>
    <xf numFmtId="0" fontId="84" fillId="0" borderId="0" xfId="1" applyFont="1" applyBorder="1" applyAlignment="1">
      <alignment horizontal="center" vertical="center" wrapText="1"/>
    </xf>
    <xf numFmtId="2" fontId="24" fillId="0" borderId="0" xfId="1" applyNumberFormat="1" applyFont="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32" xfId="1" applyNumberFormat="1" applyFont="1" applyFill="1" applyBorder="1" applyAlignment="1">
      <alignment horizontal="center" vertical="center" wrapText="1"/>
    </xf>
    <xf numFmtId="0" fontId="84" fillId="0" borderId="32" xfId="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8" xfId="0"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84" fillId="0" borderId="15" xfId="1" applyFont="1" applyFill="1" applyBorder="1" applyAlignment="1">
      <alignment horizontal="center" vertical="center" wrapText="1"/>
    </xf>
    <xf numFmtId="2" fontId="24" fillId="0" borderId="15" xfId="1" applyNumberFormat="1"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horizontal="center" vertical="center" wrapText="1"/>
    </xf>
    <xf numFmtId="14" fontId="24" fillId="0" borderId="19" xfId="1" applyNumberFormat="1" applyFont="1" applyFill="1" applyBorder="1" applyAlignment="1">
      <alignment horizontal="center" vertical="center" wrapText="1"/>
    </xf>
    <xf numFmtId="0" fontId="84" fillId="0" borderId="19" xfId="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0" fontId="70" fillId="17" borderId="0" xfId="0" applyFont="1" applyFill="1" applyBorder="1" applyAlignment="1">
      <alignment horizontal="center" vertical="center" wrapText="1"/>
    </xf>
    <xf numFmtId="49" fontId="94" fillId="0" borderId="0" xfId="0" applyNumberFormat="1" applyFont="1" applyAlignment="1">
      <alignment horizontal="center" vertical="center" wrapText="1"/>
    </xf>
    <xf numFmtId="14"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7" applyFont="1" applyBorder="1" applyAlignment="1">
      <alignment horizontal="center" vertical="center" wrapText="1"/>
    </xf>
    <xf numFmtId="0" fontId="94" fillId="0" borderId="0" xfId="7" applyFont="1" applyAlignment="1">
      <alignment horizontal="center" vertical="center" wrapText="1"/>
    </xf>
    <xf numFmtId="14" fontId="94" fillId="0" borderId="0" xfId="0" applyNumberFormat="1" applyFont="1" applyBorder="1" applyAlignment="1">
      <alignment horizontal="center" vertical="center" wrapText="1"/>
    </xf>
    <xf numFmtId="0" fontId="94" fillId="17" borderId="0" xfId="0" applyFont="1" applyFill="1" applyAlignment="1">
      <alignment horizontal="center" vertical="center" wrapText="1"/>
    </xf>
    <xf numFmtId="2" fontId="94" fillId="0" borderId="0" xfId="0" applyNumberFormat="1" applyFont="1" applyAlignment="1">
      <alignment horizontal="center" vertical="center" wrapText="1"/>
    </xf>
    <xf numFmtId="49" fontId="94" fillId="0" borderId="19" xfId="0" applyNumberFormat="1" applyFont="1" applyBorder="1" applyAlignment="1">
      <alignment horizontal="center" vertical="center" wrapText="1"/>
    </xf>
    <xf numFmtId="14" fontId="94" fillId="0" borderId="19" xfId="0" applyNumberFormat="1" applyFont="1" applyBorder="1" applyAlignment="1">
      <alignment horizontal="center" vertical="center" wrapText="1"/>
    </xf>
    <xf numFmtId="0" fontId="94" fillId="0" borderId="19" xfId="0" applyFont="1" applyBorder="1" applyAlignment="1">
      <alignment horizontal="center" vertical="center" wrapText="1"/>
    </xf>
    <xf numFmtId="0" fontId="94" fillId="0" borderId="19" xfId="7" applyFont="1" applyBorder="1" applyAlignment="1">
      <alignment horizontal="center" vertical="center" wrapText="1"/>
    </xf>
    <xf numFmtId="0" fontId="94" fillId="17" borderId="19" xfId="0" applyFont="1" applyFill="1" applyBorder="1" applyAlignment="1">
      <alignment horizontal="center" vertical="center" wrapText="1"/>
    </xf>
    <xf numFmtId="2" fontId="94" fillId="0" borderId="19" xfId="0" applyNumberFormat="1" applyFont="1" applyBorder="1" applyAlignment="1">
      <alignment horizontal="center" vertical="center" wrapText="1"/>
    </xf>
    <xf numFmtId="0" fontId="24" fillId="0" borderId="1" xfId="1" applyFont="1" applyBorder="1" applyAlignment="1">
      <alignment horizontal="center" vertical="center" wrapText="1"/>
    </xf>
    <xf numFmtId="0" fontId="30" fillId="0" borderId="19" xfId="0" applyFont="1" applyFill="1" applyBorder="1" applyAlignment="1">
      <alignment horizontal="center" vertical="center" wrapText="1"/>
    </xf>
    <xf numFmtId="0" fontId="24" fillId="0" borderId="1" xfId="1" applyFont="1" applyBorder="1" applyAlignment="1">
      <alignment horizontal="center" vertical="center" wrapText="1"/>
    </xf>
    <xf numFmtId="49" fontId="24" fillId="0" borderId="1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0" fontId="84" fillId="0" borderId="11" xfId="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1" xfId="1" applyFont="1" applyBorder="1" applyAlignment="1">
      <alignment horizontal="center" vertical="center" wrapText="1"/>
    </xf>
    <xf numFmtId="2" fontId="24" fillId="0" borderId="0" xfId="1" applyNumberFormat="1" applyFont="1" applyFill="1" applyAlignment="1">
      <alignment horizontal="center" vertical="center" wrapText="1"/>
    </xf>
    <xf numFmtId="14" fontId="24" fillId="0" borderId="0" xfId="1" applyNumberFormat="1" applyFont="1" applyFill="1" applyBorder="1" applyAlignment="1">
      <alignment horizontal="center" vertical="center" wrapText="1"/>
    </xf>
    <xf numFmtId="0" fontId="84" fillId="0" borderId="0" xfId="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14" fontId="70" fillId="0" borderId="0" xfId="0"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0" fontId="24" fillId="17" borderId="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70" fillId="0" borderId="0" xfId="7" applyFont="1" applyBorder="1" applyAlignment="1">
      <alignment horizontal="center" vertical="center" wrapText="1"/>
    </xf>
    <xf numFmtId="0" fontId="24" fillId="9" borderId="19" xfId="1" applyFont="1" applyFill="1" applyBorder="1" applyAlignment="1">
      <alignment horizontal="center" vertical="center" wrapText="1"/>
    </xf>
    <xf numFmtId="0" fontId="70" fillId="0" borderId="0" xfId="0" applyFont="1" applyBorder="1" applyAlignment="1">
      <alignment horizontal="center" vertical="center" wrapText="1"/>
    </xf>
    <xf numFmtId="0" fontId="84" fillId="17" borderId="0" xfId="1" applyFont="1" applyFill="1" applyBorder="1" applyAlignment="1">
      <alignment horizontal="center" vertical="center" wrapText="1"/>
    </xf>
    <xf numFmtId="0" fontId="84" fillId="7" borderId="0" xfId="1" applyFont="1" applyFill="1" applyBorder="1" applyAlignment="1">
      <alignment horizontal="center" vertical="center" wrapText="1"/>
    </xf>
    <xf numFmtId="14" fontId="84" fillId="17" borderId="12" xfId="1" applyNumberFormat="1" applyFont="1" applyFill="1" applyBorder="1" applyAlignment="1">
      <alignment horizontal="center" vertical="center" wrapText="1"/>
    </xf>
    <xf numFmtId="0" fontId="24" fillId="0" borderId="6" xfId="1" applyFont="1" applyBorder="1" applyAlignment="1">
      <alignment horizontal="center" vertical="center" wrapText="1"/>
    </xf>
    <xf numFmtId="0" fontId="24" fillId="0" borderId="2" xfId="1" applyFont="1" applyBorder="1" applyAlignment="1">
      <alignment horizontal="center" vertical="center" wrapText="1"/>
    </xf>
    <xf numFmtId="49" fontId="24" fillId="7" borderId="13" xfId="1" applyNumberFormat="1" applyFont="1" applyFill="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0" fontId="42" fillId="18"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40" fillId="4" borderId="1" xfId="1" applyFont="1" applyFill="1" applyBorder="1" applyAlignment="1">
      <alignment horizontal="center" vertical="center" wrapText="1"/>
    </xf>
    <xf numFmtId="0" fontId="15" fillId="0" borderId="0" xfId="2" applyFont="1" applyAlignment="1">
      <alignment horizontal="center" vertical="center" wrapText="1"/>
    </xf>
    <xf numFmtId="3" fontId="11" fillId="13" borderId="0" xfId="1" applyNumberFormat="1" applyFont="1" applyFill="1" applyAlignment="1">
      <alignment horizontal="center" vertical="center" wrapText="1"/>
    </xf>
    <xf numFmtId="0" fontId="15" fillId="2" borderId="1" xfId="2"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93" fillId="17" borderId="1"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14" fontId="20" fillId="0" borderId="1" xfId="1" applyNumberFormat="1" applyFont="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XF3836"/>
  <sheetViews>
    <sheetView zoomScale="85" zoomScaleNormal="85" workbookViewId="0">
      <pane ySplit="8" topLeftCell="A54" activePane="bottomLeft" state="frozen"/>
      <selection pane="bottomLeft" activeCell="D58" sqref="D58"/>
    </sheetView>
  </sheetViews>
  <sheetFormatPr defaultRowHeight="12.75" x14ac:dyDescent="0.25"/>
  <cols>
    <col min="1" max="1" width="5" style="1" customWidth="1"/>
    <col min="2" max="2" width="28.7109375" style="1" customWidth="1"/>
    <col min="3" max="3" width="15.5703125" style="1" customWidth="1"/>
    <col min="4" max="4" width="13.85546875" style="112" customWidth="1"/>
    <col min="5" max="5" width="16.140625" style="112" customWidth="1"/>
    <col min="6" max="6" width="17.7109375" style="112" customWidth="1"/>
    <col min="7" max="7" width="29.42578125" style="1" customWidth="1"/>
    <col min="8" max="8" width="23.140625" style="1" customWidth="1"/>
    <col min="9" max="9" width="35.140625" style="1" customWidth="1"/>
    <col min="10" max="10" width="17.28515625" style="1" customWidth="1"/>
    <col min="11" max="11" width="17.140625" style="1" customWidth="1"/>
    <col min="12" max="12" width="17.42578125" style="1" customWidth="1"/>
    <col min="13" max="13" width="18.28515625" style="1" customWidth="1"/>
    <col min="14" max="14" width="16.28515625" style="1" customWidth="1"/>
    <col min="15" max="15" width="14.85546875" style="1" customWidth="1"/>
    <col min="16" max="16" width="16.5703125" style="1" customWidth="1"/>
    <col min="17" max="17" width="15.28515625" style="1" customWidth="1"/>
    <col min="18" max="18" width="24.42578125" style="1" customWidth="1"/>
    <col min="19" max="19" width="18.7109375" style="1" customWidth="1"/>
    <col min="20" max="20" width="27.7109375" style="1" customWidth="1"/>
    <col min="21" max="21" width="9.42578125" style="1" customWidth="1"/>
    <col min="22" max="22" width="14" style="1" customWidth="1"/>
    <col min="23" max="23" width="17.5703125" style="1" customWidth="1"/>
    <col min="24" max="24" width="14.140625" style="1" customWidth="1"/>
    <col min="25" max="25" width="13.140625" style="1" customWidth="1"/>
    <col min="26" max="26" width="16" style="1" customWidth="1"/>
    <col min="27" max="27" width="13.42578125" style="1" customWidth="1"/>
    <col min="28" max="28" width="13" style="1" customWidth="1"/>
    <col min="29" max="29" width="13.5703125" style="1" customWidth="1"/>
    <col min="30" max="30" width="8.85546875" style="1" customWidth="1"/>
    <col min="31" max="31" width="11.42578125" style="1" customWidth="1"/>
    <col min="32" max="36" width="15" style="1" customWidth="1"/>
    <col min="37" max="38" width="11.28515625" style="1" customWidth="1"/>
    <col min="39" max="39" width="13.28515625" style="1" customWidth="1"/>
    <col min="40" max="40" width="12.5703125" style="1" customWidth="1"/>
    <col min="41" max="41" width="15.5703125" style="1" customWidth="1"/>
    <col min="42" max="42" width="9.85546875" style="1" customWidth="1"/>
    <col min="43" max="43" width="10.85546875" style="1"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84" customWidth="1"/>
    <col min="52" max="52" width="18.140625" style="1" customWidth="1"/>
    <col min="53" max="53" width="17.140625" style="1" customWidth="1"/>
    <col min="54" max="54" width="22.42578125" style="1" customWidth="1"/>
    <col min="55" max="55" width="20.28515625" style="1" customWidth="1"/>
    <col min="56" max="60" width="9.140625" style="1"/>
    <col min="61" max="61" width="12.5703125" style="1" customWidth="1"/>
    <col min="62" max="62" width="17.140625" style="1" customWidth="1"/>
    <col min="63" max="63" width="20" style="1" customWidth="1"/>
    <col min="64" max="65" width="12.28515625" style="1" customWidth="1"/>
    <col min="66" max="66" width="62.5703125" style="1" customWidth="1"/>
    <col min="67" max="67" width="17.140625" style="107" customWidth="1"/>
    <col min="68" max="261" width="9.140625" style="107"/>
    <col min="262" max="262" width="5" style="107" customWidth="1"/>
    <col min="263" max="263" width="34.5703125" style="107" customWidth="1"/>
    <col min="264" max="264" width="15.7109375" style="107" customWidth="1"/>
    <col min="265" max="265" width="9.85546875" style="107" customWidth="1"/>
    <col min="266" max="266" width="15.5703125" style="107" customWidth="1"/>
    <col min="267" max="267" width="13.85546875" style="107" customWidth="1"/>
    <col min="268" max="268" width="16.140625" style="107" customWidth="1"/>
    <col min="269" max="269" width="17.7109375" style="107" customWidth="1"/>
    <col min="270" max="271" width="16.5703125" style="107" customWidth="1"/>
    <col min="272" max="272" width="16.28515625" style="107" customWidth="1"/>
    <col min="273" max="273" width="17.28515625" style="107" customWidth="1"/>
    <col min="274" max="274" width="17.140625" style="107" customWidth="1"/>
    <col min="275" max="275" width="17.42578125" style="107" customWidth="1"/>
    <col min="276" max="276" width="18.28515625" style="107" customWidth="1"/>
    <col min="277" max="277" width="16.28515625" style="107" customWidth="1"/>
    <col min="278" max="278" width="14.85546875" style="107" customWidth="1"/>
    <col min="279" max="279" width="16.5703125" style="107" customWidth="1"/>
    <col min="280" max="280" width="15.28515625" style="107" customWidth="1"/>
    <col min="281" max="281" width="18.42578125" style="107" customWidth="1"/>
    <col min="282" max="282" width="23.42578125" style="107" customWidth="1"/>
    <col min="283" max="283" width="46.7109375" style="107" customWidth="1"/>
    <col min="284" max="284" width="9.42578125" style="107" customWidth="1"/>
    <col min="285" max="285" width="14" style="107" customWidth="1"/>
    <col min="286" max="286" width="17.5703125" style="107" customWidth="1"/>
    <col min="287" max="287" width="14.140625" style="107" customWidth="1"/>
    <col min="288" max="288" width="13.140625" style="107" customWidth="1"/>
    <col min="289" max="289" width="16" style="107" customWidth="1"/>
    <col min="290" max="290" width="13.42578125" style="107" customWidth="1"/>
    <col min="291" max="291" width="13" style="107" customWidth="1"/>
    <col min="292" max="292" width="13.5703125" style="107" customWidth="1"/>
    <col min="293" max="293" width="8.85546875" style="107" customWidth="1"/>
    <col min="294" max="294" width="11.42578125" style="107" customWidth="1"/>
    <col min="295" max="295" width="17" style="107" customWidth="1"/>
    <col min="296" max="306" width="0" style="107" hidden="1" customWidth="1"/>
    <col min="307" max="307" width="9.140625" style="107"/>
    <col min="308" max="308" width="28" style="107" customWidth="1"/>
    <col min="309" max="309" width="25.140625" style="107" customWidth="1"/>
    <col min="310" max="310" width="22.42578125" style="107" customWidth="1"/>
    <col min="311" max="311" width="20.28515625" style="107" customWidth="1"/>
    <col min="312" max="316" width="9.140625" style="107"/>
    <col min="317" max="317" width="12.5703125" style="107" customWidth="1"/>
    <col min="318" max="318" width="17.140625" style="107" customWidth="1"/>
    <col min="319" max="319" width="14.42578125" style="107" customWidth="1"/>
    <col min="320" max="320" width="28.85546875" style="107" customWidth="1"/>
    <col min="321" max="321" width="12.28515625" style="107" customWidth="1"/>
    <col min="322" max="322" width="38.85546875" style="107" customWidth="1"/>
    <col min="323" max="323" width="17.140625" style="107" customWidth="1"/>
    <col min="324" max="517" width="9.140625" style="107"/>
    <col min="518" max="518" width="5" style="107" customWidth="1"/>
    <col min="519" max="519" width="34.5703125" style="107" customWidth="1"/>
    <col min="520" max="520" width="15.7109375" style="107" customWidth="1"/>
    <col min="521" max="521" width="9.85546875" style="107" customWidth="1"/>
    <col min="522" max="522" width="15.5703125" style="107" customWidth="1"/>
    <col min="523" max="523" width="13.85546875" style="107" customWidth="1"/>
    <col min="524" max="524" width="16.140625" style="107" customWidth="1"/>
    <col min="525" max="525" width="17.7109375" style="107" customWidth="1"/>
    <col min="526" max="527" width="16.5703125" style="107" customWidth="1"/>
    <col min="528" max="528" width="16.28515625" style="107" customWidth="1"/>
    <col min="529" max="529" width="17.28515625" style="107" customWidth="1"/>
    <col min="530" max="530" width="17.140625" style="107" customWidth="1"/>
    <col min="531" max="531" width="17.42578125" style="107" customWidth="1"/>
    <col min="532" max="532" width="18.28515625" style="107" customWidth="1"/>
    <col min="533" max="533" width="16.28515625" style="107" customWidth="1"/>
    <col min="534" max="534" width="14.85546875" style="107" customWidth="1"/>
    <col min="535" max="535" width="16.5703125" style="107" customWidth="1"/>
    <col min="536" max="536" width="15.28515625" style="107" customWidth="1"/>
    <col min="537" max="537" width="18.42578125" style="107" customWidth="1"/>
    <col min="538" max="538" width="23.42578125" style="107" customWidth="1"/>
    <col min="539" max="539" width="46.7109375" style="107" customWidth="1"/>
    <col min="540" max="540" width="9.42578125" style="107" customWidth="1"/>
    <col min="541" max="541" width="14" style="107" customWidth="1"/>
    <col min="542" max="542" width="17.5703125" style="107" customWidth="1"/>
    <col min="543" max="543" width="14.140625" style="107" customWidth="1"/>
    <col min="544" max="544" width="13.140625" style="107" customWidth="1"/>
    <col min="545" max="545" width="16" style="107" customWidth="1"/>
    <col min="546" max="546" width="13.42578125" style="107" customWidth="1"/>
    <col min="547" max="547" width="13" style="107" customWidth="1"/>
    <col min="548" max="548" width="13.5703125" style="107" customWidth="1"/>
    <col min="549" max="549" width="8.85546875" style="107" customWidth="1"/>
    <col min="550" max="550" width="11.42578125" style="107" customWidth="1"/>
    <col min="551" max="551" width="17" style="107" customWidth="1"/>
    <col min="552" max="562" width="0" style="107" hidden="1" customWidth="1"/>
    <col min="563" max="563" width="9.140625" style="107"/>
    <col min="564" max="564" width="28" style="107" customWidth="1"/>
    <col min="565" max="565" width="25.140625" style="107" customWidth="1"/>
    <col min="566" max="566" width="22.42578125" style="107" customWidth="1"/>
    <col min="567" max="567" width="20.28515625" style="107" customWidth="1"/>
    <col min="568" max="572" width="9.140625" style="107"/>
    <col min="573" max="573" width="12.5703125" style="107" customWidth="1"/>
    <col min="574" max="574" width="17.140625" style="107" customWidth="1"/>
    <col min="575" max="575" width="14.42578125" style="107" customWidth="1"/>
    <col min="576" max="576" width="28.85546875" style="107" customWidth="1"/>
    <col min="577" max="577" width="12.28515625" style="107" customWidth="1"/>
    <col min="578" max="578" width="38.85546875" style="107" customWidth="1"/>
    <col min="579" max="579" width="17.140625" style="107" customWidth="1"/>
    <col min="580" max="773" width="9.140625" style="107"/>
    <col min="774" max="774" width="5" style="107" customWidth="1"/>
    <col min="775" max="775" width="34.5703125" style="107" customWidth="1"/>
    <col min="776" max="776" width="15.7109375" style="107" customWidth="1"/>
    <col min="777" max="777" width="9.85546875" style="107" customWidth="1"/>
    <col min="778" max="778" width="15.5703125" style="107" customWidth="1"/>
    <col min="779" max="779" width="13.85546875" style="107" customWidth="1"/>
    <col min="780" max="780" width="16.140625" style="107" customWidth="1"/>
    <col min="781" max="781" width="17.7109375" style="107" customWidth="1"/>
    <col min="782" max="783" width="16.5703125" style="107" customWidth="1"/>
    <col min="784" max="784" width="16.28515625" style="107" customWidth="1"/>
    <col min="785" max="785" width="17.28515625" style="107" customWidth="1"/>
    <col min="786" max="786" width="17.140625" style="107" customWidth="1"/>
    <col min="787" max="787" width="17.42578125" style="107" customWidth="1"/>
    <col min="788" max="788" width="18.28515625" style="107" customWidth="1"/>
    <col min="789" max="789" width="16.28515625" style="107" customWidth="1"/>
    <col min="790" max="790" width="14.85546875" style="107" customWidth="1"/>
    <col min="791" max="791" width="16.5703125" style="107" customWidth="1"/>
    <col min="792" max="792" width="15.28515625" style="107" customWidth="1"/>
    <col min="793" max="793" width="18.42578125" style="107" customWidth="1"/>
    <col min="794" max="794" width="23.42578125" style="107" customWidth="1"/>
    <col min="795" max="795" width="46.7109375" style="107" customWidth="1"/>
    <col min="796" max="796" width="9.42578125" style="107" customWidth="1"/>
    <col min="797" max="797" width="14" style="107" customWidth="1"/>
    <col min="798" max="798" width="17.5703125" style="107" customWidth="1"/>
    <col min="799" max="799" width="14.140625" style="107" customWidth="1"/>
    <col min="800" max="800" width="13.140625" style="107" customWidth="1"/>
    <col min="801" max="801" width="16" style="107" customWidth="1"/>
    <col min="802" max="802" width="13.42578125" style="107" customWidth="1"/>
    <col min="803" max="803" width="13" style="107" customWidth="1"/>
    <col min="804" max="804" width="13.5703125" style="107" customWidth="1"/>
    <col min="805" max="805" width="8.85546875" style="107" customWidth="1"/>
    <col min="806" max="806" width="11.42578125" style="107" customWidth="1"/>
    <col min="807" max="807" width="17" style="107" customWidth="1"/>
    <col min="808" max="818" width="0" style="107" hidden="1" customWidth="1"/>
    <col min="819" max="819" width="9.140625" style="107"/>
    <col min="820" max="820" width="28" style="107" customWidth="1"/>
    <col min="821" max="821" width="25.140625" style="107" customWidth="1"/>
    <col min="822" max="822" width="22.42578125" style="107" customWidth="1"/>
    <col min="823" max="823" width="20.28515625" style="107" customWidth="1"/>
    <col min="824" max="828" width="9.140625" style="107"/>
    <col min="829" max="829" width="12.5703125" style="107" customWidth="1"/>
    <col min="830" max="830" width="17.140625" style="107" customWidth="1"/>
    <col min="831" max="831" width="14.42578125" style="107" customWidth="1"/>
    <col min="832" max="832" width="28.85546875" style="107" customWidth="1"/>
    <col min="833" max="833" width="12.28515625" style="107" customWidth="1"/>
    <col min="834" max="834" width="38.85546875" style="107" customWidth="1"/>
    <col min="835" max="835" width="17.140625" style="107" customWidth="1"/>
    <col min="836" max="1029" width="9.140625" style="107"/>
    <col min="1030" max="1030" width="5" style="107" customWidth="1"/>
    <col min="1031" max="1031" width="34.5703125" style="107" customWidth="1"/>
    <col min="1032" max="1032" width="15.7109375" style="107" customWidth="1"/>
    <col min="1033" max="1033" width="9.85546875" style="107" customWidth="1"/>
    <col min="1034" max="1034" width="15.5703125" style="107" customWidth="1"/>
    <col min="1035" max="1035" width="13.85546875" style="107" customWidth="1"/>
    <col min="1036" max="1036" width="16.140625" style="107" customWidth="1"/>
    <col min="1037" max="1037" width="17.7109375" style="107" customWidth="1"/>
    <col min="1038" max="1039" width="16.5703125" style="107" customWidth="1"/>
    <col min="1040" max="1040" width="16.28515625" style="107" customWidth="1"/>
    <col min="1041" max="1041" width="17.28515625" style="107" customWidth="1"/>
    <col min="1042" max="1042" width="17.140625" style="107" customWidth="1"/>
    <col min="1043" max="1043" width="17.42578125" style="107" customWidth="1"/>
    <col min="1044" max="1044" width="18.28515625" style="107" customWidth="1"/>
    <col min="1045" max="1045" width="16.28515625" style="107" customWidth="1"/>
    <col min="1046" max="1046" width="14.85546875" style="107" customWidth="1"/>
    <col min="1047" max="1047" width="16.5703125" style="107" customWidth="1"/>
    <col min="1048" max="1048" width="15.28515625" style="107" customWidth="1"/>
    <col min="1049" max="1049" width="18.42578125" style="107" customWidth="1"/>
    <col min="1050" max="1050" width="23.42578125" style="107" customWidth="1"/>
    <col min="1051" max="1051" width="46.7109375" style="107" customWidth="1"/>
    <col min="1052" max="1052" width="9.42578125" style="107" customWidth="1"/>
    <col min="1053" max="1053" width="14" style="107" customWidth="1"/>
    <col min="1054" max="1054" width="17.5703125" style="107" customWidth="1"/>
    <col min="1055" max="1055" width="14.140625" style="107" customWidth="1"/>
    <col min="1056" max="1056" width="13.140625" style="107" customWidth="1"/>
    <col min="1057" max="1057" width="16" style="107" customWidth="1"/>
    <col min="1058" max="1058" width="13.42578125" style="107" customWidth="1"/>
    <col min="1059" max="1059" width="13" style="107" customWidth="1"/>
    <col min="1060" max="1060" width="13.5703125" style="107" customWidth="1"/>
    <col min="1061" max="1061" width="8.85546875" style="107" customWidth="1"/>
    <col min="1062" max="1062" width="11.42578125" style="107" customWidth="1"/>
    <col min="1063" max="1063" width="17" style="107" customWidth="1"/>
    <col min="1064" max="1074" width="0" style="107" hidden="1" customWidth="1"/>
    <col min="1075" max="1075" width="9.140625" style="107"/>
    <col min="1076" max="1076" width="28" style="107" customWidth="1"/>
    <col min="1077" max="1077" width="25.140625" style="107" customWidth="1"/>
    <col min="1078" max="1078" width="22.42578125" style="107" customWidth="1"/>
    <col min="1079" max="1079" width="20.28515625" style="107" customWidth="1"/>
    <col min="1080" max="1084" width="9.140625" style="107"/>
    <col min="1085" max="1085" width="12.5703125" style="107" customWidth="1"/>
    <col min="1086" max="1086" width="17.140625" style="107" customWidth="1"/>
    <col min="1087" max="1087" width="14.42578125" style="107" customWidth="1"/>
    <col min="1088" max="1088" width="28.85546875" style="107" customWidth="1"/>
    <col min="1089" max="1089" width="12.28515625" style="107" customWidth="1"/>
    <col min="1090" max="1090" width="38.85546875" style="107" customWidth="1"/>
    <col min="1091" max="1091" width="17.140625" style="107" customWidth="1"/>
    <col min="1092" max="1285" width="9.140625" style="107"/>
    <col min="1286" max="1286" width="5" style="107" customWidth="1"/>
    <col min="1287" max="1287" width="34.5703125" style="107" customWidth="1"/>
    <col min="1288" max="1288" width="15.7109375" style="107" customWidth="1"/>
    <col min="1289" max="1289" width="9.85546875" style="107" customWidth="1"/>
    <col min="1290" max="1290" width="15.5703125" style="107" customWidth="1"/>
    <col min="1291" max="1291" width="13.85546875" style="107" customWidth="1"/>
    <col min="1292" max="1292" width="16.140625" style="107" customWidth="1"/>
    <col min="1293" max="1293" width="17.7109375" style="107" customWidth="1"/>
    <col min="1294" max="1295" width="16.5703125" style="107" customWidth="1"/>
    <col min="1296" max="1296" width="16.28515625" style="107" customWidth="1"/>
    <col min="1297" max="1297" width="17.28515625" style="107" customWidth="1"/>
    <col min="1298" max="1298" width="17.140625" style="107" customWidth="1"/>
    <col min="1299" max="1299" width="17.42578125" style="107" customWidth="1"/>
    <col min="1300" max="1300" width="18.28515625" style="107" customWidth="1"/>
    <col min="1301" max="1301" width="16.28515625" style="107" customWidth="1"/>
    <col min="1302" max="1302" width="14.85546875" style="107" customWidth="1"/>
    <col min="1303" max="1303" width="16.5703125" style="107" customWidth="1"/>
    <col min="1304" max="1304" width="15.28515625" style="107" customWidth="1"/>
    <col min="1305" max="1305" width="18.42578125" style="107" customWidth="1"/>
    <col min="1306" max="1306" width="23.42578125" style="107" customWidth="1"/>
    <col min="1307" max="1307" width="46.7109375" style="107" customWidth="1"/>
    <col min="1308" max="1308" width="9.42578125" style="107" customWidth="1"/>
    <col min="1309" max="1309" width="14" style="107" customWidth="1"/>
    <col min="1310" max="1310" width="17.5703125" style="107" customWidth="1"/>
    <col min="1311" max="1311" width="14.140625" style="107" customWidth="1"/>
    <col min="1312" max="1312" width="13.140625" style="107" customWidth="1"/>
    <col min="1313" max="1313" width="16" style="107" customWidth="1"/>
    <col min="1314" max="1314" width="13.42578125" style="107" customWidth="1"/>
    <col min="1315" max="1315" width="13" style="107" customWidth="1"/>
    <col min="1316" max="1316" width="13.5703125" style="107" customWidth="1"/>
    <col min="1317" max="1317" width="8.85546875" style="107" customWidth="1"/>
    <col min="1318" max="1318" width="11.42578125" style="107" customWidth="1"/>
    <col min="1319" max="1319" width="17" style="107" customWidth="1"/>
    <col min="1320" max="1330" width="0" style="107" hidden="1" customWidth="1"/>
    <col min="1331" max="1331" width="9.140625" style="107"/>
    <col min="1332" max="1332" width="28" style="107" customWidth="1"/>
    <col min="1333" max="1333" width="25.140625" style="107" customWidth="1"/>
    <col min="1334" max="1334" width="22.42578125" style="107" customWidth="1"/>
    <col min="1335" max="1335" width="20.28515625" style="107" customWidth="1"/>
    <col min="1336" max="1340" width="9.140625" style="107"/>
    <col min="1341" max="1341" width="12.5703125" style="107" customWidth="1"/>
    <col min="1342" max="1342" width="17.140625" style="107" customWidth="1"/>
    <col min="1343" max="1343" width="14.42578125" style="107" customWidth="1"/>
    <col min="1344" max="1344" width="28.85546875" style="107" customWidth="1"/>
    <col min="1345" max="1345" width="12.28515625" style="107" customWidth="1"/>
    <col min="1346" max="1346" width="38.85546875" style="107" customWidth="1"/>
    <col min="1347" max="1347" width="17.140625" style="107" customWidth="1"/>
    <col min="1348" max="1541" width="9.140625" style="107"/>
    <col min="1542" max="1542" width="5" style="107" customWidth="1"/>
    <col min="1543" max="1543" width="34.5703125" style="107" customWidth="1"/>
    <col min="1544" max="1544" width="15.7109375" style="107" customWidth="1"/>
    <col min="1545" max="1545" width="9.85546875" style="107" customWidth="1"/>
    <col min="1546" max="1546" width="15.5703125" style="107" customWidth="1"/>
    <col min="1547" max="1547" width="13.85546875" style="107" customWidth="1"/>
    <col min="1548" max="1548" width="16.140625" style="107" customWidth="1"/>
    <col min="1549" max="1549" width="17.7109375" style="107" customWidth="1"/>
    <col min="1550" max="1551" width="16.5703125" style="107" customWidth="1"/>
    <col min="1552" max="1552" width="16.28515625" style="107" customWidth="1"/>
    <col min="1553" max="1553" width="17.28515625" style="107" customWidth="1"/>
    <col min="1554" max="1554" width="17.140625" style="107" customWidth="1"/>
    <col min="1555" max="1555" width="17.42578125" style="107" customWidth="1"/>
    <col min="1556" max="1556" width="18.28515625" style="107" customWidth="1"/>
    <col min="1557" max="1557" width="16.28515625" style="107" customWidth="1"/>
    <col min="1558" max="1558" width="14.85546875" style="107" customWidth="1"/>
    <col min="1559" max="1559" width="16.5703125" style="107" customWidth="1"/>
    <col min="1560" max="1560" width="15.28515625" style="107" customWidth="1"/>
    <col min="1561" max="1561" width="18.42578125" style="107" customWidth="1"/>
    <col min="1562" max="1562" width="23.42578125" style="107" customWidth="1"/>
    <col min="1563" max="1563" width="46.7109375" style="107" customWidth="1"/>
    <col min="1564" max="1564" width="9.42578125" style="107" customWidth="1"/>
    <col min="1565" max="1565" width="14" style="107" customWidth="1"/>
    <col min="1566" max="1566" width="17.5703125" style="107" customWidth="1"/>
    <col min="1567" max="1567" width="14.140625" style="107" customWidth="1"/>
    <col min="1568" max="1568" width="13.140625" style="107" customWidth="1"/>
    <col min="1569" max="1569" width="16" style="107" customWidth="1"/>
    <col min="1570" max="1570" width="13.42578125" style="107" customWidth="1"/>
    <col min="1571" max="1571" width="13" style="107" customWidth="1"/>
    <col min="1572" max="1572" width="13.5703125" style="107" customWidth="1"/>
    <col min="1573" max="1573" width="8.85546875" style="107" customWidth="1"/>
    <col min="1574" max="1574" width="11.42578125" style="107" customWidth="1"/>
    <col min="1575" max="1575" width="17" style="107" customWidth="1"/>
    <col min="1576" max="1586" width="0" style="107" hidden="1" customWidth="1"/>
    <col min="1587" max="1587" width="9.140625" style="107"/>
    <col min="1588" max="1588" width="28" style="107" customWidth="1"/>
    <col min="1589" max="1589" width="25.140625" style="107" customWidth="1"/>
    <col min="1590" max="1590" width="22.42578125" style="107" customWidth="1"/>
    <col min="1591" max="1591" width="20.28515625" style="107" customWidth="1"/>
    <col min="1592" max="1596" width="9.140625" style="107"/>
    <col min="1597" max="1597" width="12.5703125" style="107" customWidth="1"/>
    <col min="1598" max="1598" width="17.140625" style="107" customWidth="1"/>
    <col min="1599" max="1599" width="14.42578125" style="107" customWidth="1"/>
    <col min="1600" max="1600" width="28.85546875" style="107" customWidth="1"/>
    <col min="1601" max="1601" width="12.28515625" style="107" customWidth="1"/>
    <col min="1602" max="1602" width="38.85546875" style="107" customWidth="1"/>
    <col min="1603" max="1603" width="17.140625" style="107" customWidth="1"/>
    <col min="1604" max="1797" width="9.140625" style="107"/>
    <col min="1798" max="1798" width="5" style="107" customWidth="1"/>
    <col min="1799" max="1799" width="34.5703125" style="107" customWidth="1"/>
    <col min="1800" max="1800" width="15.7109375" style="107" customWidth="1"/>
    <col min="1801" max="1801" width="9.85546875" style="107" customWidth="1"/>
    <col min="1802" max="1802" width="15.5703125" style="107" customWidth="1"/>
    <col min="1803" max="1803" width="13.85546875" style="107" customWidth="1"/>
    <col min="1804" max="1804" width="16.140625" style="107" customWidth="1"/>
    <col min="1805" max="1805" width="17.7109375" style="107" customWidth="1"/>
    <col min="1806" max="1807" width="16.5703125" style="107" customWidth="1"/>
    <col min="1808" max="1808" width="16.28515625" style="107" customWidth="1"/>
    <col min="1809" max="1809" width="17.28515625" style="107" customWidth="1"/>
    <col min="1810" max="1810" width="17.140625" style="107" customWidth="1"/>
    <col min="1811" max="1811" width="17.42578125" style="107" customWidth="1"/>
    <col min="1812" max="1812" width="18.28515625" style="107" customWidth="1"/>
    <col min="1813" max="1813" width="16.28515625" style="107" customWidth="1"/>
    <col min="1814" max="1814" width="14.85546875" style="107" customWidth="1"/>
    <col min="1815" max="1815" width="16.5703125" style="107" customWidth="1"/>
    <col min="1816" max="1816" width="15.28515625" style="107" customWidth="1"/>
    <col min="1817" max="1817" width="18.42578125" style="107" customWidth="1"/>
    <col min="1818" max="1818" width="23.42578125" style="107" customWidth="1"/>
    <col min="1819" max="1819" width="46.7109375" style="107" customWidth="1"/>
    <col min="1820" max="1820" width="9.42578125" style="107" customWidth="1"/>
    <col min="1821" max="1821" width="14" style="107" customWidth="1"/>
    <col min="1822" max="1822" width="17.5703125" style="107" customWidth="1"/>
    <col min="1823" max="1823" width="14.140625" style="107" customWidth="1"/>
    <col min="1824" max="1824" width="13.140625" style="107" customWidth="1"/>
    <col min="1825" max="1825" width="16" style="107" customWidth="1"/>
    <col min="1826" max="1826" width="13.42578125" style="107" customWidth="1"/>
    <col min="1827" max="1827" width="13" style="107" customWidth="1"/>
    <col min="1828" max="1828" width="13.5703125" style="107" customWidth="1"/>
    <col min="1829" max="1829" width="8.85546875" style="107" customWidth="1"/>
    <col min="1830" max="1830" width="11.42578125" style="107" customWidth="1"/>
    <col min="1831" max="1831" width="17" style="107" customWidth="1"/>
    <col min="1832" max="1842" width="0" style="107" hidden="1" customWidth="1"/>
    <col min="1843" max="1843" width="9.140625" style="107"/>
    <col min="1844" max="1844" width="28" style="107" customWidth="1"/>
    <col min="1845" max="1845" width="25.140625" style="107" customWidth="1"/>
    <col min="1846" max="1846" width="22.42578125" style="107" customWidth="1"/>
    <col min="1847" max="1847" width="20.28515625" style="107" customWidth="1"/>
    <col min="1848" max="1852" width="9.140625" style="107"/>
    <col min="1853" max="1853" width="12.5703125" style="107" customWidth="1"/>
    <col min="1854" max="1854" width="17.140625" style="107" customWidth="1"/>
    <col min="1855" max="1855" width="14.42578125" style="107" customWidth="1"/>
    <col min="1856" max="1856" width="28.85546875" style="107" customWidth="1"/>
    <col min="1857" max="1857" width="12.28515625" style="107" customWidth="1"/>
    <col min="1858" max="1858" width="38.85546875" style="107" customWidth="1"/>
    <col min="1859" max="1859" width="17.140625" style="107" customWidth="1"/>
    <col min="1860" max="2053" width="9.140625" style="107"/>
    <col min="2054" max="2054" width="5" style="107" customWidth="1"/>
    <col min="2055" max="2055" width="34.5703125" style="107" customWidth="1"/>
    <col min="2056" max="2056" width="15.7109375" style="107" customWidth="1"/>
    <col min="2057" max="2057" width="9.85546875" style="107" customWidth="1"/>
    <col min="2058" max="2058" width="15.5703125" style="107" customWidth="1"/>
    <col min="2059" max="2059" width="13.85546875" style="107" customWidth="1"/>
    <col min="2060" max="2060" width="16.140625" style="107" customWidth="1"/>
    <col min="2061" max="2061" width="17.7109375" style="107" customWidth="1"/>
    <col min="2062" max="2063" width="16.5703125" style="107" customWidth="1"/>
    <col min="2064" max="2064" width="16.28515625" style="107" customWidth="1"/>
    <col min="2065" max="2065" width="17.28515625" style="107" customWidth="1"/>
    <col min="2066" max="2066" width="17.140625" style="107" customWidth="1"/>
    <col min="2067" max="2067" width="17.42578125" style="107" customWidth="1"/>
    <col min="2068" max="2068" width="18.28515625" style="107" customWidth="1"/>
    <col min="2069" max="2069" width="16.28515625" style="107" customWidth="1"/>
    <col min="2070" max="2070" width="14.85546875" style="107" customWidth="1"/>
    <col min="2071" max="2071" width="16.5703125" style="107" customWidth="1"/>
    <col min="2072" max="2072" width="15.28515625" style="107" customWidth="1"/>
    <col min="2073" max="2073" width="18.42578125" style="107" customWidth="1"/>
    <col min="2074" max="2074" width="23.42578125" style="107" customWidth="1"/>
    <col min="2075" max="2075" width="46.7109375" style="107" customWidth="1"/>
    <col min="2076" max="2076" width="9.42578125" style="107" customWidth="1"/>
    <col min="2077" max="2077" width="14" style="107" customWidth="1"/>
    <col min="2078" max="2078" width="17.5703125" style="107" customWidth="1"/>
    <col min="2079" max="2079" width="14.140625" style="107" customWidth="1"/>
    <col min="2080" max="2080" width="13.140625" style="107" customWidth="1"/>
    <col min="2081" max="2081" width="16" style="107" customWidth="1"/>
    <col min="2082" max="2082" width="13.42578125" style="107" customWidth="1"/>
    <col min="2083" max="2083" width="13" style="107" customWidth="1"/>
    <col min="2084" max="2084" width="13.5703125" style="107" customWidth="1"/>
    <col min="2085" max="2085" width="8.85546875" style="107" customWidth="1"/>
    <col min="2086" max="2086" width="11.42578125" style="107" customWidth="1"/>
    <col min="2087" max="2087" width="17" style="107" customWidth="1"/>
    <col min="2088" max="2098" width="0" style="107" hidden="1" customWidth="1"/>
    <col min="2099" max="2099" width="9.140625" style="107"/>
    <col min="2100" max="2100" width="28" style="107" customWidth="1"/>
    <col min="2101" max="2101" width="25.140625" style="107" customWidth="1"/>
    <col min="2102" max="2102" width="22.42578125" style="107" customWidth="1"/>
    <col min="2103" max="2103" width="20.28515625" style="107" customWidth="1"/>
    <col min="2104" max="2108" width="9.140625" style="107"/>
    <col min="2109" max="2109" width="12.5703125" style="107" customWidth="1"/>
    <col min="2110" max="2110" width="17.140625" style="107" customWidth="1"/>
    <col min="2111" max="2111" width="14.42578125" style="107" customWidth="1"/>
    <col min="2112" max="2112" width="28.85546875" style="107" customWidth="1"/>
    <col min="2113" max="2113" width="12.28515625" style="107" customWidth="1"/>
    <col min="2114" max="2114" width="38.85546875" style="107" customWidth="1"/>
    <col min="2115" max="2115" width="17.140625" style="107" customWidth="1"/>
    <col min="2116" max="2309" width="9.140625" style="107"/>
    <col min="2310" max="2310" width="5" style="107" customWidth="1"/>
    <col min="2311" max="2311" width="34.5703125" style="107" customWidth="1"/>
    <col min="2312" max="2312" width="15.7109375" style="107" customWidth="1"/>
    <col min="2313" max="2313" width="9.85546875" style="107" customWidth="1"/>
    <col min="2314" max="2314" width="15.5703125" style="107" customWidth="1"/>
    <col min="2315" max="2315" width="13.85546875" style="107" customWidth="1"/>
    <col min="2316" max="2316" width="16.140625" style="107" customWidth="1"/>
    <col min="2317" max="2317" width="17.7109375" style="107" customWidth="1"/>
    <col min="2318" max="2319" width="16.5703125" style="107" customWidth="1"/>
    <col min="2320" max="2320" width="16.28515625" style="107" customWidth="1"/>
    <col min="2321" max="2321" width="17.28515625" style="107" customWidth="1"/>
    <col min="2322" max="2322" width="17.140625" style="107" customWidth="1"/>
    <col min="2323" max="2323" width="17.42578125" style="107" customWidth="1"/>
    <col min="2324" max="2324" width="18.28515625" style="107" customWidth="1"/>
    <col min="2325" max="2325" width="16.28515625" style="107" customWidth="1"/>
    <col min="2326" max="2326" width="14.85546875" style="107" customWidth="1"/>
    <col min="2327" max="2327" width="16.5703125" style="107" customWidth="1"/>
    <col min="2328" max="2328" width="15.28515625" style="107" customWidth="1"/>
    <col min="2329" max="2329" width="18.42578125" style="107" customWidth="1"/>
    <col min="2330" max="2330" width="23.42578125" style="107" customWidth="1"/>
    <col min="2331" max="2331" width="46.7109375" style="107" customWidth="1"/>
    <col min="2332" max="2332" width="9.42578125" style="107" customWidth="1"/>
    <col min="2333" max="2333" width="14" style="107" customWidth="1"/>
    <col min="2334" max="2334" width="17.5703125" style="107" customWidth="1"/>
    <col min="2335" max="2335" width="14.140625" style="107" customWidth="1"/>
    <col min="2336" max="2336" width="13.140625" style="107" customWidth="1"/>
    <col min="2337" max="2337" width="16" style="107" customWidth="1"/>
    <col min="2338" max="2338" width="13.42578125" style="107" customWidth="1"/>
    <col min="2339" max="2339" width="13" style="107" customWidth="1"/>
    <col min="2340" max="2340" width="13.5703125" style="107" customWidth="1"/>
    <col min="2341" max="2341" width="8.85546875" style="107" customWidth="1"/>
    <col min="2342" max="2342" width="11.42578125" style="107" customWidth="1"/>
    <col min="2343" max="2343" width="17" style="107" customWidth="1"/>
    <col min="2344" max="2354" width="0" style="107" hidden="1" customWidth="1"/>
    <col min="2355" max="2355" width="9.140625" style="107"/>
    <col min="2356" max="2356" width="28" style="107" customWidth="1"/>
    <col min="2357" max="2357" width="25.140625" style="107" customWidth="1"/>
    <col min="2358" max="2358" width="22.42578125" style="107" customWidth="1"/>
    <col min="2359" max="2359" width="20.28515625" style="107" customWidth="1"/>
    <col min="2360" max="2364" width="9.140625" style="107"/>
    <col min="2365" max="2365" width="12.5703125" style="107" customWidth="1"/>
    <col min="2366" max="2366" width="17.140625" style="107" customWidth="1"/>
    <col min="2367" max="2367" width="14.42578125" style="107" customWidth="1"/>
    <col min="2368" max="2368" width="28.85546875" style="107" customWidth="1"/>
    <col min="2369" max="2369" width="12.28515625" style="107" customWidth="1"/>
    <col min="2370" max="2370" width="38.85546875" style="107" customWidth="1"/>
    <col min="2371" max="2371" width="17.140625" style="107" customWidth="1"/>
    <col min="2372" max="2565" width="9.140625" style="107"/>
    <col min="2566" max="2566" width="5" style="107" customWidth="1"/>
    <col min="2567" max="2567" width="34.5703125" style="107" customWidth="1"/>
    <col min="2568" max="2568" width="15.7109375" style="107" customWidth="1"/>
    <col min="2569" max="2569" width="9.85546875" style="107" customWidth="1"/>
    <col min="2570" max="2570" width="15.5703125" style="107" customWidth="1"/>
    <col min="2571" max="2571" width="13.85546875" style="107" customWidth="1"/>
    <col min="2572" max="2572" width="16.140625" style="107" customWidth="1"/>
    <col min="2573" max="2573" width="17.7109375" style="107" customWidth="1"/>
    <col min="2574" max="2575" width="16.5703125" style="107" customWidth="1"/>
    <col min="2576" max="2576" width="16.28515625" style="107" customWidth="1"/>
    <col min="2577" max="2577" width="17.28515625" style="107" customWidth="1"/>
    <col min="2578" max="2578" width="17.140625" style="107" customWidth="1"/>
    <col min="2579" max="2579" width="17.42578125" style="107" customWidth="1"/>
    <col min="2580" max="2580" width="18.28515625" style="107" customWidth="1"/>
    <col min="2581" max="2581" width="16.28515625" style="107" customWidth="1"/>
    <col min="2582" max="2582" width="14.85546875" style="107" customWidth="1"/>
    <col min="2583" max="2583" width="16.5703125" style="107" customWidth="1"/>
    <col min="2584" max="2584" width="15.28515625" style="107" customWidth="1"/>
    <col min="2585" max="2585" width="18.42578125" style="107" customWidth="1"/>
    <col min="2586" max="2586" width="23.42578125" style="107" customWidth="1"/>
    <col min="2587" max="2587" width="46.7109375" style="107" customWidth="1"/>
    <col min="2588" max="2588" width="9.42578125" style="107" customWidth="1"/>
    <col min="2589" max="2589" width="14" style="107" customWidth="1"/>
    <col min="2590" max="2590" width="17.5703125" style="107" customWidth="1"/>
    <col min="2591" max="2591" width="14.140625" style="107" customWidth="1"/>
    <col min="2592" max="2592" width="13.140625" style="107" customWidth="1"/>
    <col min="2593" max="2593" width="16" style="107" customWidth="1"/>
    <col min="2594" max="2594" width="13.42578125" style="107" customWidth="1"/>
    <col min="2595" max="2595" width="13" style="107" customWidth="1"/>
    <col min="2596" max="2596" width="13.5703125" style="107" customWidth="1"/>
    <col min="2597" max="2597" width="8.85546875" style="107" customWidth="1"/>
    <col min="2598" max="2598" width="11.42578125" style="107" customWidth="1"/>
    <col min="2599" max="2599" width="17" style="107" customWidth="1"/>
    <col min="2600" max="2610" width="0" style="107" hidden="1" customWidth="1"/>
    <col min="2611" max="2611" width="9.140625" style="107"/>
    <col min="2612" max="2612" width="28" style="107" customWidth="1"/>
    <col min="2613" max="2613" width="25.140625" style="107" customWidth="1"/>
    <col min="2614" max="2614" width="22.42578125" style="107" customWidth="1"/>
    <col min="2615" max="2615" width="20.28515625" style="107" customWidth="1"/>
    <col min="2616" max="2620" width="9.140625" style="107"/>
    <col min="2621" max="2621" width="12.5703125" style="107" customWidth="1"/>
    <col min="2622" max="2622" width="17.140625" style="107" customWidth="1"/>
    <col min="2623" max="2623" width="14.42578125" style="107" customWidth="1"/>
    <col min="2624" max="2624" width="28.85546875" style="107" customWidth="1"/>
    <col min="2625" max="2625" width="12.28515625" style="107" customWidth="1"/>
    <col min="2626" max="2626" width="38.85546875" style="107" customWidth="1"/>
    <col min="2627" max="2627" width="17.140625" style="107" customWidth="1"/>
    <col min="2628" max="2821" width="9.140625" style="107"/>
    <col min="2822" max="2822" width="5" style="107" customWidth="1"/>
    <col min="2823" max="2823" width="34.5703125" style="107" customWidth="1"/>
    <col min="2824" max="2824" width="15.7109375" style="107" customWidth="1"/>
    <col min="2825" max="2825" width="9.85546875" style="107" customWidth="1"/>
    <col min="2826" max="2826" width="15.5703125" style="107" customWidth="1"/>
    <col min="2827" max="2827" width="13.85546875" style="107" customWidth="1"/>
    <col min="2828" max="2828" width="16.140625" style="107" customWidth="1"/>
    <col min="2829" max="2829" width="17.7109375" style="107" customWidth="1"/>
    <col min="2830" max="2831" width="16.5703125" style="107" customWidth="1"/>
    <col min="2832" max="2832" width="16.28515625" style="107" customWidth="1"/>
    <col min="2833" max="2833" width="17.28515625" style="107" customWidth="1"/>
    <col min="2834" max="2834" width="17.140625" style="107" customWidth="1"/>
    <col min="2835" max="2835" width="17.42578125" style="107" customWidth="1"/>
    <col min="2836" max="2836" width="18.28515625" style="107" customWidth="1"/>
    <col min="2837" max="2837" width="16.28515625" style="107" customWidth="1"/>
    <col min="2838" max="2838" width="14.85546875" style="107" customWidth="1"/>
    <col min="2839" max="2839" width="16.5703125" style="107" customWidth="1"/>
    <col min="2840" max="2840" width="15.28515625" style="107" customWidth="1"/>
    <col min="2841" max="2841" width="18.42578125" style="107" customWidth="1"/>
    <col min="2842" max="2842" width="23.42578125" style="107" customWidth="1"/>
    <col min="2843" max="2843" width="46.7109375" style="107" customWidth="1"/>
    <col min="2844" max="2844" width="9.42578125" style="107" customWidth="1"/>
    <col min="2845" max="2845" width="14" style="107" customWidth="1"/>
    <col min="2846" max="2846" width="17.5703125" style="107" customWidth="1"/>
    <col min="2847" max="2847" width="14.140625" style="107" customWidth="1"/>
    <col min="2848" max="2848" width="13.140625" style="107" customWidth="1"/>
    <col min="2849" max="2849" width="16" style="107" customWidth="1"/>
    <col min="2850" max="2850" width="13.42578125" style="107" customWidth="1"/>
    <col min="2851" max="2851" width="13" style="107" customWidth="1"/>
    <col min="2852" max="2852" width="13.5703125" style="107" customWidth="1"/>
    <col min="2853" max="2853" width="8.85546875" style="107" customWidth="1"/>
    <col min="2854" max="2854" width="11.42578125" style="107" customWidth="1"/>
    <col min="2855" max="2855" width="17" style="107" customWidth="1"/>
    <col min="2856" max="2866" width="0" style="107" hidden="1" customWidth="1"/>
    <col min="2867" max="2867" width="9.140625" style="107"/>
    <col min="2868" max="2868" width="28" style="107" customWidth="1"/>
    <col min="2869" max="2869" width="25.140625" style="107" customWidth="1"/>
    <col min="2870" max="2870" width="22.42578125" style="107" customWidth="1"/>
    <col min="2871" max="2871" width="20.28515625" style="107" customWidth="1"/>
    <col min="2872" max="2876" width="9.140625" style="107"/>
    <col min="2877" max="2877" width="12.5703125" style="107" customWidth="1"/>
    <col min="2878" max="2878" width="17.140625" style="107" customWidth="1"/>
    <col min="2879" max="2879" width="14.42578125" style="107" customWidth="1"/>
    <col min="2880" max="2880" width="28.85546875" style="107" customWidth="1"/>
    <col min="2881" max="2881" width="12.28515625" style="107" customWidth="1"/>
    <col min="2882" max="2882" width="38.85546875" style="107" customWidth="1"/>
    <col min="2883" max="2883" width="17.140625" style="107" customWidth="1"/>
    <col min="2884" max="3077" width="9.140625" style="107"/>
    <col min="3078" max="3078" width="5" style="107" customWidth="1"/>
    <col min="3079" max="3079" width="34.5703125" style="107" customWidth="1"/>
    <col min="3080" max="3080" width="15.7109375" style="107" customWidth="1"/>
    <col min="3081" max="3081" width="9.85546875" style="107" customWidth="1"/>
    <col min="3082" max="3082" width="15.5703125" style="107" customWidth="1"/>
    <col min="3083" max="3083" width="13.85546875" style="107" customWidth="1"/>
    <col min="3084" max="3084" width="16.140625" style="107" customWidth="1"/>
    <col min="3085" max="3085" width="17.7109375" style="107" customWidth="1"/>
    <col min="3086" max="3087" width="16.5703125" style="107" customWidth="1"/>
    <col min="3088" max="3088" width="16.28515625" style="107" customWidth="1"/>
    <col min="3089" max="3089" width="17.28515625" style="107" customWidth="1"/>
    <col min="3090" max="3090" width="17.140625" style="107" customWidth="1"/>
    <col min="3091" max="3091" width="17.42578125" style="107" customWidth="1"/>
    <col min="3092" max="3092" width="18.28515625" style="107" customWidth="1"/>
    <col min="3093" max="3093" width="16.28515625" style="107" customWidth="1"/>
    <col min="3094" max="3094" width="14.85546875" style="107" customWidth="1"/>
    <col min="3095" max="3095" width="16.5703125" style="107" customWidth="1"/>
    <col min="3096" max="3096" width="15.28515625" style="107" customWidth="1"/>
    <col min="3097" max="3097" width="18.42578125" style="107" customWidth="1"/>
    <col min="3098" max="3098" width="23.42578125" style="107" customWidth="1"/>
    <col min="3099" max="3099" width="46.7109375" style="107" customWidth="1"/>
    <col min="3100" max="3100" width="9.42578125" style="107" customWidth="1"/>
    <col min="3101" max="3101" width="14" style="107" customWidth="1"/>
    <col min="3102" max="3102" width="17.5703125" style="107" customWidth="1"/>
    <col min="3103" max="3103" width="14.140625" style="107" customWidth="1"/>
    <col min="3104" max="3104" width="13.140625" style="107" customWidth="1"/>
    <col min="3105" max="3105" width="16" style="107" customWidth="1"/>
    <col min="3106" max="3106" width="13.42578125" style="107" customWidth="1"/>
    <col min="3107" max="3107" width="13" style="107" customWidth="1"/>
    <col min="3108" max="3108" width="13.5703125" style="107" customWidth="1"/>
    <col min="3109" max="3109" width="8.85546875" style="107" customWidth="1"/>
    <col min="3110" max="3110" width="11.42578125" style="107" customWidth="1"/>
    <col min="3111" max="3111" width="17" style="107" customWidth="1"/>
    <col min="3112" max="3122" width="0" style="107" hidden="1" customWidth="1"/>
    <col min="3123" max="3123" width="9.140625" style="107"/>
    <col min="3124" max="3124" width="28" style="107" customWidth="1"/>
    <col min="3125" max="3125" width="25.140625" style="107" customWidth="1"/>
    <col min="3126" max="3126" width="22.42578125" style="107" customWidth="1"/>
    <col min="3127" max="3127" width="20.28515625" style="107" customWidth="1"/>
    <col min="3128" max="3132" width="9.140625" style="107"/>
    <col min="3133" max="3133" width="12.5703125" style="107" customWidth="1"/>
    <col min="3134" max="3134" width="17.140625" style="107" customWidth="1"/>
    <col min="3135" max="3135" width="14.42578125" style="107" customWidth="1"/>
    <col min="3136" max="3136" width="28.85546875" style="107" customWidth="1"/>
    <col min="3137" max="3137" width="12.28515625" style="107" customWidth="1"/>
    <col min="3138" max="3138" width="38.85546875" style="107" customWidth="1"/>
    <col min="3139" max="3139" width="17.140625" style="107" customWidth="1"/>
    <col min="3140" max="3333" width="9.140625" style="107"/>
    <col min="3334" max="3334" width="5" style="107" customWidth="1"/>
    <col min="3335" max="3335" width="34.5703125" style="107" customWidth="1"/>
    <col min="3336" max="3336" width="15.7109375" style="107" customWidth="1"/>
    <col min="3337" max="3337" width="9.85546875" style="107" customWidth="1"/>
    <col min="3338" max="3338" width="15.5703125" style="107" customWidth="1"/>
    <col min="3339" max="3339" width="13.85546875" style="107" customWidth="1"/>
    <col min="3340" max="3340" width="16.140625" style="107" customWidth="1"/>
    <col min="3341" max="3341" width="17.7109375" style="107" customWidth="1"/>
    <col min="3342" max="3343" width="16.5703125" style="107" customWidth="1"/>
    <col min="3344" max="3344" width="16.28515625" style="107" customWidth="1"/>
    <col min="3345" max="3345" width="17.28515625" style="107" customWidth="1"/>
    <col min="3346" max="3346" width="17.140625" style="107" customWidth="1"/>
    <col min="3347" max="3347" width="17.42578125" style="107" customWidth="1"/>
    <col min="3348" max="3348" width="18.28515625" style="107" customWidth="1"/>
    <col min="3349" max="3349" width="16.28515625" style="107" customWidth="1"/>
    <col min="3350" max="3350" width="14.85546875" style="107" customWidth="1"/>
    <col min="3351" max="3351" width="16.5703125" style="107" customWidth="1"/>
    <col min="3352" max="3352" width="15.28515625" style="107" customWidth="1"/>
    <col min="3353" max="3353" width="18.42578125" style="107" customWidth="1"/>
    <col min="3354" max="3354" width="23.42578125" style="107" customWidth="1"/>
    <col min="3355" max="3355" width="46.7109375" style="107" customWidth="1"/>
    <col min="3356" max="3356" width="9.42578125" style="107" customWidth="1"/>
    <col min="3357" max="3357" width="14" style="107" customWidth="1"/>
    <col min="3358" max="3358" width="17.5703125" style="107" customWidth="1"/>
    <col min="3359" max="3359" width="14.140625" style="107" customWidth="1"/>
    <col min="3360" max="3360" width="13.140625" style="107" customWidth="1"/>
    <col min="3361" max="3361" width="16" style="107" customWidth="1"/>
    <col min="3362" max="3362" width="13.42578125" style="107" customWidth="1"/>
    <col min="3363" max="3363" width="13" style="107" customWidth="1"/>
    <col min="3364" max="3364" width="13.5703125" style="107" customWidth="1"/>
    <col min="3365" max="3365" width="8.85546875" style="107" customWidth="1"/>
    <col min="3366" max="3366" width="11.42578125" style="107" customWidth="1"/>
    <col min="3367" max="3367" width="17" style="107" customWidth="1"/>
    <col min="3368" max="3378" width="0" style="107" hidden="1" customWidth="1"/>
    <col min="3379" max="3379" width="9.140625" style="107"/>
    <col min="3380" max="3380" width="28" style="107" customWidth="1"/>
    <col min="3381" max="3381" width="25.140625" style="107" customWidth="1"/>
    <col min="3382" max="3382" width="22.42578125" style="107" customWidth="1"/>
    <col min="3383" max="3383" width="20.28515625" style="107" customWidth="1"/>
    <col min="3384" max="3388" width="9.140625" style="107"/>
    <col min="3389" max="3389" width="12.5703125" style="107" customWidth="1"/>
    <col min="3390" max="3390" width="17.140625" style="107" customWidth="1"/>
    <col min="3391" max="3391" width="14.42578125" style="107" customWidth="1"/>
    <col min="3392" max="3392" width="28.85546875" style="107" customWidth="1"/>
    <col min="3393" max="3393" width="12.28515625" style="107" customWidth="1"/>
    <col min="3394" max="3394" width="38.85546875" style="107" customWidth="1"/>
    <col min="3395" max="3395" width="17.140625" style="107" customWidth="1"/>
    <col min="3396" max="3589" width="9.140625" style="107"/>
    <col min="3590" max="3590" width="5" style="107" customWidth="1"/>
    <col min="3591" max="3591" width="34.5703125" style="107" customWidth="1"/>
    <col min="3592" max="3592" width="15.7109375" style="107" customWidth="1"/>
    <col min="3593" max="3593" width="9.85546875" style="107" customWidth="1"/>
    <col min="3594" max="3594" width="15.5703125" style="107" customWidth="1"/>
    <col min="3595" max="3595" width="13.85546875" style="107" customWidth="1"/>
    <col min="3596" max="3596" width="16.140625" style="107" customWidth="1"/>
    <col min="3597" max="3597" width="17.7109375" style="107" customWidth="1"/>
    <col min="3598" max="3599" width="16.5703125" style="107" customWidth="1"/>
    <col min="3600" max="3600" width="16.28515625" style="107" customWidth="1"/>
    <col min="3601" max="3601" width="17.28515625" style="107" customWidth="1"/>
    <col min="3602" max="3602" width="17.140625" style="107" customWidth="1"/>
    <col min="3603" max="3603" width="17.42578125" style="107" customWidth="1"/>
    <col min="3604" max="3604" width="18.28515625" style="107" customWidth="1"/>
    <col min="3605" max="3605" width="16.28515625" style="107" customWidth="1"/>
    <col min="3606" max="3606" width="14.85546875" style="107" customWidth="1"/>
    <col min="3607" max="3607" width="16.5703125" style="107" customWidth="1"/>
    <col min="3608" max="3608" width="15.28515625" style="107" customWidth="1"/>
    <col min="3609" max="3609" width="18.42578125" style="107" customWidth="1"/>
    <col min="3610" max="3610" width="23.42578125" style="107" customWidth="1"/>
    <col min="3611" max="3611" width="46.7109375" style="107" customWidth="1"/>
    <col min="3612" max="3612" width="9.42578125" style="107" customWidth="1"/>
    <col min="3613" max="3613" width="14" style="107" customWidth="1"/>
    <col min="3614" max="3614" width="17.5703125" style="107" customWidth="1"/>
    <col min="3615" max="3615" width="14.140625" style="107" customWidth="1"/>
    <col min="3616" max="3616" width="13.140625" style="107" customWidth="1"/>
    <col min="3617" max="3617" width="16" style="107" customWidth="1"/>
    <col min="3618" max="3618" width="13.42578125" style="107" customWidth="1"/>
    <col min="3619" max="3619" width="13" style="107" customWidth="1"/>
    <col min="3620" max="3620" width="13.5703125" style="107" customWidth="1"/>
    <col min="3621" max="3621" width="8.85546875" style="107" customWidth="1"/>
    <col min="3622" max="3622" width="11.42578125" style="107" customWidth="1"/>
    <col min="3623" max="3623" width="17" style="107" customWidth="1"/>
    <col min="3624" max="3634" width="0" style="107" hidden="1" customWidth="1"/>
    <col min="3635" max="3635" width="9.140625" style="107"/>
    <col min="3636" max="3636" width="28" style="107" customWidth="1"/>
    <col min="3637" max="3637" width="25.140625" style="107" customWidth="1"/>
    <col min="3638" max="3638" width="22.42578125" style="107" customWidth="1"/>
    <col min="3639" max="3639" width="20.28515625" style="107" customWidth="1"/>
    <col min="3640" max="3644" width="9.140625" style="107"/>
    <col min="3645" max="3645" width="12.5703125" style="107" customWidth="1"/>
    <col min="3646" max="3646" width="17.140625" style="107" customWidth="1"/>
    <col min="3647" max="3647" width="14.42578125" style="107" customWidth="1"/>
    <col min="3648" max="3648" width="28.85546875" style="107" customWidth="1"/>
    <col min="3649" max="3649" width="12.28515625" style="107" customWidth="1"/>
    <col min="3650" max="3650" width="38.85546875" style="107" customWidth="1"/>
    <col min="3651" max="3651" width="17.140625" style="107" customWidth="1"/>
    <col min="3652" max="3845" width="9.140625" style="107"/>
    <col min="3846" max="3846" width="5" style="107" customWidth="1"/>
    <col min="3847" max="3847" width="34.5703125" style="107" customWidth="1"/>
    <col min="3848" max="3848" width="15.7109375" style="107" customWidth="1"/>
    <col min="3849" max="3849" width="9.85546875" style="107" customWidth="1"/>
    <col min="3850" max="3850" width="15.5703125" style="107" customWidth="1"/>
    <col min="3851" max="3851" width="13.85546875" style="107" customWidth="1"/>
    <col min="3852" max="3852" width="16.140625" style="107" customWidth="1"/>
    <col min="3853" max="3853" width="17.7109375" style="107" customWidth="1"/>
    <col min="3854" max="3855" width="16.5703125" style="107" customWidth="1"/>
    <col min="3856" max="3856" width="16.28515625" style="107" customWidth="1"/>
    <col min="3857" max="3857" width="17.28515625" style="107" customWidth="1"/>
    <col min="3858" max="3858" width="17.140625" style="107" customWidth="1"/>
    <col min="3859" max="3859" width="17.42578125" style="107" customWidth="1"/>
    <col min="3860" max="3860" width="18.28515625" style="107" customWidth="1"/>
    <col min="3861" max="3861" width="16.28515625" style="107" customWidth="1"/>
    <col min="3862" max="3862" width="14.85546875" style="107" customWidth="1"/>
    <col min="3863" max="3863" width="16.5703125" style="107" customWidth="1"/>
    <col min="3864" max="3864" width="15.28515625" style="107" customWidth="1"/>
    <col min="3865" max="3865" width="18.42578125" style="107" customWidth="1"/>
    <col min="3866" max="3866" width="23.42578125" style="107" customWidth="1"/>
    <col min="3867" max="3867" width="46.7109375" style="107" customWidth="1"/>
    <col min="3868" max="3868" width="9.42578125" style="107" customWidth="1"/>
    <col min="3869" max="3869" width="14" style="107" customWidth="1"/>
    <col min="3870" max="3870" width="17.5703125" style="107" customWidth="1"/>
    <col min="3871" max="3871" width="14.140625" style="107" customWidth="1"/>
    <col min="3872" max="3872" width="13.140625" style="107" customWidth="1"/>
    <col min="3873" max="3873" width="16" style="107" customWidth="1"/>
    <col min="3874" max="3874" width="13.42578125" style="107" customWidth="1"/>
    <col min="3875" max="3875" width="13" style="107" customWidth="1"/>
    <col min="3876" max="3876" width="13.5703125" style="107" customWidth="1"/>
    <col min="3877" max="3877" width="8.85546875" style="107" customWidth="1"/>
    <col min="3878" max="3878" width="11.42578125" style="107" customWidth="1"/>
    <col min="3879" max="3879" width="17" style="107" customWidth="1"/>
    <col min="3880" max="3890" width="0" style="107" hidden="1" customWidth="1"/>
    <col min="3891" max="3891" width="9.140625" style="107"/>
    <col min="3892" max="3892" width="28" style="107" customWidth="1"/>
    <col min="3893" max="3893" width="25.140625" style="107" customWidth="1"/>
    <col min="3894" max="3894" width="22.42578125" style="107" customWidth="1"/>
    <col min="3895" max="3895" width="20.28515625" style="107" customWidth="1"/>
    <col min="3896" max="3900" width="9.140625" style="107"/>
    <col min="3901" max="3901" width="12.5703125" style="107" customWidth="1"/>
    <col min="3902" max="3902" width="17.140625" style="107" customWidth="1"/>
    <col min="3903" max="3903" width="14.42578125" style="107" customWidth="1"/>
    <col min="3904" max="3904" width="28.85546875" style="107" customWidth="1"/>
    <col min="3905" max="3905" width="12.28515625" style="107" customWidth="1"/>
    <col min="3906" max="3906" width="38.85546875" style="107" customWidth="1"/>
    <col min="3907" max="3907" width="17.140625" style="107" customWidth="1"/>
    <col min="3908" max="4101" width="9.140625" style="107"/>
    <col min="4102" max="4102" width="5" style="107" customWidth="1"/>
    <col min="4103" max="4103" width="34.5703125" style="107" customWidth="1"/>
    <col min="4104" max="4104" width="15.7109375" style="107" customWidth="1"/>
    <col min="4105" max="4105" width="9.85546875" style="107" customWidth="1"/>
    <col min="4106" max="4106" width="15.5703125" style="107" customWidth="1"/>
    <col min="4107" max="4107" width="13.85546875" style="107" customWidth="1"/>
    <col min="4108" max="4108" width="16.140625" style="107" customWidth="1"/>
    <col min="4109" max="4109" width="17.7109375" style="107" customWidth="1"/>
    <col min="4110" max="4111" width="16.5703125" style="107" customWidth="1"/>
    <col min="4112" max="4112" width="16.28515625" style="107" customWidth="1"/>
    <col min="4113" max="4113" width="17.28515625" style="107" customWidth="1"/>
    <col min="4114" max="4114" width="17.140625" style="107" customWidth="1"/>
    <col min="4115" max="4115" width="17.42578125" style="107" customWidth="1"/>
    <col min="4116" max="4116" width="18.28515625" style="107" customWidth="1"/>
    <col min="4117" max="4117" width="16.28515625" style="107" customWidth="1"/>
    <col min="4118" max="4118" width="14.85546875" style="107" customWidth="1"/>
    <col min="4119" max="4119" width="16.5703125" style="107" customWidth="1"/>
    <col min="4120" max="4120" width="15.28515625" style="107" customWidth="1"/>
    <col min="4121" max="4121" width="18.42578125" style="107" customWidth="1"/>
    <col min="4122" max="4122" width="23.42578125" style="107" customWidth="1"/>
    <col min="4123" max="4123" width="46.7109375" style="107" customWidth="1"/>
    <col min="4124" max="4124" width="9.42578125" style="107" customWidth="1"/>
    <col min="4125" max="4125" width="14" style="107" customWidth="1"/>
    <col min="4126" max="4126" width="17.5703125" style="107" customWidth="1"/>
    <col min="4127" max="4127" width="14.140625" style="107" customWidth="1"/>
    <col min="4128" max="4128" width="13.140625" style="107" customWidth="1"/>
    <col min="4129" max="4129" width="16" style="107" customWidth="1"/>
    <col min="4130" max="4130" width="13.42578125" style="107" customWidth="1"/>
    <col min="4131" max="4131" width="13" style="107" customWidth="1"/>
    <col min="4132" max="4132" width="13.5703125" style="107" customWidth="1"/>
    <col min="4133" max="4133" width="8.85546875" style="107" customWidth="1"/>
    <col min="4134" max="4134" width="11.42578125" style="107" customWidth="1"/>
    <col min="4135" max="4135" width="17" style="107" customWidth="1"/>
    <col min="4136" max="4146" width="0" style="107" hidden="1" customWidth="1"/>
    <col min="4147" max="4147" width="9.140625" style="107"/>
    <col min="4148" max="4148" width="28" style="107" customWidth="1"/>
    <col min="4149" max="4149" width="25.140625" style="107" customWidth="1"/>
    <col min="4150" max="4150" width="22.42578125" style="107" customWidth="1"/>
    <col min="4151" max="4151" width="20.28515625" style="107" customWidth="1"/>
    <col min="4152" max="4156" width="9.140625" style="107"/>
    <col min="4157" max="4157" width="12.5703125" style="107" customWidth="1"/>
    <col min="4158" max="4158" width="17.140625" style="107" customWidth="1"/>
    <col min="4159" max="4159" width="14.42578125" style="107" customWidth="1"/>
    <col min="4160" max="4160" width="28.85546875" style="107" customWidth="1"/>
    <col min="4161" max="4161" width="12.28515625" style="107" customWidth="1"/>
    <col min="4162" max="4162" width="38.85546875" style="107" customWidth="1"/>
    <col min="4163" max="4163" width="17.140625" style="107" customWidth="1"/>
    <col min="4164" max="4357" width="9.140625" style="107"/>
    <col min="4358" max="4358" width="5" style="107" customWidth="1"/>
    <col min="4359" max="4359" width="34.5703125" style="107" customWidth="1"/>
    <col min="4360" max="4360" width="15.7109375" style="107" customWidth="1"/>
    <col min="4361" max="4361" width="9.85546875" style="107" customWidth="1"/>
    <col min="4362" max="4362" width="15.5703125" style="107" customWidth="1"/>
    <col min="4363" max="4363" width="13.85546875" style="107" customWidth="1"/>
    <col min="4364" max="4364" width="16.140625" style="107" customWidth="1"/>
    <col min="4365" max="4365" width="17.7109375" style="107" customWidth="1"/>
    <col min="4366" max="4367" width="16.5703125" style="107" customWidth="1"/>
    <col min="4368" max="4368" width="16.28515625" style="107" customWidth="1"/>
    <col min="4369" max="4369" width="17.28515625" style="107" customWidth="1"/>
    <col min="4370" max="4370" width="17.140625" style="107" customWidth="1"/>
    <col min="4371" max="4371" width="17.42578125" style="107" customWidth="1"/>
    <col min="4372" max="4372" width="18.28515625" style="107" customWidth="1"/>
    <col min="4373" max="4373" width="16.28515625" style="107" customWidth="1"/>
    <col min="4374" max="4374" width="14.85546875" style="107" customWidth="1"/>
    <col min="4375" max="4375" width="16.5703125" style="107" customWidth="1"/>
    <col min="4376" max="4376" width="15.28515625" style="107" customWidth="1"/>
    <col min="4377" max="4377" width="18.42578125" style="107" customWidth="1"/>
    <col min="4378" max="4378" width="23.42578125" style="107" customWidth="1"/>
    <col min="4379" max="4379" width="46.7109375" style="107" customWidth="1"/>
    <col min="4380" max="4380" width="9.42578125" style="107" customWidth="1"/>
    <col min="4381" max="4381" width="14" style="107" customWidth="1"/>
    <col min="4382" max="4382" width="17.5703125" style="107" customWidth="1"/>
    <col min="4383" max="4383" width="14.140625" style="107" customWidth="1"/>
    <col min="4384" max="4384" width="13.140625" style="107" customWidth="1"/>
    <col min="4385" max="4385" width="16" style="107" customWidth="1"/>
    <col min="4386" max="4386" width="13.42578125" style="107" customWidth="1"/>
    <col min="4387" max="4387" width="13" style="107" customWidth="1"/>
    <col min="4388" max="4388" width="13.5703125" style="107" customWidth="1"/>
    <col min="4389" max="4389" width="8.85546875" style="107" customWidth="1"/>
    <col min="4390" max="4390" width="11.42578125" style="107" customWidth="1"/>
    <col min="4391" max="4391" width="17" style="107" customWidth="1"/>
    <col min="4392" max="4402" width="0" style="107" hidden="1" customWidth="1"/>
    <col min="4403" max="4403" width="9.140625" style="107"/>
    <col min="4404" max="4404" width="28" style="107" customWidth="1"/>
    <col min="4405" max="4405" width="25.140625" style="107" customWidth="1"/>
    <col min="4406" max="4406" width="22.42578125" style="107" customWidth="1"/>
    <col min="4407" max="4407" width="20.28515625" style="107" customWidth="1"/>
    <col min="4408" max="4412" width="9.140625" style="107"/>
    <col min="4413" max="4413" width="12.5703125" style="107" customWidth="1"/>
    <col min="4414" max="4414" width="17.140625" style="107" customWidth="1"/>
    <col min="4415" max="4415" width="14.42578125" style="107" customWidth="1"/>
    <col min="4416" max="4416" width="28.85546875" style="107" customWidth="1"/>
    <col min="4417" max="4417" width="12.28515625" style="107" customWidth="1"/>
    <col min="4418" max="4418" width="38.85546875" style="107" customWidth="1"/>
    <col min="4419" max="4419" width="17.140625" style="107" customWidth="1"/>
    <col min="4420" max="4613" width="9.140625" style="107"/>
    <col min="4614" max="4614" width="5" style="107" customWidth="1"/>
    <col min="4615" max="4615" width="34.5703125" style="107" customWidth="1"/>
    <col min="4616" max="4616" width="15.7109375" style="107" customWidth="1"/>
    <col min="4617" max="4617" width="9.85546875" style="107" customWidth="1"/>
    <col min="4618" max="4618" width="15.5703125" style="107" customWidth="1"/>
    <col min="4619" max="4619" width="13.85546875" style="107" customWidth="1"/>
    <col min="4620" max="4620" width="16.140625" style="107" customWidth="1"/>
    <col min="4621" max="4621" width="17.7109375" style="107" customWidth="1"/>
    <col min="4622" max="4623" width="16.5703125" style="107" customWidth="1"/>
    <col min="4624" max="4624" width="16.28515625" style="107" customWidth="1"/>
    <col min="4625" max="4625" width="17.28515625" style="107" customWidth="1"/>
    <col min="4626" max="4626" width="17.140625" style="107" customWidth="1"/>
    <col min="4627" max="4627" width="17.42578125" style="107" customWidth="1"/>
    <col min="4628" max="4628" width="18.28515625" style="107" customWidth="1"/>
    <col min="4629" max="4629" width="16.28515625" style="107" customWidth="1"/>
    <col min="4630" max="4630" width="14.85546875" style="107" customWidth="1"/>
    <col min="4631" max="4631" width="16.5703125" style="107" customWidth="1"/>
    <col min="4632" max="4632" width="15.28515625" style="107" customWidth="1"/>
    <col min="4633" max="4633" width="18.42578125" style="107" customWidth="1"/>
    <col min="4634" max="4634" width="23.42578125" style="107" customWidth="1"/>
    <col min="4635" max="4635" width="46.7109375" style="107" customWidth="1"/>
    <col min="4636" max="4636" width="9.42578125" style="107" customWidth="1"/>
    <col min="4637" max="4637" width="14" style="107" customWidth="1"/>
    <col min="4638" max="4638" width="17.5703125" style="107" customWidth="1"/>
    <col min="4639" max="4639" width="14.140625" style="107" customWidth="1"/>
    <col min="4640" max="4640" width="13.140625" style="107" customWidth="1"/>
    <col min="4641" max="4641" width="16" style="107" customWidth="1"/>
    <col min="4642" max="4642" width="13.42578125" style="107" customWidth="1"/>
    <col min="4643" max="4643" width="13" style="107" customWidth="1"/>
    <col min="4644" max="4644" width="13.5703125" style="107" customWidth="1"/>
    <col min="4645" max="4645" width="8.85546875" style="107" customWidth="1"/>
    <col min="4646" max="4646" width="11.42578125" style="107" customWidth="1"/>
    <col min="4647" max="4647" width="17" style="107" customWidth="1"/>
    <col min="4648" max="4658" width="0" style="107" hidden="1" customWidth="1"/>
    <col min="4659" max="4659" width="9.140625" style="107"/>
    <col min="4660" max="4660" width="28" style="107" customWidth="1"/>
    <col min="4661" max="4661" width="25.140625" style="107" customWidth="1"/>
    <col min="4662" max="4662" width="22.42578125" style="107" customWidth="1"/>
    <col min="4663" max="4663" width="20.28515625" style="107" customWidth="1"/>
    <col min="4664" max="4668" width="9.140625" style="107"/>
    <col min="4669" max="4669" width="12.5703125" style="107" customWidth="1"/>
    <col min="4670" max="4670" width="17.140625" style="107" customWidth="1"/>
    <col min="4671" max="4671" width="14.42578125" style="107" customWidth="1"/>
    <col min="4672" max="4672" width="28.85546875" style="107" customWidth="1"/>
    <col min="4673" max="4673" width="12.28515625" style="107" customWidth="1"/>
    <col min="4674" max="4674" width="38.85546875" style="107" customWidth="1"/>
    <col min="4675" max="4675" width="17.140625" style="107" customWidth="1"/>
    <col min="4676" max="4869" width="9.140625" style="107"/>
    <col min="4870" max="4870" width="5" style="107" customWidth="1"/>
    <col min="4871" max="4871" width="34.5703125" style="107" customWidth="1"/>
    <col min="4872" max="4872" width="15.7109375" style="107" customWidth="1"/>
    <col min="4873" max="4873" width="9.85546875" style="107" customWidth="1"/>
    <col min="4874" max="4874" width="15.5703125" style="107" customWidth="1"/>
    <col min="4875" max="4875" width="13.85546875" style="107" customWidth="1"/>
    <col min="4876" max="4876" width="16.140625" style="107" customWidth="1"/>
    <col min="4877" max="4877" width="17.7109375" style="107" customWidth="1"/>
    <col min="4878" max="4879" width="16.5703125" style="107" customWidth="1"/>
    <col min="4880" max="4880" width="16.28515625" style="107" customWidth="1"/>
    <col min="4881" max="4881" width="17.28515625" style="107" customWidth="1"/>
    <col min="4882" max="4882" width="17.140625" style="107" customWidth="1"/>
    <col min="4883" max="4883" width="17.42578125" style="107" customWidth="1"/>
    <col min="4884" max="4884" width="18.28515625" style="107" customWidth="1"/>
    <col min="4885" max="4885" width="16.28515625" style="107" customWidth="1"/>
    <col min="4886" max="4886" width="14.85546875" style="107" customWidth="1"/>
    <col min="4887" max="4887" width="16.5703125" style="107" customWidth="1"/>
    <col min="4888" max="4888" width="15.28515625" style="107" customWidth="1"/>
    <col min="4889" max="4889" width="18.42578125" style="107" customWidth="1"/>
    <col min="4890" max="4890" width="23.42578125" style="107" customWidth="1"/>
    <col min="4891" max="4891" width="46.7109375" style="107" customWidth="1"/>
    <col min="4892" max="4892" width="9.42578125" style="107" customWidth="1"/>
    <col min="4893" max="4893" width="14" style="107" customWidth="1"/>
    <col min="4894" max="4894" width="17.5703125" style="107" customWidth="1"/>
    <col min="4895" max="4895" width="14.140625" style="107" customWidth="1"/>
    <col min="4896" max="4896" width="13.140625" style="107" customWidth="1"/>
    <col min="4897" max="4897" width="16" style="107" customWidth="1"/>
    <col min="4898" max="4898" width="13.42578125" style="107" customWidth="1"/>
    <col min="4899" max="4899" width="13" style="107" customWidth="1"/>
    <col min="4900" max="4900" width="13.5703125" style="107" customWidth="1"/>
    <col min="4901" max="4901" width="8.85546875" style="107" customWidth="1"/>
    <col min="4902" max="4902" width="11.42578125" style="107" customWidth="1"/>
    <col min="4903" max="4903" width="17" style="107" customWidth="1"/>
    <col min="4904" max="4914" width="0" style="107" hidden="1" customWidth="1"/>
    <col min="4915" max="4915" width="9.140625" style="107"/>
    <col min="4916" max="4916" width="28" style="107" customWidth="1"/>
    <col min="4917" max="4917" width="25.140625" style="107" customWidth="1"/>
    <col min="4918" max="4918" width="22.42578125" style="107" customWidth="1"/>
    <col min="4919" max="4919" width="20.28515625" style="107" customWidth="1"/>
    <col min="4920" max="4924" width="9.140625" style="107"/>
    <col min="4925" max="4925" width="12.5703125" style="107" customWidth="1"/>
    <col min="4926" max="4926" width="17.140625" style="107" customWidth="1"/>
    <col min="4927" max="4927" width="14.42578125" style="107" customWidth="1"/>
    <col min="4928" max="4928" width="28.85546875" style="107" customWidth="1"/>
    <col min="4929" max="4929" width="12.28515625" style="107" customWidth="1"/>
    <col min="4930" max="4930" width="38.85546875" style="107" customWidth="1"/>
    <col min="4931" max="4931" width="17.140625" style="107" customWidth="1"/>
    <col min="4932" max="5125" width="9.140625" style="107"/>
    <col min="5126" max="5126" width="5" style="107" customWidth="1"/>
    <col min="5127" max="5127" width="34.5703125" style="107" customWidth="1"/>
    <col min="5128" max="5128" width="15.7109375" style="107" customWidth="1"/>
    <col min="5129" max="5129" width="9.85546875" style="107" customWidth="1"/>
    <col min="5130" max="5130" width="15.5703125" style="107" customWidth="1"/>
    <col min="5131" max="5131" width="13.85546875" style="107" customWidth="1"/>
    <col min="5132" max="5132" width="16.140625" style="107" customWidth="1"/>
    <col min="5133" max="5133" width="17.7109375" style="107" customWidth="1"/>
    <col min="5134" max="5135" width="16.5703125" style="107" customWidth="1"/>
    <col min="5136" max="5136" width="16.28515625" style="107" customWidth="1"/>
    <col min="5137" max="5137" width="17.28515625" style="107" customWidth="1"/>
    <col min="5138" max="5138" width="17.140625" style="107" customWidth="1"/>
    <col min="5139" max="5139" width="17.42578125" style="107" customWidth="1"/>
    <col min="5140" max="5140" width="18.28515625" style="107" customWidth="1"/>
    <col min="5141" max="5141" width="16.28515625" style="107" customWidth="1"/>
    <col min="5142" max="5142" width="14.85546875" style="107" customWidth="1"/>
    <col min="5143" max="5143" width="16.5703125" style="107" customWidth="1"/>
    <col min="5144" max="5144" width="15.28515625" style="107" customWidth="1"/>
    <col min="5145" max="5145" width="18.42578125" style="107" customWidth="1"/>
    <col min="5146" max="5146" width="23.42578125" style="107" customWidth="1"/>
    <col min="5147" max="5147" width="46.7109375" style="107" customWidth="1"/>
    <col min="5148" max="5148" width="9.42578125" style="107" customWidth="1"/>
    <col min="5149" max="5149" width="14" style="107" customWidth="1"/>
    <col min="5150" max="5150" width="17.5703125" style="107" customWidth="1"/>
    <col min="5151" max="5151" width="14.140625" style="107" customWidth="1"/>
    <col min="5152" max="5152" width="13.140625" style="107" customWidth="1"/>
    <col min="5153" max="5153" width="16" style="107" customWidth="1"/>
    <col min="5154" max="5154" width="13.42578125" style="107" customWidth="1"/>
    <col min="5155" max="5155" width="13" style="107" customWidth="1"/>
    <col min="5156" max="5156" width="13.5703125" style="107" customWidth="1"/>
    <col min="5157" max="5157" width="8.85546875" style="107" customWidth="1"/>
    <col min="5158" max="5158" width="11.42578125" style="107" customWidth="1"/>
    <col min="5159" max="5159" width="17" style="107" customWidth="1"/>
    <col min="5160" max="5170" width="0" style="107" hidden="1" customWidth="1"/>
    <col min="5171" max="5171" width="9.140625" style="107"/>
    <col min="5172" max="5172" width="28" style="107" customWidth="1"/>
    <col min="5173" max="5173" width="25.140625" style="107" customWidth="1"/>
    <col min="5174" max="5174" width="22.42578125" style="107" customWidth="1"/>
    <col min="5175" max="5175" width="20.28515625" style="107" customWidth="1"/>
    <col min="5176" max="5180" width="9.140625" style="107"/>
    <col min="5181" max="5181" width="12.5703125" style="107" customWidth="1"/>
    <col min="5182" max="5182" width="17.140625" style="107" customWidth="1"/>
    <col min="5183" max="5183" width="14.42578125" style="107" customWidth="1"/>
    <col min="5184" max="5184" width="28.85546875" style="107" customWidth="1"/>
    <col min="5185" max="5185" width="12.28515625" style="107" customWidth="1"/>
    <col min="5186" max="5186" width="38.85546875" style="107" customWidth="1"/>
    <col min="5187" max="5187" width="17.140625" style="107" customWidth="1"/>
    <col min="5188" max="5381" width="9.140625" style="107"/>
    <col min="5382" max="5382" width="5" style="107" customWidth="1"/>
    <col min="5383" max="5383" width="34.5703125" style="107" customWidth="1"/>
    <col min="5384" max="5384" width="15.7109375" style="107" customWidth="1"/>
    <col min="5385" max="5385" width="9.85546875" style="107" customWidth="1"/>
    <col min="5386" max="5386" width="15.5703125" style="107" customWidth="1"/>
    <col min="5387" max="5387" width="13.85546875" style="107" customWidth="1"/>
    <col min="5388" max="5388" width="16.140625" style="107" customWidth="1"/>
    <col min="5389" max="5389" width="17.7109375" style="107" customWidth="1"/>
    <col min="5390" max="5391" width="16.5703125" style="107" customWidth="1"/>
    <col min="5392" max="5392" width="16.28515625" style="107" customWidth="1"/>
    <col min="5393" max="5393" width="17.28515625" style="107" customWidth="1"/>
    <col min="5394" max="5394" width="17.140625" style="107" customWidth="1"/>
    <col min="5395" max="5395" width="17.42578125" style="107" customWidth="1"/>
    <col min="5396" max="5396" width="18.28515625" style="107" customWidth="1"/>
    <col min="5397" max="5397" width="16.28515625" style="107" customWidth="1"/>
    <col min="5398" max="5398" width="14.85546875" style="107" customWidth="1"/>
    <col min="5399" max="5399" width="16.5703125" style="107" customWidth="1"/>
    <col min="5400" max="5400" width="15.28515625" style="107" customWidth="1"/>
    <col min="5401" max="5401" width="18.42578125" style="107" customWidth="1"/>
    <col min="5402" max="5402" width="23.42578125" style="107" customWidth="1"/>
    <col min="5403" max="5403" width="46.7109375" style="107" customWidth="1"/>
    <col min="5404" max="5404" width="9.42578125" style="107" customWidth="1"/>
    <col min="5405" max="5405" width="14" style="107" customWidth="1"/>
    <col min="5406" max="5406" width="17.5703125" style="107" customWidth="1"/>
    <col min="5407" max="5407" width="14.140625" style="107" customWidth="1"/>
    <col min="5408" max="5408" width="13.140625" style="107" customWidth="1"/>
    <col min="5409" max="5409" width="16" style="107" customWidth="1"/>
    <col min="5410" max="5410" width="13.42578125" style="107" customWidth="1"/>
    <col min="5411" max="5411" width="13" style="107" customWidth="1"/>
    <col min="5412" max="5412" width="13.5703125" style="107" customWidth="1"/>
    <col min="5413" max="5413" width="8.85546875" style="107" customWidth="1"/>
    <col min="5414" max="5414" width="11.42578125" style="107" customWidth="1"/>
    <col min="5415" max="5415" width="17" style="107" customWidth="1"/>
    <col min="5416" max="5426" width="0" style="107" hidden="1" customWidth="1"/>
    <col min="5427" max="5427" width="9.140625" style="107"/>
    <col min="5428" max="5428" width="28" style="107" customWidth="1"/>
    <col min="5429" max="5429" width="25.140625" style="107" customWidth="1"/>
    <col min="5430" max="5430" width="22.42578125" style="107" customWidth="1"/>
    <col min="5431" max="5431" width="20.28515625" style="107" customWidth="1"/>
    <col min="5432" max="5436" width="9.140625" style="107"/>
    <col min="5437" max="5437" width="12.5703125" style="107" customWidth="1"/>
    <col min="5438" max="5438" width="17.140625" style="107" customWidth="1"/>
    <col min="5439" max="5439" width="14.42578125" style="107" customWidth="1"/>
    <col min="5440" max="5440" width="28.85546875" style="107" customWidth="1"/>
    <col min="5441" max="5441" width="12.28515625" style="107" customWidth="1"/>
    <col min="5442" max="5442" width="38.85546875" style="107" customWidth="1"/>
    <col min="5443" max="5443" width="17.140625" style="107" customWidth="1"/>
    <col min="5444" max="5637" width="9.140625" style="107"/>
    <col min="5638" max="5638" width="5" style="107" customWidth="1"/>
    <col min="5639" max="5639" width="34.5703125" style="107" customWidth="1"/>
    <col min="5640" max="5640" width="15.7109375" style="107" customWidth="1"/>
    <col min="5641" max="5641" width="9.85546875" style="107" customWidth="1"/>
    <col min="5642" max="5642" width="15.5703125" style="107" customWidth="1"/>
    <col min="5643" max="5643" width="13.85546875" style="107" customWidth="1"/>
    <col min="5644" max="5644" width="16.140625" style="107" customWidth="1"/>
    <col min="5645" max="5645" width="17.7109375" style="107" customWidth="1"/>
    <col min="5646" max="5647" width="16.5703125" style="107" customWidth="1"/>
    <col min="5648" max="5648" width="16.28515625" style="107" customWidth="1"/>
    <col min="5649" max="5649" width="17.28515625" style="107" customWidth="1"/>
    <col min="5650" max="5650" width="17.140625" style="107" customWidth="1"/>
    <col min="5651" max="5651" width="17.42578125" style="107" customWidth="1"/>
    <col min="5652" max="5652" width="18.28515625" style="107" customWidth="1"/>
    <col min="5653" max="5653" width="16.28515625" style="107" customWidth="1"/>
    <col min="5654" max="5654" width="14.85546875" style="107" customWidth="1"/>
    <col min="5655" max="5655" width="16.5703125" style="107" customWidth="1"/>
    <col min="5656" max="5656" width="15.28515625" style="107" customWidth="1"/>
    <col min="5657" max="5657" width="18.42578125" style="107" customWidth="1"/>
    <col min="5658" max="5658" width="23.42578125" style="107" customWidth="1"/>
    <col min="5659" max="5659" width="46.7109375" style="107" customWidth="1"/>
    <col min="5660" max="5660" width="9.42578125" style="107" customWidth="1"/>
    <col min="5661" max="5661" width="14" style="107" customWidth="1"/>
    <col min="5662" max="5662" width="17.5703125" style="107" customWidth="1"/>
    <col min="5663" max="5663" width="14.140625" style="107" customWidth="1"/>
    <col min="5664" max="5664" width="13.140625" style="107" customWidth="1"/>
    <col min="5665" max="5665" width="16" style="107" customWidth="1"/>
    <col min="5666" max="5666" width="13.42578125" style="107" customWidth="1"/>
    <col min="5667" max="5667" width="13" style="107" customWidth="1"/>
    <col min="5668" max="5668" width="13.5703125" style="107" customWidth="1"/>
    <col min="5669" max="5669" width="8.85546875" style="107" customWidth="1"/>
    <col min="5670" max="5670" width="11.42578125" style="107" customWidth="1"/>
    <col min="5671" max="5671" width="17" style="107" customWidth="1"/>
    <col min="5672" max="5682" width="0" style="107" hidden="1" customWidth="1"/>
    <col min="5683" max="5683" width="9.140625" style="107"/>
    <col min="5684" max="5684" width="28" style="107" customWidth="1"/>
    <col min="5685" max="5685" width="25.140625" style="107" customWidth="1"/>
    <col min="5686" max="5686" width="22.42578125" style="107" customWidth="1"/>
    <col min="5687" max="5687" width="20.28515625" style="107" customWidth="1"/>
    <col min="5688" max="5692" width="9.140625" style="107"/>
    <col min="5693" max="5693" width="12.5703125" style="107" customWidth="1"/>
    <col min="5694" max="5694" width="17.140625" style="107" customWidth="1"/>
    <col min="5695" max="5695" width="14.42578125" style="107" customWidth="1"/>
    <col min="5696" max="5696" width="28.85546875" style="107" customWidth="1"/>
    <col min="5697" max="5697" width="12.28515625" style="107" customWidth="1"/>
    <col min="5698" max="5698" width="38.85546875" style="107" customWidth="1"/>
    <col min="5699" max="5699" width="17.140625" style="107" customWidth="1"/>
    <col min="5700" max="5893" width="9.140625" style="107"/>
    <col min="5894" max="5894" width="5" style="107" customWidth="1"/>
    <col min="5895" max="5895" width="34.5703125" style="107" customWidth="1"/>
    <col min="5896" max="5896" width="15.7109375" style="107" customWidth="1"/>
    <col min="5897" max="5897" width="9.85546875" style="107" customWidth="1"/>
    <col min="5898" max="5898" width="15.5703125" style="107" customWidth="1"/>
    <col min="5899" max="5899" width="13.85546875" style="107" customWidth="1"/>
    <col min="5900" max="5900" width="16.140625" style="107" customWidth="1"/>
    <col min="5901" max="5901" width="17.7109375" style="107" customWidth="1"/>
    <col min="5902" max="5903" width="16.5703125" style="107" customWidth="1"/>
    <col min="5904" max="5904" width="16.28515625" style="107" customWidth="1"/>
    <col min="5905" max="5905" width="17.28515625" style="107" customWidth="1"/>
    <col min="5906" max="5906" width="17.140625" style="107" customWidth="1"/>
    <col min="5907" max="5907" width="17.42578125" style="107" customWidth="1"/>
    <col min="5908" max="5908" width="18.28515625" style="107" customWidth="1"/>
    <col min="5909" max="5909" width="16.28515625" style="107" customWidth="1"/>
    <col min="5910" max="5910" width="14.85546875" style="107" customWidth="1"/>
    <col min="5911" max="5911" width="16.5703125" style="107" customWidth="1"/>
    <col min="5912" max="5912" width="15.28515625" style="107" customWidth="1"/>
    <col min="5913" max="5913" width="18.42578125" style="107" customWidth="1"/>
    <col min="5914" max="5914" width="23.42578125" style="107" customWidth="1"/>
    <col min="5915" max="5915" width="46.7109375" style="107" customWidth="1"/>
    <col min="5916" max="5916" width="9.42578125" style="107" customWidth="1"/>
    <col min="5917" max="5917" width="14" style="107" customWidth="1"/>
    <col min="5918" max="5918" width="17.5703125" style="107" customWidth="1"/>
    <col min="5919" max="5919" width="14.140625" style="107" customWidth="1"/>
    <col min="5920" max="5920" width="13.140625" style="107" customWidth="1"/>
    <col min="5921" max="5921" width="16" style="107" customWidth="1"/>
    <col min="5922" max="5922" width="13.42578125" style="107" customWidth="1"/>
    <col min="5923" max="5923" width="13" style="107" customWidth="1"/>
    <col min="5924" max="5924" width="13.5703125" style="107" customWidth="1"/>
    <col min="5925" max="5925" width="8.85546875" style="107" customWidth="1"/>
    <col min="5926" max="5926" width="11.42578125" style="107" customWidth="1"/>
    <col min="5927" max="5927" width="17" style="107" customWidth="1"/>
    <col min="5928" max="5938" width="0" style="107" hidden="1" customWidth="1"/>
    <col min="5939" max="5939" width="9.140625" style="107"/>
    <col min="5940" max="5940" width="28" style="107" customWidth="1"/>
    <col min="5941" max="5941" width="25.140625" style="107" customWidth="1"/>
    <col min="5942" max="5942" width="22.42578125" style="107" customWidth="1"/>
    <col min="5943" max="5943" width="20.28515625" style="107" customWidth="1"/>
    <col min="5944" max="5948" width="9.140625" style="107"/>
    <col min="5949" max="5949" width="12.5703125" style="107" customWidth="1"/>
    <col min="5950" max="5950" width="17.140625" style="107" customWidth="1"/>
    <col min="5951" max="5951" width="14.42578125" style="107" customWidth="1"/>
    <col min="5952" max="5952" width="28.85546875" style="107" customWidth="1"/>
    <col min="5953" max="5953" width="12.28515625" style="107" customWidth="1"/>
    <col min="5954" max="5954" width="38.85546875" style="107" customWidth="1"/>
    <col min="5955" max="5955" width="17.140625" style="107" customWidth="1"/>
    <col min="5956" max="6149" width="9.140625" style="107"/>
    <col min="6150" max="6150" width="5" style="107" customWidth="1"/>
    <col min="6151" max="6151" width="34.5703125" style="107" customWidth="1"/>
    <col min="6152" max="6152" width="15.7109375" style="107" customWidth="1"/>
    <col min="6153" max="6153" width="9.85546875" style="107" customWidth="1"/>
    <col min="6154" max="6154" width="15.5703125" style="107" customWidth="1"/>
    <col min="6155" max="6155" width="13.85546875" style="107" customWidth="1"/>
    <col min="6156" max="6156" width="16.140625" style="107" customWidth="1"/>
    <col min="6157" max="6157" width="17.7109375" style="107" customWidth="1"/>
    <col min="6158" max="6159" width="16.5703125" style="107" customWidth="1"/>
    <col min="6160" max="6160" width="16.28515625" style="107" customWidth="1"/>
    <col min="6161" max="6161" width="17.28515625" style="107" customWidth="1"/>
    <col min="6162" max="6162" width="17.140625" style="107" customWidth="1"/>
    <col min="6163" max="6163" width="17.42578125" style="107" customWidth="1"/>
    <col min="6164" max="6164" width="18.28515625" style="107" customWidth="1"/>
    <col min="6165" max="6165" width="16.28515625" style="107" customWidth="1"/>
    <col min="6166" max="6166" width="14.85546875" style="107" customWidth="1"/>
    <col min="6167" max="6167" width="16.5703125" style="107" customWidth="1"/>
    <col min="6168" max="6168" width="15.28515625" style="107" customWidth="1"/>
    <col min="6169" max="6169" width="18.42578125" style="107" customWidth="1"/>
    <col min="6170" max="6170" width="23.42578125" style="107" customWidth="1"/>
    <col min="6171" max="6171" width="46.7109375" style="107" customWidth="1"/>
    <col min="6172" max="6172" width="9.42578125" style="107" customWidth="1"/>
    <col min="6173" max="6173" width="14" style="107" customWidth="1"/>
    <col min="6174" max="6174" width="17.5703125" style="107" customWidth="1"/>
    <col min="6175" max="6175" width="14.140625" style="107" customWidth="1"/>
    <col min="6176" max="6176" width="13.140625" style="107" customWidth="1"/>
    <col min="6177" max="6177" width="16" style="107" customWidth="1"/>
    <col min="6178" max="6178" width="13.42578125" style="107" customWidth="1"/>
    <col min="6179" max="6179" width="13" style="107" customWidth="1"/>
    <col min="6180" max="6180" width="13.5703125" style="107" customWidth="1"/>
    <col min="6181" max="6181" width="8.85546875" style="107" customWidth="1"/>
    <col min="6182" max="6182" width="11.42578125" style="107" customWidth="1"/>
    <col min="6183" max="6183" width="17" style="107" customWidth="1"/>
    <col min="6184" max="6194" width="0" style="107" hidden="1" customWidth="1"/>
    <col min="6195" max="6195" width="9.140625" style="107"/>
    <col min="6196" max="6196" width="28" style="107" customWidth="1"/>
    <col min="6197" max="6197" width="25.140625" style="107" customWidth="1"/>
    <col min="6198" max="6198" width="22.42578125" style="107" customWidth="1"/>
    <col min="6199" max="6199" width="20.28515625" style="107" customWidth="1"/>
    <col min="6200" max="6204" width="9.140625" style="107"/>
    <col min="6205" max="6205" width="12.5703125" style="107" customWidth="1"/>
    <col min="6206" max="6206" width="17.140625" style="107" customWidth="1"/>
    <col min="6207" max="6207" width="14.42578125" style="107" customWidth="1"/>
    <col min="6208" max="6208" width="28.85546875" style="107" customWidth="1"/>
    <col min="6209" max="6209" width="12.28515625" style="107" customWidth="1"/>
    <col min="6210" max="6210" width="38.85546875" style="107" customWidth="1"/>
    <col min="6211" max="6211" width="17.140625" style="107" customWidth="1"/>
    <col min="6212" max="6405" width="9.140625" style="107"/>
    <col min="6406" max="6406" width="5" style="107" customWidth="1"/>
    <col min="6407" max="6407" width="34.5703125" style="107" customWidth="1"/>
    <col min="6408" max="6408" width="15.7109375" style="107" customWidth="1"/>
    <col min="6409" max="6409" width="9.85546875" style="107" customWidth="1"/>
    <col min="6410" max="6410" width="15.5703125" style="107" customWidth="1"/>
    <col min="6411" max="6411" width="13.85546875" style="107" customWidth="1"/>
    <col min="6412" max="6412" width="16.140625" style="107" customWidth="1"/>
    <col min="6413" max="6413" width="17.7109375" style="107" customWidth="1"/>
    <col min="6414" max="6415" width="16.5703125" style="107" customWidth="1"/>
    <col min="6416" max="6416" width="16.28515625" style="107" customWidth="1"/>
    <col min="6417" max="6417" width="17.28515625" style="107" customWidth="1"/>
    <col min="6418" max="6418" width="17.140625" style="107" customWidth="1"/>
    <col min="6419" max="6419" width="17.42578125" style="107" customWidth="1"/>
    <col min="6420" max="6420" width="18.28515625" style="107" customWidth="1"/>
    <col min="6421" max="6421" width="16.28515625" style="107" customWidth="1"/>
    <col min="6422" max="6422" width="14.85546875" style="107" customWidth="1"/>
    <col min="6423" max="6423" width="16.5703125" style="107" customWidth="1"/>
    <col min="6424" max="6424" width="15.28515625" style="107" customWidth="1"/>
    <col min="6425" max="6425" width="18.42578125" style="107" customWidth="1"/>
    <col min="6426" max="6426" width="23.42578125" style="107" customWidth="1"/>
    <col min="6427" max="6427" width="46.7109375" style="107" customWidth="1"/>
    <col min="6428" max="6428" width="9.42578125" style="107" customWidth="1"/>
    <col min="6429" max="6429" width="14" style="107" customWidth="1"/>
    <col min="6430" max="6430" width="17.5703125" style="107" customWidth="1"/>
    <col min="6431" max="6431" width="14.140625" style="107" customWidth="1"/>
    <col min="6432" max="6432" width="13.140625" style="107" customWidth="1"/>
    <col min="6433" max="6433" width="16" style="107" customWidth="1"/>
    <col min="6434" max="6434" width="13.42578125" style="107" customWidth="1"/>
    <col min="6435" max="6435" width="13" style="107" customWidth="1"/>
    <col min="6436" max="6436" width="13.5703125" style="107" customWidth="1"/>
    <col min="6437" max="6437" width="8.85546875" style="107" customWidth="1"/>
    <col min="6438" max="6438" width="11.42578125" style="107" customWidth="1"/>
    <col min="6439" max="6439" width="17" style="107" customWidth="1"/>
    <col min="6440" max="6450" width="0" style="107" hidden="1" customWidth="1"/>
    <col min="6451" max="6451" width="9.140625" style="107"/>
    <col min="6452" max="6452" width="28" style="107" customWidth="1"/>
    <col min="6453" max="6453" width="25.140625" style="107" customWidth="1"/>
    <col min="6454" max="6454" width="22.42578125" style="107" customWidth="1"/>
    <col min="6455" max="6455" width="20.28515625" style="107" customWidth="1"/>
    <col min="6456" max="6460" width="9.140625" style="107"/>
    <col min="6461" max="6461" width="12.5703125" style="107" customWidth="1"/>
    <col min="6462" max="6462" width="17.140625" style="107" customWidth="1"/>
    <col min="6463" max="6463" width="14.42578125" style="107" customWidth="1"/>
    <col min="6464" max="6464" width="28.85546875" style="107" customWidth="1"/>
    <col min="6465" max="6465" width="12.28515625" style="107" customWidth="1"/>
    <col min="6466" max="6466" width="38.85546875" style="107" customWidth="1"/>
    <col min="6467" max="6467" width="17.140625" style="107" customWidth="1"/>
    <col min="6468" max="6661" width="9.140625" style="107"/>
    <col min="6662" max="6662" width="5" style="107" customWidth="1"/>
    <col min="6663" max="6663" width="34.5703125" style="107" customWidth="1"/>
    <col min="6664" max="6664" width="15.7109375" style="107" customWidth="1"/>
    <col min="6665" max="6665" width="9.85546875" style="107" customWidth="1"/>
    <col min="6666" max="6666" width="15.5703125" style="107" customWidth="1"/>
    <col min="6667" max="6667" width="13.85546875" style="107" customWidth="1"/>
    <col min="6668" max="6668" width="16.140625" style="107" customWidth="1"/>
    <col min="6669" max="6669" width="17.7109375" style="107" customWidth="1"/>
    <col min="6670" max="6671" width="16.5703125" style="107" customWidth="1"/>
    <col min="6672" max="6672" width="16.28515625" style="107" customWidth="1"/>
    <col min="6673" max="6673" width="17.28515625" style="107" customWidth="1"/>
    <col min="6674" max="6674" width="17.140625" style="107" customWidth="1"/>
    <col min="6675" max="6675" width="17.42578125" style="107" customWidth="1"/>
    <col min="6676" max="6676" width="18.28515625" style="107" customWidth="1"/>
    <col min="6677" max="6677" width="16.28515625" style="107" customWidth="1"/>
    <col min="6678" max="6678" width="14.85546875" style="107" customWidth="1"/>
    <col min="6679" max="6679" width="16.5703125" style="107" customWidth="1"/>
    <col min="6680" max="6680" width="15.28515625" style="107" customWidth="1"/>
    <col min="6681" max="6681" width="18.42578125" style="107" customWidth="1"/>
    <col min="6682" max="6682" width="23.42578125" style="107" customWidth="1"/>
    <col min="6683" max="6683" width="46.7109375" style="107" customWidth="1"/>
    <col min="6684" max="6684" width="9.42578125" style="107" customWidth="1"/>
    <col min="6685" max="6685" width="14" style="107" customWidth="1"/>
    <col min="6686" max="6686" width="17.5703125" style="107" customWidth="1"/>
    <col min="6687" max="6687" width="14.140625" style="107" customWidth="1"/>
    <col min="6688" max="6688" width="13.140625" style="107" customWidth="1"/>
    <col min="6689" max="6689" width="16" style="107" customWidth="1"/>
    <col min="6690" max="6690" width="13.42578125" style="107" customWidth="1"/>
    <col min="6691" max="6691" width="13" style="107" customWidth="1"/>
    <col min="6692" max="6692" width="13.5703125" style="107" customWidth="1"/>
    <col min="6693" max="6693" width="8.85546875" style="107" customWidth="1"/>
    <col min="6694" max="6694" width="11.42578125" style="107" customWidth="1"/>
    <col min="6695" max="6695" width="17" style="107" customWidth="1"/>
    <col min="6696" max="6706" width="0" style="107" hidden="1" customWidth="1"/>
    <col min="6707" max="6707" width="9.140625" style="107"/>
    <col min="6708" max="6708" width="28" style="107" customWidth="1"/>
    <col min="6709" max="6709" width="25.140625" style="107" customWidth="1"/>
    <col min="6710" max="6710" width="22.42578125" style="107" customWidth="1"/>
    <col min="6711" max="6711" width="20.28515625" style="107" customWidth="1"/>
    <col min="6712" max="6716" width="9.140625" style="107"/>
    <col min="6717" max="6717" width="12.5703125" style="107" customWidth="1"/>
    <col min="6718" max="6718" width="17.140625" style="107" customWidth="1"/>
    <col min="6719" max="6719" width="14.42578125" style="107" customWidth="1"/>
    <col min="6720" max="6720" width="28.85546875" style="107" customWidth="1"/>
    <col min="6721" max="6721" width="12.28515625" style="107" customWidth="1"/>
    <col min="6722" max="6722" width="38.85546875" style="107" customWidth="1"/>
    <col min="6723" max="6723" width="17.140625" style="107" customWidth="1"/>
    <col min="6724" max="6917" width="9.140625" style="107"/>
    <col min="6918" max="6918" width="5" style="107" customWidth="1"/>
    <col min="6919" max="6919" width="34.5703125" style="107" customWidth="1"/>
    <col min="6920" max="6920" width="15.7109375" style="107" customWidth="1"/>
    <col min="6921" max="6921" width="9.85546875" style="107" customWidth="1"/>
    <col min="6922" max="6922" width="15.5703125" style="107" customWidth="1"/>
    <col min="6923" max="6923" width="13.85546875" style="107" customWidth="1"/>
    <col min="6924" max="6924" width="16.140625" style="107" customWidth="1"/>
    <col min="6925" max="6925" width="17.7109375" style="107" customWidth="1"/>
    <col min="6926" max="6927" width="16.5703125" style="107" customWidth="1"/>
    <col min="6928" max="6928" width="16.28515625" style="107" customWidth="1"/>
    <col min="6929" max="6929" width="17.28515625" style="107" customWidth="1"/>
    <col min="6930" max="6930" width="17.140625" style="107" customWidth="1"/>
    <col min="6931" max="6931" width="17.42578125" style="107" customWidth="1"/>
    <col min="6932" max="6932" width="18.28515625" style="107" customWidth="1"/>
    <col min="6933" max="6933" width="16.28515625" style="107" customWidth="1"/>
    <col min="6934" max="6934" width="14.85546875" style="107" customWidth="1"/>
    <col min="6935" max="6935" width="16.5703125" style="107" customWidth="1"/>
    <col min="6936" max="6936" width="15.28515625" style="107" customWidth="1"/>
    <col min="6937" max="6937" width="18.42578125" style="107" customWidth="1"/>
    <col min="6938" max="6938" width="23.42578125" style="107" customWidth="1"/>
    <col min="6939" max="6939" width="46.7109375" style="107" customWidth="1"/>
    <col min="6940" max="6940" width="9.42578125" style="107" customWidth="1"/>
    <col min="6941" max="6941" width="14" style="107" customWidth="1"/>
    <col min="6942" max="6942" width="17.5703125" style="107" customWidth="1"/>
    <col min="6943" max="6943" width="14.140625" style="107" customWidth="1"/>
    <col min="6944" max="6944" width="13.140625" style="107" customWidth="1"/>
    <col min="6945" max="6945" width="16" style="107" customWidth="1"/>
    <col min="6946" max="6946" width="13.42578125" style="107" customWidth="1"/>
    <col min="6947" max="6947" width="13" style="107" customWidth="1"/>
    <col min="6948" max="6948" width="13.5703125" style="107" customWidth="1"/>
    <col min="6949" max="6949" width="8.85546875" style="107" customWidth="1"/>
    <col min="6950" max="6950" width="11.42578125" style="107" customWidth="1"/>
    <col min="6951" max="6951" width="17" style="107" customWidth="1"/>
    <col min="6952" max="6962" width="0" style="107" hidden="1" customWidth="1"/>
    <col min="6963" max="6963" width="9.140625" style="107"/>
    <col min="6964" max="6964" width="28" style="107" customWidth="1"/>
    <col min="6965" max="6965" width="25.140625" style="107" customWidth="1"/>
    <col min="6966" max="6966" width="22.42578125" style="107" customWidth="1"/>
    <col min="6967" max="6967" width="20.28515625" style="107" customWidth="1"/>
    <col min="6968" max="6972" width="9.140625" style="107"/>
    <col min="6973" max="6973" width="12.5703125" style="107" customWidth="1"/>
    <col min="6974" max="6974" width="17.140625" style="107" customWidth="1"/>
    <col min="6975" max="6975" width="14.42578125" style="107" customWidth="1"/>
    <col min="6976" max="6976" width="28.85546875" style="107" customWidth="1"/>
    <col min="6977" max="6977" width="12.28515625" style="107" customWidth="1"/>
    <col min="6978" max="6978" width="38.85546875" style="107" customWidth="1"/>
    <col min="6979" max="6979" width="17.140625" style="107" customWidth="1"/>
    <col min="6980" max="7173" width="9.140625" style="107"/>
    <col min="7174" max="7174" width="5" style="107" customWidth="1"/>
    <col min="7175" max="7175" width="34.5703125" style="107" customWidth="1"/>
    <col min="7176" max="7176" width="15.7109375" style="107" customWidth="1"/>
    <col min="7177" max="7177" width="9.85546875" style="107" customWidth="1"/>
    <col min="7178" max="7178" width="15.5703125" style="107" customWidth="1"/>
    <col min="7179" max="7179" width="13.85546875" style="107" customWidth="1"/>
    <col min="7180" max="7180" width="16.140625" style="107" customWidth="1"/>
    <col min="7181" max="7181" width="17.7109375" style="107" customWidth="1"/>
    <col min="7182" max="7183" width="16.5703125" style="107" customWidth="1"/>
    <col min="7184" max="7184" width="16.28515625" style="107" customWidth="1"/>
    <col min="7185" max="7185" width="17.28515625" style="107" customWidth="1"/>
    <col min="7186" max="7186" width="17.140625" style="107" customWidth="1"/>
    <col min="7187" max="7187" width="17.42578125" style="107" customWidth="1"/>
    <col min="7188" max="7188" width="18.28515625" style="107" customWidth="1"/>
    <col min="7189" max="7189" width="16.28515625" style="107" customWidth="1"/>
    <col min="7190" max="7190" width="14.85546875" style="107" customWidth="1"/>
    <col min="7191" max="7191" width="16.5703125" style="107" customWidth="1"/>
    <col min="7192" max="7192" width="15.28515625" style="107" customWidth="1"/>
    <col min="7193" max="7193" width="18.42578125" style="107" customWidth="1"/>
    <col min="7194" max="7194" width="23.42578125" style="107" customWidth="1"/>
    <col min="7195" max="7195" width="46.7109375" style="107" customWidth="1"/>
    <col min="7196" max="7196" width="9.42578125" style="107" customWidth="1"/>
    <col min="7197" max="7197" width="14" style="107" customWidth="1"/>
    <col min="7198" max="7198" width="17.5703125" style="107" customWidth="1"/>
    <col min="7199" max="7199" width="14.140625" style="107" customWidth="1"/>
    <col min="7200" max="7200" width="13.140625" style="107" customWidth="1"/>
    <col min="7201" max="7201" width="16" style="107" customWidth="1"/>
    <col min="7202" max="7202" width="13.42578125" style="107" customWidth="1"/>
    <col min="7203" max="7203" width="13" style="107" customWidth="1"/>
    <col min="7204" max="7204" width="13.5703125" style="107" customWidth="1"/>
    <col min="7205" max="7205" width="8.85546875" style="107" customWidth="1"/>
    <col min="7206" max="7206" width="11.42578125" style="107" customWidth="1"/>
    <col min="7207" max="7207" width="17" style="107" customWidth="1"/>
    <col min="7208" max="7218" width="0" style="107" hidden="1" customWidth="1"/>
    <col min="7219" max="7219" width="9.140625" style="107"/>
    <col min="7220" max="7220" width="28" style="107" customWidth="1"/>
    <col min="7221" max="7221" width="25.140625" style="107" customWidth="1"/>
    <col min="7222" max="7222" width="22.42578125" style="107" customWidth="1"/>
    <col min="7223" max="7223" width="20.28515625" style="107" customWidth="1"/>
    <col min="7224" max="7228" width="9.140625" style="107"/>
    <col min="7229" max="7229" width="12.5703125" style="107" customWidth="1"/>
    <col min="7230" max="7230" width="17.140625" style="107" customWidth="1"/>
    <col min="7231" max="7231" width="14.42578125" style="107" customWidth="1"/>
    <col min="7232" max="7232" width="28.85546875" style="107" customWidth="1"/>
    <col min="7233" max="7233" width="12.28515625" style="107" customWidth="1"/>
    <col min="7234" max="7234" width="38.85546875" style="107" customWidth="1"/>
    <col min="7235" max="7235" width="17.140625" style="107" customWidth="1"/>
    <col min="7236" max="7429" width="9.140625" style="107"/>
    <col min="7430" max="7430" width="5" style="107" customWidth="1"/>
    <col min="7431" max="7431" width="34.5703125" style="107" customWidth="1"/>
    <col min="7432" max="7432" width="15.7109375" style="107" customWidth="1"/>
    <col min="7433" max="7433" width="9.85546875" style="107" customWidth="1"/>
    <col min="7434" max="7434" width="15.5703125" style="107" customWidth="1"/>
    <col min="7435" max="7435" width="13.85546875" style="107" customWidth="1"/>
    <col min="7436" max="7436" width="16.140625" style="107" customWidth="1"/>
    <col min="7437" max="7437" width="17.7109375" style="107" customWidth="1"/>
    <col min="7438" max="7439" width="16.5703125" style="107" customWidth="1"/>
    <col min="7440" max="7440" width="16.28515625" style="107" customWidth="1"/>
    <col min="7441" max="7441" width="17.28515625" style="107" customWidth="1"/>
    <col min="7442" max="7442" width="17.140625" style="107" customWidth="1"/>
    <col min="7443" max="7443" width="17.42578125" style="107" customWidth="1"/>
    <col min="7444" max="7444" width="18.28515625" style="107" customWidth="1"/>
    <col min="7445" max="7445" width="16.28515625" style="107" customWidth="1"/>
    <col min="7446" max="7446" width="14.85546875" style="107" customWidth="1"/>
    <col min="7447" max="7447" width="16.5703125" style="107" customWidth="1"/>
    <col min="7448" max="7448" width="15.28515625" style="107" customWidth="1"/>
    <col min="7449" max="7449" width="18.42578125" style="107" customWidth="1"/>
    <col min="7450" max="7450" width="23.42578125" style="107" customWidth="1"/>
    <col min="7451" max="7451" width="46.7109375" style="107" customWidth="1"/>
    <col min="7452" max="7452" width="9.42578125" style="107" customWidth="1"/>
    <col min="7453" max="7453" width="14" style="107" customWidth="1"/>
    <col min="7454" max="7454" width="17.5703125" style="107" customWidth="1"/>
    <col min="7455" max="7455" width="14.140625" style="107" customWidth="1"/>
    <col min="7456" max="7456" width="13.140625" style="107" customWidth="1"/>
    <col min="7457" max="7457" width="16" style="107" customWidth="1"/>
    <col min="7458" max="7458" width="13.42578125" style="107" customWidth="1"/>
    <col min="7459" max="7459" width="13" style="107" customWidth="1"/>
    <col min="7460" max="7460" width="13.5703125" style="107" customWidth="1"/>
    <col min="7461" max="7461" width="8.85546875" style="107" customWidth="1"/>
    <col min="7462" max="7462" width="11.42578125" style="107" customWidth="1"/>
    <col min="7463" max="7463" width="17" style="107" customWidth="1"/>
    <col min="7464" max="7474" width="0" style="107" hidden="1" customWidth="1"/>
    <col min="7475" max="7475" width="9.140625" style="107"/>
    <col min="7476" max="7476" width="28" style="107" customWidth="1"/>
    <col min="7477" max="7477" width="25.140625" style="107" customWidth="1"/>
    <col min="7478" max="7478" width="22.42578125" style="107" customWidth="1"/>
    <col min="7479" max="7479" width="20.28515625" style="107" customWidth="1"/>
    <col min="7480" max="7484" width="9.140625" style="107"/>
    <col min="7485" max="7485" width="12.5703125" style="107" customWidth="1"/>
    <col min="7486" max="7486" width="17.140625" style="107" customWidth="1"/>
    <col min="7487" max="7487" width="14.42578125" style="107" customWidth="1"/>
    <col min="7488" max="7488" width="28.85546875" style="107" customWidth="1"/>
    <col min="7489" max="7489" width="12.28515625" style="107" customWidth="1"/>
    <col min="7490" max="7490" width="38.85546875" style="107" customWidth="1"/>
    <col min="7491" max="7491" width="17.140625" style="107" customWidth="1"/>
    <col min="7492" max="7685" width="9.140625" style="107"/>
    <col min="7686" max="7686" width="5" style="107" customWidth="1"/>
    <col min="7687" max="7687" width="34.5703125" style="107" customWidth="1"/>
    <col min="7688" max="7688" width="15.7109375" style="107" customWidth="1"/>
    <col min="7689" max="7689" width="9.85546875" style="107" customWidth="1"/>
    <col min="7690" max="7690" width="15.5703125" style="107" customWidth="1"/>
    <col min="7691" max="7691" width="13.85546875" style="107" customWidth="1"/>
    <col min="7692" max="7692" width="16.140625" style="107" customWidth="1"/>
    <col min="7693" max="7693" width="17.7109375" style="107" customWidth="1"/>
    <col min="7694" max="7695" width="16.5703125" style="107" customWidth="1"/>
    <col min="7696" max="7696" width="16.28515625" style="107" customWidth="1"/>
    <col min="7697" max="7697" width="17.28515625" style="107" customWidth="1"/>
    <col min="7698" max="7698" width="17.140625" style="107" customWidth="1"/>
    <col min="7699" max="7699" width="17.42578125" style="107" customWidth="1"/>
    <col min="7700" max="7700" width="18.28515625" style="107" customWidth="1"/>
    <col min="7701" max="7701" width="16.28515625" style="107" customWidth="1"/>
    <col min="7702" max="7702" width="14.85546875" style="107" customWidth="1"/>
    <col min="7703" max="7703" width="16.5703125" style="107" customWidth="1"/>
    <col min="7704" max="7704" width="15.28515625" style="107" customWidth="1"/>
    <col min="7705" max="7705" width="18.42578125" style="107" customWidth="1"/>
    <col min="7706" max="7706" width="23.42578125" style="107" customWidth="1"/>
    <col min="7707" max="7707" width="46.7109375" style="107" customWidth="1"/>
    <col min="7708" max="7708" width="9.42578125" style="107" customWidth="1"/>
    <col min="7709" max="7709" width="14" style="107" customWidth="1"/>
    <col min="7710" max="7710" width="17.5703125" style="107" customWidth="1"/>
    <col min="7711" max="7711" width="14.140625" style="107" customWidth="1"/>
    <col min="7712" max="7712" width="13.140625" style="107" customWidth="1"/>
    <col min="7713" max="7713" width="16" style="107" customWidth="1"/>
    <col min="7714" max="7714" width="13.42578125" style="107" customWidth="1"/>
    <col min="7715" max="7715" width="13" style="107" customWidth="1"/>
    <col min="7716" max="7716" width="13.5703125" style="107" customWidth="1"/>
    <col min="7717" max="7717" width="8.85546875" style="107" customWidth="1"/>
    <col min="7718" max="7718" width="11.42578125" style="107" customWidth="1"/>
    <col min="7719" max="7719" width="17" style="107" customWidth="1"/>
    <col min="7720" max="7730" width="0" style="107" hidden="1" customWidth="1"/>
    <col min="7731" max="7731" width="9.140625" style="107"/>
    <col min="7732" max="7732" width="28" style="107" customWidth="1"/>
    <col min="7733" max="7733" width="25.140625" style="107" customWidth="1"/>
    <col min="7734" max="7734" width="22.42578125" style="107" customWidth="1"/>
    <col min="7735" max="7735" width="20.28515625" style="107" customWidth="1"/>
    <col min="7736" max="7740" width="9.140625" style="107"/>
    <col min="7741" max="7741" width="12.5703125" style="107" customWidth="1"/>
    <col min="7742" max="7742" width="17.140625" style="107" customWidth="1"/>
    <col min="7743" max="7743" width="14.42578125" style="107" customWidth="1"/>
    <col min="7744" max="7744" width="28.85546875" style="107" customWidth="1"/>
    <col min="7745" max="7745" width="12.28515625" style="107" customWidth="1"/>
    <col min="7746" max="7746" width="38.85546875" style="107" customWidth="1"/>
    <col min="7747" max="7747" width="17.140625" style="107" customWidth="1"/>
    <col min="7748" max="7941" width="9.140625" style="107"/>
    <col min="7942" max="7942" width="5" style="107" customWidth="1"/>
    <col min="7943" max="7943" width="34.5703125" style="107" customWidth="1"/>
    <col min="7944" max="7944" width="15.7109375" style="107" customWidth="1"/>
    <col min="7945" max="7945" width="9.85546875" style="107" customWidth="1"/>
    <col min="7946" max="7946" width="15.5703125" style="107" customWidth="1"/>
    <col min="7947" max="7947" width="13.85546875" style="107" customWidth="1"/>
    <col min="7948" max="7948" width="16.140625" style="107" customWidth="1"/>
    <col min="7949" max="7949" width="17.7109375" style="107" customWidth="1"/>
    <col min="7950" max="7951" width="16.5703125" style="107" customWidth="1"/>
    <col min="7952" max="7952" width="16.28515625" style="107" customWidth="1"/>
    <col min="7953" max="7953" width="17.28515625" style="107" customWidth="1"/>
    <col min="7954" max="7954" width="17.140625" style="107" customWidth="1"/>
    <col min="7955" max="7955" width="17.42578125" style="107" customWidth="1"/>
    <col min="7956" max="7956" width="18.28515625" style="107" customWidth="1"/>
    <col min="7957" max="7957" width="16.28515625" style="107" customWidth="1"/>
    <col min="7958" max="7958" width="14.85546875" style="107" customWidth="1"/>
    <col min="7959" max="7959" width="16.5703125" style="107" customWidth="1"/>
    <col min="7960" max="7960" width="15.28515625" style="107" customWidth="1"/>
    <col min="7961" max="7961" width="18.42578125" style="107" customWidth="1"/>
    <col min="7962" max="7962" width="23.42578125" style="107" customWidth="1"/>
    <col min="7963" max="7963" width="46.7109375" style="107" customWidth="1"/>
    <col min="7964" max="7964" width="9.42578125" style="107" customWidth="1"/>
    <col min="7965" max="7965" width="14" style="107" customWidth="1"/>
    <col min="7966" max="7966" width="17.5703125" style="107" customWidth="1"/>
    <col min="7967" max="7967" width="14.140625" style="107" customWidth="1"/>
    <col min="7968" max="7968" width="13.140625" style="107" customWidth="1"/>
    <col min="7969" max="7969" width="16" style="107" customWidth="1"/>
    <col min="7970" max="7970" width="13.42578125" style="107" customWidth="1"/>
    <col min="7971" max="7971" width="13" style="107" customWidth="1"/>
    <col min="7972" max="7972" width="13.5703125" style="107" customWidth="1"/>
    <col min="7973" max="7973" width="8.85546875" style="107" customWidth="1"/>
    <col min="7974" max="7974" width="11.42578125" style="107" customWidth="1"/>
    <col min="7975" max="7975" width="17" style="107" customWidth="1"/>
    <col min="7976" max="7986" width="0" style="107" hidden="1" customWidth="1"/>
    <col min="7987" max="7987" width="9.140625" style="107"/>
    <col min="7988" max="7988" width="28" style="107" customWidth="1"/>
    <col min="7989" max="7989" width="25.140625" style="107" customWidth="1"/>
    <col min="7990" max="7990" width="22.42578125" style="107" customWidth="1"/>
    <col min="7991" max="7991" width="20.28515625" style="107" customWidth="1"/>
    <col min="7992" max="7996" width="9.140625" style="107"/>
    <col min="7997" max="7997" width="12.5703125" style="107" customWidth="1"/>
    <col min="7998" max="7998" width="17.140625" style="107" customWidth="1"/>
    <col min="7999" max="7999" width="14.42578125" style="107" customWidth="1"/>
    <col min="8000" max="8000" width="28.85546875" style="107" customWidth="1"/>
    <col min="8001" max="8001" width="12.28515625" style="107" customWidth="1"/>
    <col min="8002" max="8002" width="38.85546875" style="107" customWidth="1"/>
    <col min="8003" max="8003" width="17.140625" style="107" customWidth="1"/>
    <col min="8004" max="8197" width="9.140625" style="107"/>
    <col min="8198" max="8198" width="5" style="107" customWidth="1"/>
    <col min="8199" max="8199" width="34.5703125" style="107" customWidth="1"/>
    <col min="8200" max="8200" width="15.7109375" style="107" customWidth="1"/>
    <col min="8201" max="8201" width="9.85546875" style="107" customWidth="1"/>
    <col min="8202" max="8202" width="15.5703125" style="107" customWidth="1"/>
    <col min="8203" max="8203" width="13.85546875" style="107" customWidth="1"/>
    <col min="8204" max="8204" width="16.140625" style="107" customWidth="1"/>
    <col min="8205" max="8205" width="17.7109375" style="107" customWidth="1"/>
    <col min="8206" max="8207" width="16.5703125" style="107" customWidth="1"/>
    <col min="8208" max="8208" width="16.28515625" style="107" customWidth="1"/>
    <col min="8209" max="8209" width="17.28515625" style="107" customWidth="1"/>
    <col min="8210" max="8210" width="17.140625" style="107" customWidth="1"/>
    <col min="8211" max="8211" width="17.42578125" style="107" customWidth="1"/>
    <col min="8212" max="8212" width="18.28515625" style="107" customWidth="1"/>
    <col min="8213" max="8213" width="16.28515625" style="107" customWidth="1"/>
    <col min="8214" max="8214" width="14.85546875" style="107" customWidth="1"/>
    <col min="8215" max="8215" width="16.5703125" style="107" customWidth="1"/>
    <col min="8216" max="8216" width="15.28515625" style="107" customWidth="1"/>
    <col min="8217" max="8217" width="18.42578125" style="107" customWidth="1"/>
    <col min="8218" max="8218" width="23.42578125" style="107" customWidth="1"/>
    <col min="8219" max="8219" width="46.7109375" style="107" customWidth="1"/>
    <col min="8220" max="8220" width="9.42578125" style="107" customWidth="1"/>
    <col min="8221" max="8221" width="14" style="107" customWidth="1"/>
    <col min="8222" max="8222" width="17.5703125" style="107" customWidth="1"/>
    <col min="8223" max="8223" width="14.140625" style="107" customWidth="1"/>
    <col min="8224" max="8224" width="13.140625" style="107" customWidth="1"/>
    <col min="8225" max="8225" width="16" style="107" customWidth="1"/>
    <col min="8226" max="8226" width="13.42578125" style="107" customWidth="1"/>
    <col min="8227" max="8227" width="13" style="107" customWidth="1"/>
    <col min="8228" max="8228" width="13.5703125" style="107" customWidth="1"/>
    <col min="8229" max="8229" width="8.85546875" style="107" customWidth="1"/>
    <col min="8230" max="8230" width="11.42578125" style="107" customWidth="1"/>
    <col min="8231" max="8231" width="17" style="107" customWidth="1"/>
    <col min="8232" max="8242" width="0" style="107" hidden="1" customWidth="1"/>
    <col min="8243" max="8243" width="9.140625" style="107"/>
    <col min="8244" max="8244" width="28" style="107" customWidth="1"/>
    <col min="8245" max="8245" width="25.140625" style="107" customWidth="1"/>
    <col min="8246" max="8246" width="22.42578125" style="107" customWidth="1"/>
    <col min="8247" max="8247" width="20.28515625" style="107" customWidth="1"/>
    <col min="8248" max="8252" width="9.140625" style="107"/>
    <col min="8253" max="8253" width="12.5703125" style="107" customWidth="1"/>
    <col min="8254" max="8254" width="17.140625" style="107" customWidth="1"/>
    <col min="8255" max="8255" width="14.42578125" style="107" customWidth="1"/>
    <col min="8256" max="8256" width="28.85546875" style="107" customWidth="1"/>
    <col min="8257" max="8257" width="12.28515625" style="107" customWidth="1"/>
    <col min="8258" max="8258" width="38.85546875" style="107" customWidth="1"/>
    <col min="8259" max="8259" width="17.140625" style="107" customWidth="1"/>
    <col min="8260" max="8453" width="9.140625" style="107"/>
    <col min="8454" max="8454" width="5" style="107" customWidth="1"/>
    <col min="8455" max="8455" width="34.5703125" style="107" customWidth="1"/>
    <col min="8456" max="8456" width="15.7109375" style="107" customWidth="1"/>
    <col min="8457" max="8457" width="9.85546875" style="107" customWidth="1"/>
    <col min="8458" max="8458" width="15.5703125" style="107" customWidth="1"/>
    <col min="8459" max="8459" width="13.85546875" style="107" customWidth="1"/>
    <col min="8460" max="8460" width="16.140625" style="107" customWidth="1"/>
    <col min="8461" max="8461" width="17.7109375" style="107" customWidth="1"/>
    <col min="8462" max="8463" width="16.5703125" style="107" customWidth="1"/>
    <col min="8464" max="8464" width="16.28515625" style="107" customWidth="1"/>
    <col min="8465" max="8465" width="17.28515625" style="107" customWidth="1"/>
    <col min="8466" max="8466" width="17.140625" style="107" customWidth="1"/>
    <col min="8467" max="8467" width="17.42578125" style="107" customWidth="1"/>
    <col min="8468" max="8468" width="18.28515625" style="107" customWidth="1"/>
    <col min="8469" max="8469" width="16.28515625" style="107" customWidth="1"/>
    <col min="8470" max="8470" width="14.85546875" style="107" customWidth="1"/>
    <col min="8471" max="8471" width="16.5703125" style="107" customWidth="1"/>
    <col min="8472" max="8472" width="15.28515625" style="107" customWidth="1"/>
    <col min="8473" max="8473" width="18.42578125" style="107" customWidth="1"/>
    <col min="8474" max="8474" width="23.42578125" style="107" customWidth="1"/>
    <col min="8475" max="8475" width="46.7109375" style="107" customWidth="1"/>
    <col min="8476" max="8476" width="9.42578125" style="107" customWidth="1"/>
    <col min="8477" max="8477" width="14" style="107" customWidth="1"/>
    <col min="8478" max="8478" width="17.5703125" style="107" customWidth="1"/>
    <col min="8479" max="8479" width="14.140625" style="107" customWidth="1"/>
    <col min="8480" max="8480" width="13.140625" style="107" customWidth="1"/>
    <col min="8481" max="8481" width="16" style="107" customWidth="1"/>
    <col min="8482" max="8482" width="13.42578125" style="107" customWidth="1"/>
    <col min="8483" max="8483" width="13" style="107" customWidth="1"/>
    <col min="8484" max="8484" width="13.5703125" style="107" customWidth="1"/>
    <col min="8485" max="8485" width="8.85546875" style="107" customWidth="1"/>
    <col min="8486" max="8486" width="11.42578125" style="107" customWidth="1"/>
    <col min="8487" max="8487" width="17" style="107" customWidth="1"/>
    <col min="8488" max="8498" width="0" style="107" hidden="1" customWidth="1"/>
    <col min="8499" max="8499" width="9.140625" style="107"/>
    <col min="8500" max="8500" width="28" style="107" customWidth="1"/>
    <col min="8501" max="8501" width="25.140625" style="107" customWidth="1"/>
    <col min="8502" max="8502" width="22.42578125" style="107" customWidth="1"/>
    <col min="8503" max="8503" width="20.28515625" style="107" customWidth="1"/>
    <col min="8504" max="8508" width="9.140625" style="107"/>
    <col min="8509" max="8509" width="12.5703125" style="107" customWidth="1"/>
    <col min="8510" max="8510" width="17.140625" style="107" customWidth="1"/>
    <col min="8511" max="8511" width="14.42578125" style="107" customWidth="1"/>
    <col min="8512" max="8512" width="28.85546875" style="107" customWidth="1"/>
    <col min="8513" max="8513" width="12.28515625" style="107" customWidth="1"/>
    <col min="8514" max="8514" width="38.85546875" style="107" customWidth="1"/>
    <col min="8515" max="8515" width="17.140625" style="107" customWidth="1"/>
    <col min="8516" max="8709" width="9.140625" style="107"/>
    <col min="8710" max="8710" width="5" style="107" customWidth="1"/>
    <col min="8711" max="8711" width="34.5703125" style="107" customWidth="1"/>
    <col min="8712" max="8712" width="15.7109375" style="107" customWidth="1"/>
    <col min="8713" max="8713" width="9.85546875" style="107" customWidth="1"/>
    <col min="8714" max="8714" width="15.5703125" style="107" customWidth="1"/>
    <col min="8715" max="8715" width="13.85546875" style="107" customWidth="1"/>
    <col min="8716" max="8716" width="16.140625" style="107" customWidth="1"/>
    <col min="8717" max="8717" width="17.7109375" style="107" customWidth="1"/>
    <col min="8718" max="8719" width="16.5703125" style="107" customWidth="1"/>
    <col min="8720" max="8720" width="16.28515625" style="107" customWidth="1"/>
    <col min="8721" max="8721" width="17.28515625" style="107" customWidth="1"/>
    <col min="8722" max="8722" width="17.140625" style="107" customWidth="1"/>
    <col min="8723" max="8723" width="17.42578125" style="107" customWidth="1"/>
    <col min="8724" max="8724" width="18.28515625" style="107" customWidth="1"/>
    <col min="8725" max="8725" width="16.28515625" style="107" customWidth="1"/>
    <col min="8726" max="8726" width="14.85546875" style="107" customWidth="1"/>
    <col min="8727" max="8727" width="16.5703125" style="107" customWidth="1"/>
    <col min="8728" max="8728" width="15.28515625" style="107" customWidth="1"/>
    <col min="8729" max="8729" width="18.42578125" style="107" customWidth="1"/>
    <col min="8730" max="8730" width="23.42578125" style="107" customWidth="1"/>
    <col min="8731" max="8731" width="46.7109375" style="107" customWidth="1"/>
    <col min="8732" max="8732" width="9.42578125" style="107" customWidth="1"/>
    <col min="8733" max="8733" width="14" style="107" customWidth="1"/>
    <col min="8734" max="8734" width="17.5703125" style="107" customWidth="1"/>
    <col min="8735" max="8735" width="14.140625" style="107" customWidth="1"/>
    <col min="8736" max="8736" width="13.140625" style="107" customWidth="1"/>
    <col min="8737" max="8737" width="16" style="107" customWidth="1"/>
    <col min="8738" max="8738" width="13.42578125" style="107" customWidth="1"/>
    <col min="8739" max="8739" width="13" style="107" customWidth="1"/>
    <col min="8740" max="8740" width="13.5703125" style="107" customWidth="1"/>
    <col min="8741" max="8741" width="8.85546875" style="107" customWidth="1"/>
    <col min="8742" max="8742" width="11.42578125" style="107" customWidth="1"/>
    <col min="8743" max="8743" width="17" style="107" customWidth="1"/>
    <col min="8744" max="8754" width="0" style="107" hidden="1" customWidth="1"/>
    <col min="8755" max="8755" width="9.140625" style="107"/>
    <col min="8756" max="8756" width="28" style="107" customWidth="1"/>
    <col min="8757" max="8757" width="25.140625" style="107" customWidth="1"/>
    <col min="8758" max="8758" width="22.42578125" style="107" customWidth="1"/>
    <col min="8759" max="8759" width="20.28515625" style="107" customWidth="1"/>
    <col min="8760" max="8764" width="9.140625" style="107"/>
    <col min="8765" max="8765" width="12.5703125" style="107" customWidth="1"/>
    <col min="8766" max="8766" width="17.140625" style="107" customWidth="1"/>
    <col min="8767" max="8767" width="14.42578125" style="107" customWidth="1"/>
    <col min="8768" max="8768" width="28.85546875" style="107" customWidth="1"/>
    <col min="8769" max="8769" width="12.28515625" style="107" customWidth="1"/>
    <col min="8770" max="8770" width="38.85546875" style="107" customWidth="1"/>
    <col min="8771" max="8771" width="17.140625" style="107" customWidth="1"/>
    <col min="8772" max="8965" width="9.140625" style="107"/>
    <col min="8966" max="8966" width="5" style="107" customWidth="1"/>
    <col min="8967" max="8967" width="34.5703125" style="107" customWidth="1"/>
    <col min="8968" max="8968" width="15.7109375" style="107" customWidth="1"/>
    <col min="8969" max="8969" width="9.85546875" style="107" customWidth="1"/>
    <col min="8970" max="8970" width="15.5703125" style="107" customWidth="1"/>
    <col min="8971" max="8971" width="13.85546875" style="107" customWidth="1"/>
    <col min="8972" max="8972" width="16.140625" style="107" customWidth="1"/>
    <col min="8973" max="8973" width="17.7109375" style="107" customWidth="1"/>
    <col min="8974" max="8975" width="16.5703125" style="107" customWidth="1"/>
    <col min="8976" max="8976" width="16.28515625" style="107" customWidth="1"/>
    <col min="8977" max="8977" width="17.28515625" style="107" customWidth="1"/>
    <col min="8978" max="8978" width="17.140625" style="107" customWidth="1"/>
    <col min="8979" max="8979" width="17.42578125" style="107" customWidth="1"/>
    <col min="8980" max="8980" width="18.28515625" style="107" customWidth="1"/>
    <col min="8981" max="8981" width="16.28515625" style="107" customWidth="1"/>
    <col min="8982" max="8982" width="14.85546875" style="107" customWidth="1"/>
    <col min="8983" max="8983" width="16.5703125" style="107" customWidth="1"/>
    <col min="8984" max="8984" width="15.28515625" style="107" customWidth="1"/>
    <col min="8985" max="8985" width="18.42578125" style="107" customWidth="1"/>
    <col min="8986" max="8986" width="23.42578125" style="107" customWidth="1"/>
    <col min="8987" max="8987" width="46.7109375" style="107" customWidth="1"/>
    <col min="8988" max="8988" width="9.42578125" style="107" customWidth="1"/>
    <col min="8989" max="8989" width="14" style="107" customWidth="1"/>
    <col min="8990" max="8990" width="17.5703125" style="107" customWidth="1"/>
    <col min="8991" max="8991" width="14.140625" style="107" customWidth="1"/>
    <col min="8992" max="8992" width="13.140625" style="107" customWidth="1"/>
    <col min="8993" max="8993" width="16" style="107" customWidth="1"/>
    <col min="8994" max="8994" width="13.42578125" style="107" customWidth="1"/>
    <col min="8995" max="8995" width="13" style="107" customWidth="1"/>
    <col min="8996" max="8996" width="13.5703125" style="107" customWidth="1"/>
    <col min="8997" max="8997" width="8.85546875" style="107" customWidth="1"/>
    <col min="8998" max="8998" width="11.42578125" style="107" customWidth="1"/>
    <col min="8999" max="8999" width="17" style="107" customWidth="1"/>
    <col min="9000" max="9010" width="0" style="107" hidden="1" customWidth="1"/>
    <col min="9011" max="9011" width="9.140625" style="107"/>
    <col min="9012" max="9012" width="28" style="107" customWidth="1"/>
    <col min="9013" max="9013" width="25.140625" style="107" customWidth="1"/>
    <col min="9014" max="9014" width="22.42578125" style="107" customWidth="1"/>
    <col min="9015" max="9015" width="20.28515625" style="107" customWidth="1"/>
    <col min="9016" max="9020" width="9.140625" style="107"/>
    <col min="9021" max="9021" width="12.5703125" style="107" customWidth="1"/>
    <col min="9022" max="9022" width="17.140625" style="107" customWidth="1"/>
    <col min="9023" max="9023" width="14.42578125" style="107" customWidth="1"/>
    <col min="9024" max="9024" width="28.85546875" style="107" customWidth="1"/>
    <col min="9025" max="9025" width="12.28515625" style="107" customWidth="1"/>
    <col min="9026" max="9026" width="38.85546875" style="107" customWidth="1"/>
    <col min="9027" max="9027" width="17.140625" style="107" customWidth="1"/>
    <col min="9028" max="9221" width="9.140625" style="107"/>
    <col min="9222" max="9222" width="5" style="107" customWidth="1"/>
    <col min="9223" max="9223" width="34.5703125" style="107" customWidth="1"/>
    <col min="9224" max="9224" width="15.7109375" style="107" customWidth="1"/>
    <col min="9225" max="9225" width="9.85546875" style="107" customWidth="1"/>
    <col min="9226" max="9226" width="15.5703125" style="107" customWidth="1"/>
    <col min="9227" max="9227" width="13.85546875" style="107" customWidth="1"/>
    <col min="9228" max="9228" width="16.140625" style="107" customWidth="1"/>
    <col min="9229" max="9229" width="17.7109375" style="107" customWidth="1"/>
    <col min="9230" max="9231" width="16.5703125" style="107" customWidth="1"/>
    <col min="9232" max="9232" width="16.28515625" style="107" customWidth="1"/>
    <col min="9233" max="9233" width="17.28515625" style="107" customWidth="1"/>
    <col min="9234" max="9234" width="17.140625" style="107" customWidth="1"/>
    <col min="9235" max="9235" width="17.42578125" style="107" customWidth="1"/>
    <col min="9236" max="9236" width="18.28515625" style="107" customWidth="1"/>
    <col min="9237" max="9237" width="16.28515625" style="107" customWidth="1"/>
    <col min="9238" max="9238" width="14.85546875" style="107" customWidth="1"/>
    <col min="9239" max="9239" width="16.5703125" style="107" customWidth="1"/>
    <col min="9240" max="9240" width="15.28515625" style="107" customWidth="1"/>
    <col min="9241" max="9241" width="18.42578125" style="107" customWidth="1"/>
    <col min="9242" max="9242" width="23.42578125" style="107" customWidth="1"/>
    <col min="9243" max="9243" width="46.7109375" style="107" customWidth="1"/>
    <col min="9244" max="9244" width="9.42578125" style="107" customWidth="1"/>
    <col min="9245" max="9245" width="14" style="107" customWidth="1"/>
    <col min="9246" max="9246" width="17.5703125" style="107" customWidth="1"/>
    <col min="9247" max="9247" width="14.140625" style="107" customWidth="1"/>
    <col min="9248" max="9248" width="13.140625" style="107" customWidth="1"/>
    <col min="9249" max="9249" width="16" style="107" customWidth="1"/>
    <col min="9250" max="9250" width="13.42578125" style="107" customWidth="1"/>
    <col min="9251" max="9251" width="13" style="107" customWidth="1"/>
    <col min="9252" max="9252" width="13.5703125" style="107" customWidth="1"/>
    <col min="9253" max="9253" width="8.85546875" style="107" customWidth="1"/>
    <col min="9254" max="9254" width="11.42578125" style="107" customWidth="1"/>
    <col min="9255" max="9255" width="17" style="107" customWidth="1"/>
    <col min="9256" max="9266" width="0" style="107" hidden="1" customWidth="1"/>
    <col min="9267" max="9267" width="9.140625" style="107"/>
    <col min="9268" max="9268" width="28" style="107" customWidth="1"/>
    <col min="9269" max="9269" width="25.140625" style="107" customWidth="1"/>
    <col min="9270" max="9270" width="22.42578125" style="107" customWidth="1"/>
    <col min="9271" max="9271" width="20.28515625" style="107" customWidth="1"/>
    <col min="9272" max="9276" width="9.140625" style="107"/>
    <col min="9277" max="9277" width="12.5703125" style="107" customWidth="1"/>
    <col min="9278" max="9278" width="17.140625" style="107" customWidth="1"/>
    <col min="9279" max="9279" width="14.42578125" style="107" customWidth="1"/>
    <col min="9280" max="9280" width="28.85546875" style="107" customWidth="1"/>
    <col min="9281" max="9281" width="12.28515625" style="107" customWidth="1"/>
    <col min="9282" max="9282" width="38.85546875" style="107" customWidth="1"/>
    <col min="9283" max="9283" width="17.140625" style="107" customWidth="1"/>
    <col min="9284" max="9477" width="9.140625" style="107"/>
    <col min="9478" max="9478" width="5" style="107" customWidth="1"/>
    <col min="9479" max="9479" width="34.5703125" style="107" customWidth="1"/>
    <col min="9480" max="9480" width="15.7109375" style="107" customWidth="1"/>
    <col min="9481" max="9481" width="9.85546875" style="107" customWidth="1"/>
    <col min="9482" max="9482" width="15.5703125" style="107" customWidth="1"/>
    <col min="9483" max="9483" width="13.85546875" style="107" customWidth="1"/>
    <col min="9484" max="9484" width="16.140625" style="107" customWidth="1"/>
    <col min="9485" max="9485" width="17.7109375" style="107" customWidth="1"/>
    <col min="9486" max="9487" width="16.5703125" style="107" customWidth="1"/>
    <col min="9488" max="9488" width="16.28515625" style="107" customWidth="1"/>
    <col min="9489" max="9489" width="17.28515625" style="107" customWidth="1"/>
    <col min="9490" max="9490" width="17.140625" style="107" customWidth="1"/>
    <col min="9491" max="9491" width="17.42578125" style="107" customWidth="1"/>
    <col min="9492" max="9492" width="18.28515625" style="107" customWidth="1"/>
    <col min="9493" max="9493" width="16.28515625" style="107" customWidth="1"/>
    <col min="9494" max="9494" width="14.85546875" style="107" customWidth="1"/>
    <col min="9495" max="9495" width="16.5703125" style="107" customWidth="1"/>
    <col min="9496" max="9496" width="15.28515625" style="107" customWidth="1"/>
    <col min="9497" max="9497" width="18.42578125" style="107" customWidth="1"/>
    <col min="9498" max="9498" width="23.42578125" style="107" customWidth="1"/>
    <col min="9499" max="9499" width="46.7109375" style="107" customWidth="1"/>
    <col min="9500" max="9500" width="9.42578125" style="107" customWidth="1"/>
    <col min="9501" max="9501" width="14" style="107" customWidth="1"/>
    <col min="9502" max="9502" width="17.5703125" style="107" customWidth="1"/>
    <col min="9503" max="9503" width="14.140625" style="107" customWidth="1"/>
    <col min="9504" max="9504" width="13.140625" style="107" customWidth="1"/>
    <col min="9505" max="9505" width="16" style="107" customWidth="1"/>
    <col min="9506" max="9506" width="13.42578125" style="107" customWidth="1"/>
    <col min="9507" max="9507" width="13" style="107" customWidth="1"/>
    <col min="9508" max="9508" width="13.5703125" style="107" customWidth="1"/>
    <col min="9509" max="9509" width="8.85546875" style="107" customWidth="1"/>
    <col min="9510" max="9510" width="11.42578125" style="107" customWidth="1"/>
    <col min="9511" max="9511" width="17" style="107" customWidth="1"/>
    <col min="9512" max="9522" width="0" style="107" hidden="1" customWidth="1"/>
    <col min="9523" max="9523" width="9.140625" style="107"/>
    <col min="9524" max="9524" width="28" style="107" customWidth="1"/>
    <col min="9525" max="9525" width="25.140625" style="107" customWidth="1"/>
    <col min="9526" max="9526" width="22.42578125" style="107" customWidth="1"/>
    <col min="9527" max="9527" width="20.28515625" style="107" customWidth="1"/>
    <col min="9528" max="9532" width="9.140625" style="107"/>
    <col min="9533" max="9533" width="12.5703125" style="107" customWidth="1"/>
    <col min="9534" max="9534" width="17.140625" style="107" customWidth="1"/>
    <col min="9535" max="9535" width="14.42578125" style="107" customWidth="1"/>
    <col min="9536" max="9536" width="28.85546875" style="107" customWidth="1"/>
    <col min="9537" max="9537" width="12.28515625" style="107" customWidth="1"/>
    <col min="9538" max="9538" width="38.85546875" style="107" customWidth="1"/>
    <col min="9539" max="9539" width="17.140625" style="107" customWidth="1"/>
    <col min="9540" max="9733" width="9.140625" style="107"/>
    <col min="9734" max="9734" width="5" style="107" customWidth="1"/>
    <col min="9735" max="9735" width="34.5703125" style="107" customWidth="1"/>
    <col min="9736" max="9736" width="15.7109375" style="107" customWidth="1"/>
    <col min="9737" max="9737" width="9.85546875" style="107" customWidth="1"/>
    <col min="9738" max="9738" width="15.5703125" style="107" customWidth="1"/>
    <col min="9739" max="9739" width="13.85546875" style="107" customWidth="1"/>
    <col min="9740" max="9740" width="16.140625" style="107" customWidth="1"/>
    <col min="9741" max="9741" width="17.7109375" style="107" customWidth="1"/>
    <col min="9742" max="9743" width="16.5703125" style="107" customWidth="1"/>
    <col min="9744" max="9744" width="16.28515625" style="107" customWidth="1"/>
    <col min="9745" max="9745" width="17.28515625" style="107" customWidth="1"/>
    <col min="9746" max="9746" width="17.140625" style="107" customWidth="1"/>
    <col min="9747" max="9747" width="17.42578125" style="107" customWidth="1"/>
    <col min="9748" max="9748" width="18.28515625" style="107" customWidth="1"/>
    <col min="9749" max="9749" width="16.28515625" style="107" customWidth="1"/>
    <col min="9750" max="9750" width="14.85546875" style="107" customWidth="1"/>
    <col min="9751" max="9751" width="16.5703125" style="107" customWidth="1"/>
    <col min="9752" max="9752" width="15.28515625" style="107" customWidth="1"/>
    <col min="9753" max="9753" width="18.42578125" style="107" customWidth="1"/>
    <col min="9754" max="9754" width="23.42578125" style="107" customWidth="1"/>
    <col min="9755" max="9755" width="46.7109375" style="107" customWidth="1"/>
    <col min="9756" max="9756" width="9.42578125" style="107" customWidth="1"/>
    <col min="9757" max="9757" width="14" style="107" customWidth="1"/>
    <col min="9758" max="9758" width="17.5703125" style="107" customWidth="1"/>
    <col min="9759" max="9759" width="14.140625" style="107" customWidth="1"/>
    <col min="9760" max="9760" width="13.140625" style="107" customWidth="1"/>
    <col min="9761" max="9761" width="16" style="107" customWidth="1"/>
    <col min="9762" max="9762" width="13.42578125" style="107" customWidth="1"/>
    <col min="9763" max="9763" width="13" style="107" customWidth="1"/>
    <col min="9764" max="9764" width="13.5703125" style="107" customWidth="1"/>
    <col min="9765" max="9765" width="8.85546875" style="107" customWidth="1"/>
    <col min="9766" max="9766" width="11.42578125" style="107" customWidth="1"/>
    <col min="9767" max="9767" width="17" style="107" customWidth="1"/>
    <col min="9768" max="9778" width="0" style="107" hidden="1" customWidth="1"/>
    <col min="9779" max="9779" width="9.140625" style="107"/>
    <col min="9780" max="9780" width="28" style="107" customWidth="1"/>
    <col min="9781" max="9781" width="25.140625" style="107" customWidth="1"/>
    <col min="9782" max="9782" width="22.42578125" style="107" customWidth="1"/>
    <col min="9783" max="9783" width="20.28515625" style="107" customWidth="1"/>
    <col min="9784" max="9788" width="9.140625" style="107"/>
    <col min="9789" max="9789" width="12.5703125" style="107" customWidth="1"/>
    <col min="9790" max="9790" width="17.140625" style="107" customWidth="1"/>
    <col min="9791" max="9791" width="14.42578125" style="107" customWidth="1"/>
    <col min="9792" max="9792" width="28.85546875" style="107" customWidth="1"/>
    <col min="9793" max="9793" width="12.28515625" style="107" customWidth="1"/>
    <col min="9794" max="9794" width="38.85546875" style="107" customWidth="1"/>
    <col min="9795" max="9795" width="17.140625" style="107" customWidth="1"/>
    <col min="9796" max="9989" width="9.140625" style="107"/>
    <col min="9990" max="9990" width="5" style="107" customWidth="1"/>
    <col min="9991" max="9991" width="34.5703125" style="107" customWidth="1"/>
    <col min="9992" max="9992" width="15.7109375" style="107" customWidth="1"/>
    <col min="9993" max="9993" width="9.85546875" style="107" customWidth="1"/>
    <col min="9994" max="9994" width="15.5703125" style="107" customWidth="1"/>
    <col min="9995" max="9995" width="13.85546875" style="107" customWidth="1"/>
    <col min="9996" max="9996" width="16.140625" style="107" customWidth="1"/>
    <col min="9997" max="9997" width="17.7109375" style="107" customWidth="1"/>
    <col min="9998" max="9999" width="16.5703125" style="107" customWidth="1"/>
    <col min="10000" max="10000" width="16.28515625" style="107" customWidth="1"/>
    <col min="10001" max="10001" width="17.28515625" style="107" customWidth="1"/>
    <col min="10002" max="10002" width="17.140625" style="107" customWidth="1"/>
    <col min="10003" max="10003" width="17.42578125" style="107" customWidth="1"/>
    <col min="10004" max="10004" width="18.28515625" style="107" customWidth="1"/>
    <col min="10005" max="10005" width="16.28515625" style="107" customWidth="1"/>
    <col min="10006" max="10006" width="14.85546875" style="107" customWidth="1"/>
    <col min="10007" max="10007" width="16.5703125" style="107" customWidth="1"/>
    <col min="10008" max="10008" width="15.28515625" style="107" customWidth="1"/>
    <col min="10009" max="10009" width="18.42578125" style="107" customWidth="1"/>
    <col min="10010" max="10010" width="23.42578125" style="107" customWidth="1"/>
    <col min="10011" max="10011" width="46.7109375" style="107" customWidth="1"/>
    <col min="10012" max="10012" width="9.42578125" style="107" customWidth="1"/>
    <col min="10013" max="10013" width="14" style="107" customWidth="1"/>
    <col min="10014" max="10014" width="17.5703125" style="107" customWidth="1"/>
    <col min="10015" max="10015" width="14.140625" style="107" customWidth="1"/>
    <col min="10016" max="10016" width="13.140625" style="107" customWidth="1"/>
    <col min="10017" max="10017" width="16" style="107" customWidth="1"/>
    <col min="10018" max="10018" width="13.42578125" style="107" customWidth="1"/>
    <col min="10019" max="10019" width="13" style="107" customWidth="1"/>
    <col min="10020" max="10020" width="13.5703125" style="107" customWidth="1"/>
    <col min="10021" max="10021" width="8.85546875" style="107" customWidth="1"/>
    <col min="10022" max="10022" width="11.42578125" style="107" customWidth="1"/>
    <col min="10023" max="10023" width="17" style="107" customWidth="1"/>
    <col min="10024" max="10034" width="0" style="107" hidden="1" customWidth="1"/>
    <col min="10035" max="10035" width="9.140625" style="107"/>
    <col min="10036" max="10036" width="28" style="107" customWidth="1"/>
    <col min="10037" max="10037" width="25.140625" style="107" customWidth="1"/>
    <col min="10038" max="10038" width="22.42578125" style="107" customWidth="1"/>
    <col min="10039" max="10039" width="20.28515625" style="107" customWidth="1"/>
    <col min="10040" max="10044" width="9.140625" style="107"/>
    <col min="10045" max="10045" width="12.5703125" style="107" customWidth="1"/>
    <col min="10046" max="10046" width="17.140625" style="107" customWidth="1"/>
    <col min="10047" max="10047" width="14.42578125" style="107" customWidth="1"/>
    <col min="10048" max="10048" width="28.85546875" style="107" customWidth="1"/>
    <col min="10049" max="10049" width="12.28515625" style="107" customWidth="1"/>
    <col min="10050" max="10050" width="38.85546875" style="107" customWidth="1"/>
    <col min="10051" max="10051" width="17.140625" style="107" customWidth="1"/>
    <col min="10052" max="10245" width="9.140625" style="107"/>
    <col min="10246" max="10246" width="5" style="107" customWidth="1"/>
    <col min="10247" max="10247" width="34.5703125" style="107" customWidth="1"/>
    <col min="10248" max="10248" width="15.7109375" style="107" customWidth="1"/>
    <col min="10249" max="10249" width="9.85546875" style="107" customWidth="1"/>
    <col min="10250" max="10250" width="15.5703125" style="107" customWidth="1"/>
    <col min="10251" max="10251" width="13.85546875" style="107" customWidth="1"/>
    <col min="10252" max="10252" width="16.140625" style="107" customWidth="1"/>
    <col min="10253" max="10253" width="17.7109375" style="107" customWidth="1"/>
    <col min="10254" max="10255" width="16.5703125" style="107" customWidth="1"/>
    <col min="10256" max="10256" width="16.28515625" style="107" customWidth="1"/>
    <col min="10257" max="10257" width="17.28515625" style="107" customWidth="1"/>
    <col min="10258" max="10258" width="17.140625" style="107" customWidth="1"/>
    <col min="10259" max="10259" width="17.42578125" style="107" customWidth="1"/>
    <col min="10260" max="10260" width="18.28515625" style="107" customWidth="1"/>
    <col min="10261" max="10261" width="16.28515625" style="107" customWidth="1"/>
    <col min="10262" max="10262" width="14.85546875" style="107" customWidth="1"/>
    <col min="10263" max="10263" width="16.5703125" style="107" customWidth="1"/>
    <col min="10264" max="10264" width="15.28515625" style="107" customWidth="1"/>
    <col min="10265" max="10265" width="18.42578125" style="107" customWidth="1"/>
    <col min="10266" max="10266" width="23.42578125" style="107" customWidth="1"/>
    <col min="10267" max="10267" width="46.7109375" style="107" customWidth="1"/>
    <col min="10268" max="10268" width="9.42578125" style="107" customWidth="1"/>
    <col min="10269" max="10269" width="14" style="107" customWidth="1"/>
    <col min="10270" max="10270" width="17.5703125" style="107" customWidth="1"/>
    <col min="10271" max="10271" width="14.140625" style="107" customWidth="1"/>
    <col min="10272" max="10272" width="13.140625" style="107" customWidth="1"/>
    <col min="10273" max="10273" width="16" style="107" customWidth="1"/>
    <col min="10274" max="10274" width="13.42578125" style="107" customWidth="1"/>
    <col min="10275" max="10275" width="13" style="107" customWidth="1"/>
    <col min="10276" max="10276" width="13.5703125" style="107" customWidth="1"/>
    <col min="10277" max="10277" width="8.85546875" style="107" customWidth="1"/>
    <col min="10278" max="10278" width="11.42578125" style="107" customWidth="1"/>
    <col min="10279" max="10279" width="17" style="107" customWidth="1"/>
    <col min="10280" max="10290" width="0" style="107" hidden="1" customWidth="1"/>
    <col min="10291" max="10291" width="9.140625" style="107"/>
    <col min="10292" max="10292" width="28" style="107" customWidth="1"/>
    <col min="10293" max="10293" width="25.140625" style="107" customWidth="1"/>
    <col min="10294" max="10294" width="22.42578125" style="107" customWidth="1"/>
    <col min="10295" max="10295" width="20.28515625" style="107" customWidth="1"/>
    <col min="10296" max="10300" width="9.140625" style="107"/>
    <col min="10301" max="10301" width="12.5703125" style="107" customWidth="1"/>
    <col min="10302" max="10302" width="17.140625" style="107" customWidth="1"/>
    <col min="10303" max="10303" width="14.42578125" style="107" customWidth="1"/>
    <col min="10304" max="10304" width="28.85546875" style="107" customWidth="1"/>
    <col min="10305" max="10305" width="12.28515625" style="107" customWidth="1"/>
    <col min="10306" max="10306" width="38.85546875" style="107" customWidth="1"/>
    <col min="10307" max="10307" width="17.140625" style="107" customWidth="1"/>
    <col min="10308" max="10501" width="9.140625" style="107"/>
    <col min="10502" max="10502" width="5" style="107" customWidth="1"/>
    <col min="10503" max="10503" width="34.5703125" style="107" customWidth="1"/>
    <col min="10504" max="10504" width="15.7109375" style="107" customWidth="1"/>
    <col min="10505" max="10505" width="9.85546875" style="107" customWidth="1"/>
    <col min="10506" max="10506" width="15.5703125" style="107" customWidth="1"/>
    <col min="10507" max="10507" width="13.85546875" style="107" customWidth="1"/>
    <col min="10508" max="10508" width="16.140625" style="107" customWidth="1"/>
    <col min="10509" max="10509" width="17.7109375" style="107" customWidth="1"/>
    <col min="10510" max="10511" width="16.5703125" style="107" customWidth="1"/>
    <col min="10512" max="10512" width="16.28515625" style="107" customWidth="1"/>
    <col min="10513" max="10513" width="17.28515625" style="107" customWidth="1"/>
    <col min="10514" max="10514" width="17.140625" style="107" customWidth="1"/>
    <col min="10515" max="10515" width="17.42578125" style="107" customWidth="1"/>
    <col min="10516" max="10516" width="18.28515625" style="107" customWidth="1"/>
    <col min="10517" max="10517" width="16.28515625" style="107" customWidth="1"/>
    <col min="10518" max="10518" width="14.85546875" style="107" customWidth="1"/>
    <col min="10519" max="10519" width="16.5703125" style="107" customWidth="1"/>
    <col min="10520" max="10520" width="15.28515625" style="107" customWidth="1"/>
    <col min="10521" max="10521" width="18.42578125" style="107" customWidth="1"/>
    <col min="10522" max="10522" width="23.42578125" style="107" customWidth="1"/>
    <col min="10523" max="10523" width="46.7109375" style="107" customWidth="1"/>
    <col min="10524" max="10524" width="9.42578125" style="107" customWidth="1"/>
    <col min="10525" max="10525" width="14" style="107" customWidth="1"/>
    <col min="10526" max="10526" width="17.5703125" style="107" customWidth="1"/>
    <col min="10527" max="10527" width="14.140625" style="107" customWidth="1"/>
    <col min="10528" max="10528" width="13.140625" style="107" customWidth="1"/>
    <col min="10529" max="10529" width="16" style="107" customWidth="1"/>
    <col min="10530" max="10530" width="13.42578125" style="107" customWidth="1"/>
    <col min="10531" max="10531" width="13" style="107" customWidth="1"/>
    <col min="10532" max="10532" width="13.5703125" style="107" customWidth="1"/>
    <col min="10533" max="10533" width="8.85546875" style="107" customWidth="1"/>
    <col min="10534" max="10534" width="11.42578125" style="107" customWidth="1"/>
    <col min="10535" max="10535" width="17" style="107" customWidth="1"/>
    <col min="10536" max="10546" width="0" style="107" hidden="1" customWidth="1"/>
    <col min="10547" max="10547" width="9.140625" style="107"/>
    <col min="10548" max="10548" width="28" style="107" customWidth="1"/>
    <col min="10549" max="10549" width="25.140625" style="107" customWidth="1"/>
    <col min="10550" max="10550" width="22.42578125" style="107" customWidth="1"/>
    <col min="10551" max="10551" width="20.28515625" style="107" customWidth="1"/>
    <col min="10552" max="10556" width="9.140625" style="107"/>
    <col min="10557" max="10557" width="12.5703125" style="107" customWidth="1"/>
    <col min="10558" max="10558" width="17.140625" style="107" customWidth="1"/>
    <col min="10559" max="10559" width="14.42578125" style="107" customWidth="1"/>
    <col min="10560" max="10560" width="28.85546875" style="107" customWidth="1"/>
    <col min="10561" max="10561" width="12.28515625" style="107" customWidth="1"/>
    <col min="10562" max="10562" width="38.85546875" style="107" customWidth="1"/>
    <col min="10563" max="10563" width="17.140625" style="107" customWidth="1"/>
    <col min="10564" max="10757" width="9.140625" style="107"/>
    <col min="10758" max="10758" width="5" style="107" customWidth="1"/>
    <col min="10759" max="10759" width="34.5703125" style="107" customWidth="1"/>
    <col min="10760" max="10760" width="15.7109375" style="107" customWidth="1"/>
    <col min="10761" max="10761" width="9.85546875" style="107" customWidth="1"/>
    <col min="10762" max="10762" width="15.5703125" style="107" customWidth="1"/>
    <col min="10763" max="10763" width="13.85546875" style="107" customWidth="1"/>
    <col min="10764" max="10764" width="16.140625" style="107" customWidth="1"/>
    <col min="10765" max="10765" width="17.7109375" style="107" customWidth="1"/>
    <col min="10766" max="10767" width="16.5703125" style="107" customWidth="1"/>
    <col min="10768" max="10768" width="16.28515625" style="107" customWidth="1"/>
    <col min="10769" max="10769" width="17.28515625" style="107" customWidth="1"/>
    <col min="10770" max="10770" width="17.140625" style="107" customWidth="1"/>
    <col min="10771" max="10771" width="17.42578125" style="107" customWidth="1"/>
    <col min="10772" max="10772" width="18.28515625" style="107" customWidth="1"/>
    <col min="10773" max="10773" width="16.28515625" style="107" customWidth="1"/>
    <col min="10774" max="10774" width="14.85546875" style="107" customWidth="1"/>
    <col min="10775" max="10775" width="16.5703125" style="107" customWidth="1"/>
    <col min="10776" max="10776" width="15.28515625" style="107" customWidth="1"/>
    <col min="10777" max="10777" width="18.42578125" style="107" customWidth="1"/>
    <col min="10778" max="10778" width="23.42578125" style="107" customWidth="1"/>
    <col min="10779" max="10779" width="46.7109375" style="107" customWidth="1"/>
    <col min="10780" max="10780" width="9.42578125" style="107" customWidth="1"/>
    <col min="10781" max="10781" width="14" style="107" customWidth="1"/>
    <col min="10782" max="10782" width="17.5703125" style="107" customWidth="1"/>
    <col min="10783" max="10783" width="14.140625" style="107" customWidth="1"/>
    <col min="10784" max="10784" width="13.140625" style="107" customWidth="1"/>
    <col min="10785" max="10785" width="16" style="107" customWidth="1"/>
    <col min="10786" max="10786" width="13.42578125" style="107" customWidth="1"/>
    <col min="10787" max="10787" width="13" style="107" customWidth="1"/>
    <col min="10788" max="10788" width="13.5703125" style="107" customWidth="1"/>
    <col min="10789" max="10789" width="8.85546875" style="107" customWidth="1"/>
    <col min="10790" max="10790" width="11.42578125" style="107" customWidth="1"/>
    <col min="10791" max="10791" width="17" style="107" customWidth="1"/>
    <col min="10792" max="10802" width="0" style="107" hidden="1" customWidth="1"/>
    <col min="10803" max="10803" width="9.140625" style="107"/>
    <col min="10804" max="10804" width="28" style="107" customWidth="1"/>
    <col min="10805" max="10805" width="25.140625" style="107" customWidth="1"/>
    <col min="10806" max="10806" width="22.42578125" style="107" customWidth="1"/>
    <col min="10807" max="10807" width="20.28515625" style="107" customWidth="1"/>
    <col min="10808" max="10812" width="9.140625" style="107"/>
    <col min="10813" max="10813" width="12.5703125" style="107" customWidth="1"/>
    <col min="10814" max="10814" width="17.140625" style="107" customWidth="1"/>
    <col min="10815" max="10815" width="14.42578125" style="107" customWidth="1"/>
    <col min="10816" max="10816" width="28.85546875" style="107" customWidth="1"/>
    <col min="10817" max="10817" width="12.28515625" style="107" customWidth="1"/>
    <col min="10818" max="10818" width="38.85546875" style="107" customWidth="1"/>
    <col min="10819" max="10819" width="17.140625" style="107" customWidth="1"/>
    <col min="10820" max="11013" width="9.140625" style="107"/>
    <col min="11014" max="11014" width="5" style="107" customWidth="1"/>
    <col min="11015" max="11015" width="34.5703125" style="107" customWidth="1"/>
    <col min="11016" max="11016" width="15.7109375" style="107" customWidth="1"/>
    <col min="11017" max="11017" width="9.85546875" style="107" customWidth="1"/>
    <col min="11018" max="11018" width="15.5703125" style="107" customWidth="1"/>
    <col min="11019" max="11019" width="13.85546875" style="107" customWidth="1"/>
    <col min="11020" max="11020" width="16.140625" style="107" customWidth="1"/>
    <col min="11021" max="11021" width="17.7109375" style="107" customWidth="1"/>
    <col min="11022" max="11023" width="16.5703125" style="107" customWidth="1"/>
    <col min="11024" max="11024" width="16.28515625" style="107" customWidth="1"/>
    <col min="11025" max="11025" width="17.28515625" style="107" customWidth="1"/>
    <col min="11026" max="11026" width="17.140625" style="107" customWidth="1"/>
    <col min="11027" max="11027" width="17.42578125" style="107" customWidth="1"/>
    <col min="11028" max="11028" width="18.28515625" style="107" customWidth="1"/>
    <col min="11029" max="11029" width="16.28515625" style="107" customWidth="1"/>
    <col min="11030" max="11030" width="14.85546875" style="107" customWidth="1"/>
    <col min="11031" max="11031" width="16.5703125" style="107" customWidth="1"/>
    <col min="11032" max="11032" width="15.28515625" style="107" customWidth="1"/>
    <col min="11033" max="11033" width="18.42578125" style="107" customWidth="1"/>
    <col min="11034" max="11034" width="23.42578125" style="107" customWidth="1"/>
    <col min="11035" max="11035" width="46.7109375" style="107" customWidth="1"/>
    <col min="11036" max="11036" width="9.42578125" style="107" customWidth="1"/>
    <col min="11037" max="11037" width="14" style="107" customWidth="1"/>
    <col min="11038" max="11038" width="17.5703125" style="107" customWidth="1"/>
    <col min="11039" max="11039" width="14.140625" style="107" customWidth="1"/>
    <col min="11040" max="11040" width="13.140625" style="107" customWidth="1"/>
    <col min="11041" max="11041" width="16" style="107" customWidth="1"/>
    <col min="11042" max="11042" width="13.42578125" style="107" customWidth="1"/>
    <col min="11043" max="11043" width="13" style="107" customWidth="1"/>
    <col min="11044" max="11044" width="13.5703125" style="107" customWidth="1"/>
    <col min="11045" max="11045" width="8.85546875" style="107" customWidth="1"/>
    <col min="11046" max="11046" width="11.42578125" style="107" customWidth="1"/>
    <col min="11047" max="11047" width="17" style="107" customWidth="1"/>
    <col min="11048" max="11058" width="0" style="107" hidden="1" customWidth="1"/>
    <col min="11059" max="11059" width="9.140625" style="107"/>
    <col min="11060" max="11060" width="28" style="107" customWidth="1"/>
    <col min="11061" max="11061" width="25.140625" style="107" customWidth="1"/>
    <col min="11062" max="11062" width="22.42578125" style="107" customWidth="1"/>
    <col min="11063" max="11063" width="20.28515625" style="107" customWidth="1"/>
    <col min="11064" max="11068" width="9.140625" style="107"/>
    <col min="11069" max="11069" width="12.5703125" style="107" customWidth="1"/>
    <col min="11070" max="11070" width="17.140625" style="107" customWidth="1"/>
    <col min="11071" max="11071" width="14.42578125" style="107" customWidth="1"/>
    <col min="11072" max="11072" width="28.85546875" style="107" customWidth="1"/>
    <col min="11073" max="11073" width="12.28515625" style="107" customWidth="1"/>
    <col min="11074" max="11074" width="38.85546875" style="107" customWidth="1"/>
    <col min="11075" max="11075" width="17.140625" style="107" customWidth="1"/>
    <col min="11076" max="11269" width="9.140625" style="107"/>
    <col min="11270" max="11270" width="5" style="107" customWidth="1"/>
    <col min="11271" max="11271" width="34.5703125" style="107" customWidth="1"/>
    <col min="11272" max="11272" width="15.7109375" style="107" customWidth="1"/>
    <col min="11273" max="11273" width="9.85546875" style="107" customWidth="1"/>
    <col min="11274" max="11274" width="15.5703125" style="107" customWidth="1"/>
    <col min="11275" max="11275" width="13.85546875" style="107" customWidth="1"/>
    <col min="11276" max="11276" width="16.140625" style="107" customWidth="1"/>
    <col min="11277" max="11277" width="17.7109375" style="107" customWidth="1"/>
    <col min="11278" max="11279" width="16.5703125" style="107" customWidth="1"/>
    <col min="11280" max="11280" width="16.28515625" style="107" customWidth="1"/>
    <col min="11281" max="11281" width="17.28515625" style="107" customWidth="1"/>
    <col min="11282" max="11282" width="17.140625" style="107" customWidth="1"/>
    <col min="11283" max="11283" width="17.42578125" style="107" customWidth="1"/>
    <col min="11284" max="11284" width="18.28515625" style="107" customWidth="1"/>
    <col min="11285" max="11285" width="16.28515625" style="107" customWidth="1"/>
    <col min="11286" max="11286" width="14.85546875" style="107" customWidth="1"/>
    <col min="11287" max="11287" width="16.5703125" style="107" customWidth="1"/>
    <col min="11288" max="11288" width="15.28515625" style="107" customWidth="1"/>
    <col min="11289" max="11289" width="18.42578125" style="107" customWidth="1"/>
    <col min="11290" max="11290" width="23.42578125" style="107" customWidth="1"/>
    <col min="11291" max="11291" width="46.7109375" style="107" customWidth="1"/>
    <col min="11292" max="11292" width="9.42578125" style="107" customWidth="1"/>
    <col min="11293" max="11293" width="14" style="107" customWidth="1"/>
    <col min="11294" max="11294" width="17.5703125" style="107" customWidth="1"/>
    <col min="11295" max="11295" width="14.140625" style="107" customWidth="1"/>
    <col min="11296" max="11296" width="13.140625" style="107" customWidth="1"/>
    <col min="11297" max="11297" width="16" style="107" customWidth="1"/>
    <col min="11298" max="11298" width="13.42578125" style="107" customWidth="1"/>
    <col min="11299" max="11299" width="13" style="107" customWidth="1"/>
    <col min="11300" max="11300" width="13.5703125" style="107" customWidth="1"/>
    <col min="11301" max="11301" width="8.85546875" style="107" customWidth="1"/>
    <col min="11302" max="11302" width="11.42578125" style="107" customWidth="1"/>
    <col min="11303" max="11303" width="17" style="107" customWidth="1"/>
    <col min="11304" max="11314" width="0" style="107" hidden="1" customWidth="1"/>
    <col min="11315" max="11315" width="9.140625" style="107"/>
    <col min="11316" max="11316" width="28" style="107" customWidth="1"/>
    <col min="11317" max="11317" width="25.140625" style="107" customWidth="1"/>
    <col min="11318" max="11318" width="22.42578125" style="107" customWidth="1"/>
    <col min="11319" max="11319" width="20.28515625" style="107" customWidth="1"/>
    <col min="11320" max="11324" width="9.140625" style="107"/>
    <col min="11325" max="11325" width="12.5703125" style="107" customWidth="1"/>
    <col min="11326" max="11326" width="17.140625" style="107" customWidth="1"/>
    <col min="11327" max="11327" width="14.42578125" style="107" customWidth="1"/>
    <col min="11328" max="11328" width="28.85546875" style="107" customWidth="1"/>
    <col min="11329" max="11329" width="12.28515625" style="107" customWidth="1"/>
    <col min="11330" max="11330" width="38.85546875" style="107" customWidth="1"/>
    <col min="11331" max="11331" width="17.140625" style="107" customWidth="1"/>
    <col min="11332" max="11525" width="9.140625" style="107"/>
    <col min="11526" max="11526" width="5" style="107" customWidth="1"/>
    <col min="11527" max="11527" width="34.5703125" style="107" customWidth="1"/>
    <col min="11528" max="11528" width="15.7109375" style="107" customWidth="1"/>
    <col min="11529" max="11529" width="9.85546875" style="107" customWidth="1"/>
    <col min="11530" max="11530" width="15.5703125" style="107" customWidth="1"/>
    <col min="11531" max="11531" width="13.85546875" style="107" customWidth="1"/>
    <col min="11532" max="11532" width="16.140625" style="107" customWidth="1"/>
    <col min="11533" max="11533" width="17.7109375" style="107" customWidth="1"/>
    <col min="11534" max="11535" width="16.5703125" style="107" customWidth="1"/>
    <col min="11536" max="11536" width="16.28515625" style="107" customWidth="1"/>
    <col min="11537" max="11537" width="17.28515625" style="107" customWidth="1"/>
    <col min="11538" max="11538" width="17.140625" style="107" customWidth="1"/>
    <col min="11539" max="11539" width="17.42578125" style="107" customWidth="1"/>
    <col min="11540" max="11540" width="18.28515625" style="107" customWidth="1"/>
    <col min="11541" max="11541" width="16.28515625" style="107" customWidth="1"/>
    <col min="11542" max="11542" width="14.85546875" style="107" customWidth="1"/>
    <col min="11543" max="11543" width="16.5703125" style="107" customWidth="1"/>
    <col min="11544" max="11544" width="15.28515625" style="107" customWidth="1"/>
    <col min="11545" max="11545" width="18.42578125" style="107" customWidth="1"/>
    <col min="11546" max="11546" width="23.42578125" style="107" customWidth="1"/>
    <col min="11547" max="11547" width="46.7109375" style="107" customWidth="1"/>
    <col min="11548" max="11548" width="9.42578125" style="107" customWidth="1"/>
    <col min="11549" max="11549" width="14" style="107" customWidth="1"/>
    <col min="11550" max="11550" width="17.5703125" style="107" customWidth="1"/>
    <col min="11551" max="11551" width="14.140625" style="107" customWidth="1"/>
    <col min="11552" max="11552" width="13.140625" style="107" customWidth="1"/>
    <col min="11553" max="11553" width="16" style="107" customWidth="1"/>
    <col min="11554" max="11554" width="13.42578125" style="107" customWidth="1"/>
    <col min="11555" max="11555" width="13" style="107" customWidth="1"/>
    <col min="11556" max="11556" width="13.5703125" style="107" customWidth="1"/>
    <col min="11557" max="11557" width="8.85546875" style="107" customWidth="1"/>
    <col min="11558" max="11558" width="11.42578125" style="107" customWidth="1"/>
    <col min="11559" max="11559" width="17" style="107" customWidth="1"/>
    <col min="11560" max="11570" width="0" style="107" hidden="1" customWidth="1"/>
    <col min="11571" max="11571" width="9.140625" style="107"/>
    <col min="11572" max="11572" width="28" style="107" customWidth="1"/>
    <col min="11573" max="11573" width="25.140625" style="107" customWidth="1"/>
    <col min="11574" max="11574" width="22.42578125" style="107" customWidth="1"/>
    <col min="11575" max="11575" width="20.28515625" style="107" customWidth="1"/>
    <col min="11576" max="11580" width="9.140625" style="107"/>
    <col min="11581" max="11581" width="12.5703125" style="107" customWidth="1"/>
    <col min="11582" max="11582" width="17.140625" style="107" customWidth="1"/>
    <col min="11583" max="11583" width="14.42578125" style="107" customWidth="1"/>
    <col min="11584" max="11584" width="28.85546875" style="107" customWidth="1"/>
    <col min="11585" max="11585" width="12.28515625" style="107" customWidth="1"/>
    <col min="11586" max="11586" width="38.85546875" style="107" customWidth="1"/>
    <col min="11587" max="11587" width="17.140625" style="107" customWidth="1"/>
    <col min="11588" max="11781" width="9.140625" style="107"/>
    <col min="11782" max="11782" width="5" style="107" customWidth="1"/>
    <col min="11783" max="11783" width="34.5703125" style="107" customWidth="1"/>
    <col min="11784" max="11784" width="15.7109375" style="107" customWidth="1"/>
    <col min="11785" max="11785" width="9.85546875" style="107" customWidth="1"/>
    <col min="11786" max="11786" width="15.5703125" style="107" customWidth="1"/>
    <col min="11787" max="11787" width="13.85546875" style="107" customWidth="1"/>
    <col min="11788" max="11788" width="16.140625" style="107" customWidth="1"/>
    <col min="11789" max="11789" width="17.7109375" style="107" customWidth="1"/>
    <col min="11790" max="11791" width="16.5703125" style="107" customWidth="1"/>
    <col min="11792" max="11792" width="16.28515625" style="107" customWidth="1"/>
    <col min="11793" max="11793" width="17.28515625" style="107" customWidth="1"/>
    <col min="11794" max="11794" width="17.140625" style="107" customWidth="1"/>
    <col min="11795" max="11795" width="17.42578125" style="107" customWidth="1"/>
    <col min="11796" max="11796" width="18.28515625" style="107" customWidth="1"/>
    <col min="11797" max="11797" width="16.28515625" style="107" customWidth="1"/>
    <col min="11798" max="11798" width="14.85546875" style="107" customWidth="1"/>
    <col min="11799" max="11799" width="16.5703125" style="107" customWidth="1"/>
    <col min="11800" max="11800" width="15.28515625" style="107" customWidth="1"/>
    <col min="11801" max="11801" width="18.42578125" style="107" customWidth="1"/>
    <col min="11802" max="11802" width="23.42578125" style="107" customWidth="1"/>
    <col min="11803" max="11803" width="46.7109375" style="107" customWidth="1"/>
    <col min="11804" max="11804" width="9.42578125" style="107" customWidth="1"/>
    <col min="11805" max="11805" width="14" style="107" customWidth="1"/>
    <col min="11806" max="11806" width="17.5703125" style="107" customWidth="1"/>
    <col min="11807" max="11807" width="14.140625" style="107" customWidth="1"/>
    <col min="11808" max="11808" width="13.140625" style="107" customWidth="1"/>
    <col min="11809" max="11809" width="16" style="107" customWidth="1"/>
    <col min="11810" max="11810" width="13.42578125" style="107" customWidth="1"/>
    <col min="11811" max="11811" width="13" style="107" customWidth="1"/>
    <col min="11812" max="11812" width="13.5703125" style="107" customWidth="1"/>
    <col min="11813" max="11813" width="8.85546875" style="107" customWidth="1"/>
    <col min="11814" max="11814" width="11.42578125" style="107" customWidth="1"/>
    <col min="11815" max="11815" width="17" style="107" customWidth="1"/>
    <col min="11816" max="11826" width="0" style="107" hidden="1" customWidth="1"/>
    <col min="11827" max="11827" width="9.140625" style="107"/>
    <col min="11828" max="11828" width="28" style="107" customWidth="1"/>
    <col min="11829" max="11829" width="25.140625" style="107" customWidth="1"/>
    <col min="11830" max="11830" width="22.42578125" style="107" customWidth="1"/>
    <col min="11831" max="11831" width="20.28515625" style="107" customWidth="1"/>
    <col min="11832" max="11836" width="9.140625" style="107"/>
    <col min="11837" max="11837" width="12.5703125" style="107" customWidth="1"/>
    <col min="11838" max="11838" width="17.140625" style="107" customWidth="1"/>
    <col min="11839" max="11839" width="14.42578125" style="107" customWidth="1"/>
    <col min="11840" max="11840" width="28.85546875" style="107" customWidth="1"/>
    <col min="11841" max="11841" width="12.28515625" style="107" customWidth="1"/>
    <col min="11842" max="11842" width="38.85546875" style="107" customWidth="1"/>
    <col min="11843" max="11843" width="17.140625" style="107" customWidth="1"/>
    <col min="11844" max="12037" width="9.140625" style="107"/>
    <col min="12038" max="12038" width="5" style="107" customWidth="1"/>
    <col min="12039" max="12039" width="34.5703125" style="107" customWidth="1"/>
    <col min="12040" max="12040" width="15.7109375" style="107" customWidth="1"/>
    <col min="12041" max="12041" width="9.85546875" style="107" customWidth="1"/>
    <col min="12042" max="12042" width="15.5703125" style="107" customWidth="1"/>
    <col min="12043" max="12043" width="13.85546875" style="107" customWidth="1"/>
    <col min="12044" max="12044" width="16.140625" style="107" customWidth="1"/>
    <col min="12045" max="12045" width="17.7109375" style="107" customWidth="1"/>
    <col min="12046" max="12047" width="16.5703125" style="107" customWidth="1"/>
    <col min="12048" max="12048" width="16.28515625" style="107" customWidth="1"/>
    <col min="12049" max="12049" width="17.28515625" style="107" customWidth="1"/>
    <col min="12050" max="12050" width="17.140625" style="107" customWidth="1"/>
    <col min="12051" max="12051" width="17.42578125" style="107" customWidth="1"/>
    <col min="12052" max="12052" width="18.28515625" style="107" customWidth="1"/>
    <col min="12053" max="12053" width="16.28515625" style="107" customWidth="1"/>
    <col min="12054" max="12054" width="14.85546875" style="107" customWidth="1"/>
    <col min="12055" max="12055" width="16.5703125" style="107" customWidth="1"/>
    <col min="12056" max="12056" width="15.28515625" style="107" customWidth="1"/>
    <col min="12057" max="12057" width="18.42578125" style="107" customWidth="1"/>
    <col min="12058" max="12058" width="23.42578125" style="107" customWidth="1"/>
    <col min="12059" max="12059" width="46.7109375" style="107" customWidth="1"/>
    <col min="12060" max="12060" width="9.42578125" style="107" customWidth="1"/>
    <col min="12061" max="12061" width="14" style="107" customWidth="1"/>
    <col min="12062" max="12062" width="17.5703125" style="107" customWidth="1"/>
    <col min="12063" max="12063" width="14.140625" style="107" customWidth="1"/>
    <col min="12064" max="12064" width="13.140625" style="107" customWidth="1"/>
    <col min="12065" max="12065" width="16" style="107" customWidth="1"/>
    <col min="12066" max="12066" width="13.42578125" style="107" customWidth="1"/>
    <col min="12067" max="12067" width="13" style="107" customWidth="1"/>
    <col min="12068" max="12068" width="13.5703125" style="107" customWidth="1"/>
    <col min="12069" max="12069" width="8.85546875" style="107" customWidth="1"/>
    <col min="12070" max="12070" width="11.42578125" style="107" customWidth="1"/>
    <col min="12071" max="12071" width="17" style="107" customWidth="1"/>
    <col min="12072" max="12082" width="0" style="107" hidden="1" customWidth="1"/>
    <col min="12083" max="12083" width="9.140625" style="107"/>
    <col min="12084" max="12084" width="28" style="107" customWidth="1"/>
    <col min="12085" max="12085" width="25.140625" style="107" customWidth="1"/>
    <col min="12086" max="12086" width="22.42578125" style="107" customWidth="1"/>
    <col min="12087" max="12087" width="20.28515625" style="107" customWidth="1"/>
    <col min="12088" max="12092" width="9.140625" style="107"/>
    <col min="12093" max="12093" width="12.5703125" style="107" customWidth="1"/>
    <col min="12094" max="12094" width="17.140625" style="107" customWidth="1"/>
    <col min="12095" max="12095" width="14.42578125" style="107" customWidth="1"/>
    <col min="12096" max="12096" width="28.85546875" style="107" customWidth="1"/>
    <col min="12097" max="12097" width="12.28515625" style="107" customWidth="1"/>
    <col min="12098" max="12098" width="38.85546875" style="107" customWidth="1"/>
    <col min="12099" max="12099" width="17.140625" style="107" customWidth="1"/>
    <col min="12100" max="12293" width="9.140625" style="107"/>
    <col min="12294" max="12294" width="5" style="107" customWidth="1"/>
    <col min="12295" max="12295" width="34.5703125" style="107" customWidth="1"/>
    <col min="12296" max="12296" width="15.7109375" style="107" customWidth="1"/>
    <col min="12297" max="12297" width="9.85546875" style="107" customWidth="1"/>
    <col min="12298" max="12298" width="15.5703125" style="107" customWidth="1"/>
    <col min="12299" max="12299" width="13.85546875" style="107" customWidth="1"/>
    <col min="12300" max="12300" width="16.140625" style="107" customWidth="1"/>
    <col min="12301" max="12301" width="17.7109375" style="107" customWidth="1"/>
    <col min="12302" max="12303" width="16.5703125" style="107" customWidth="1"/>
    <col min="12304" max="12304" width="16.28515625" style="107" customWidth="1"/>
    <col min="12305" max="12305" width="17.28515625" style="107" customWidth="1"/>
    <col min="12306" max="12306" width="17.140625" style="107" customWidth="1"/>
    <col min="12307" max="12307" width="17.42578125" style="107" customWidth="1"/>
    <col min="12308" max="12308" width="18.28515625" style="107" customWidth="1"/>
    <col min="12309" max="12309" width="16.28515625" style="107" customWidth="1"/>
    <col min="12310" max="12310" width="14.85546875" style="107" customWidth="1"/>
    <col min="12311" max="12311" width="16.5703125" style="107" customWidth="1"/>
    <col min="12312" max="12312" width="15.28515625" style="107" customWidth="1"/>
    <col min="12313" max="12313" width="18.42578125" style="107" customWidth="1"/>
    <col min="12314" max="12314" width="23.42578125" style="107" customWidth="1"/>
    <col min="12315" max="12315" width="46.7109375" style="107" customWidth="1"/>
    <col min="12316" max="12316" width="9.42578125" style="107" customWidth="1"/>
    <col min="12317" max="12317" width="14" style="107" customWidth="1"/>
    <col min="12318" max="12318" width="17.5703125" style="107" customWidth="1"/>
    <col min="12319" max="12319" width="14.140625" style="107" customWidth="1"/>
    <col min="12320" max="12320" width="13.140625" style="107" customWidth="1"/>
    <col min="12321" max="12321" width="16" style="107" customWidth="1"/>
    <col min="12322" max="12322" width="13.42578125" style="107" customWidth="1"/>
    <col min="12323" max="12323" width="13" style="107" customWidth="1"/>
    <col min="12324" max="12324" width="13.5703125" style="107" customWidth="1"/>
    <col min="12325" max="12325" width="8.85546875" style="107" customWidth="1"/>
    <col min="12326" max="12326" width="11.42578125" style="107" customWidth="1"/>
    <col min="12327" max="12327" width="17" style="107" customWidth="1"/>
    <col min="12328" max="12338" width="0" style="107" hidden="1" customWidth="1"/>
    <col min="12339" max="12339" width="9.140625" style="107"/>
    <col min="12340" max="12340" width="28" style="107" customWidth="1"/>
    <col min="12341" max="12341" width="25.140625" style="107" customWidth="1"/>
    <col min="12342" max="12342" width="22.42578125" style="107" customWidth="1"/>
    <col min="12343" max="12343" width="20.28515625" style="107" customWidth="1"/>
    <col min="12344" max="12348" width="9.140625" style="107"/>
    <col min="12349" max="12349" width="12.5703125" style="107" customWidth="1"/>
    <col min="12350" max="12350" width="17.140625" style="107" customWidth="1"/>
    <col min="12351" max="12351" width="14.42578125" style="107" customWidth="1"/>
    <col min="12352" max="12352" width="28.85546875" style="107" customWidth="1"/>
    <col min="12353" max="12353" width="12.28515625" style="107" customWidth="1"/>
    <col min="12354" max="12354" width="38.85546875" style="107" customWidth="1"/>
    <col min="12355" max="12355" width="17.140625" style="107" customWidth="1"/>
    <col min="12356" max="12549" width="9.140625" style="107"/>
    <col min="12550" max="12550" width="5" style="107" customWidth="1"/>
    <col min="12551" max="12551" width="34.5703125" style="107" customWidth="1"/>
    <col min="12552" max="12552" width="15.7109375" style="107" customWidth="1"/>
    <col min="12553" max="12553" width="9.85546875" style="107" customWidth="1"/>
    <col min="12554" max="12554" width="15.5703125" style="107" customWidth="1"/>
    <col min="12555" max="12555" width="13.85546875" style="107" customWidth="1"/>
    <col min="12556" max="12556" width="16.140625" style="107" customWidth="1"/>
    <col min="12557" max="12557" width="17.7109375" style="107" customWidth="1"/>
    <col min="12558" max="12559" width="16.5703125" style="107" customWidth="1"/>
    <col min="12560" max="12560" width="16.28515625" style="107" customWidth="1"/>
    <col min="12561" max="12561" width="17.28515625" style="107" customWidth="1"/>
    <col min="12562" max="12562" width="17.140625" style="107" customWidth="1"/>
    <col min="12563" max="12563" width="17.42578125" style="107" customWidth="1"/>
    <col min="12564" max="12564" width="18.28515625" style="107" customWidth="1"/>
    <col min="12565" max="12565" width="16.28515625" style="107" customWidth="1"/>
    <col min="12566" max="12566" width="14.85546875" style="107" customWidth="1"/>
    <col min="12567" max="12567" width="16.5703125" style="107" customWidth="1"/>
    <col min="12568" max="12568" width="15.28515625" style="107" customWidth="1"/>
    <col min="12569" max="12569" width="18.42578125" style="107" customWidth="1"/>
    <col min="12570" max="12570" width="23.42578125" style="107" customWidth="1"/>
    <col min="12571" max="12571" width="46.7109375" style="107" customWidth="1"/>
    <col min="12572" max="12572" width="9.42578125" style="107" customWidth="1"/>
    <col min="12573" max="12573" width="14" style="107" customWidth="1"/>
    <col min="12574" max="12574" width="17.5703125" style="107" customWidth="1"/>
    <col min="12575" max="12575" width="14.140625" style="107" customWidth="1"/>
    <col min="12576" max="12576" width="13.140625" style="107" customWidth="1"/>
    <col min="12577" max="12577" width="16" style="107" customWidth="1"/>
    <col min="12578" max="12578" width="13.42578125" style="107" customWidth="1"/>
    <col min="12579" max="12579" width="13" style="107" customWidth="1"/>
    <col min="12580" max="12580" width="13.5703125" style="107" customWidth="1"/>
    <col min="12581" max="12581" width="8.85546875" style="107" customWidth="1"/>
    <col min="12582" max="12582" width="11.42578125" style="107" customWidth="1"/>
    <col min="12583" max="12583" width="17" style="107" customWidth="1"/>
    <col min="12584" max="12594" width="0" style="107" hidden="1" customWidth="1"/>
    <col min="12595" max="12595" width="9.140625" style="107"/>
    <col min="12596" max="12596" width="28" style="107" customWidth="1"/>
    <col min="12597" max="12597" width="25.140625" style="107" customWidth="1"/>
    <col min="12598" max="12598" width="22.42578125" style="107" customWidth="1"/>
    <col min="12599" max="12599" width="20.28515625" style="107" customWidth="1"/>
    <col min="12600" max="12604" width="9.140625" style="107"/>
    <col min="12605" max="12605" width="12.5703125" style="107" customWidth="1"/>
    <col min="12606" max="12606" width="17.140625" style="107" customWidth="1"/>
    <col min="12607" max="12607" width="14.42578125" style="107" customWidth="1"/>
    <col min="12608" max="12608" width="28.85546875" style="107" customWidth="1"/>
    <col min="12609" max="12609" width="12.28515625" style="107" customWidth="1"/>
    <col min="12610" max="12610" width="38.85546875" style="107" customWidth="1"/>
    <col min="12611" max="12611" width="17.140625" style="107" customWidth="1"/>
    <col min="12612" max="12805" width="9.140625" style="107"/>
    <col min="12806" max="12806" width="5" style="107" customWidth="1"/>
    <col min="12807" max="12807" width="34.5703125" style="107" customWidth="1"/>
    <col min="12808" max="12808" width="15.7109375" style="107" customWidth="1"/>
    <col min="12809" max="12809" width="9.85546875" style="107" customWidth="1"/>
    <col min="12810" max="12810" width="15.5703125" style="107" customWidth="1"/>
    <col min="12811" max="12811" width="13.85546875" style="107" customWidth="1"/>
    <col min="12812" max="12812" width="16.140625" style="107" customWidth="1"/>
    <col min="12813" max="12813" width="17.7109375" style="107" customWidth="1"/>
    <col min="12814" max="12815" width="16.5703125" style="107" customWidth="1"/>
    <col min="12816" max="12816" width="16.28515625" style="107" customWidth="1"/>
    <col min="12817" max="12817" width="17.28515625" style="107" customWidth="1"/>
    <col min="12818" max="12818" width="17.140625" style="107" customWidth="1"/>
    <col min="12819" max="12819" width="17.42578125" style="107" customWidth="1"/>
    <col min="12820" max="12820" width="18.28515625" style="107" customWidth="1"/>
    <col min="12821" max="12821" width="16.28515625" style="107" customWidth="1"/>
    <col min="12822" max="12822" width="14.85546875" style="107" customWidth="1"/>
    <col min="12823" max="12823" width="16.5703125" style="107" customWidth="1"/>
    <col min="12824" max="12824" width="15.28515625" style="107" customWidth="1"/>
    <col min="12825" max="12825" width="18.42578125" style="107" customWidth="1"/>
    <col min="12826" max="12826" width="23.42578125" style="107" customWidth="1"/>
    <col min="12827" max="12827" width="46.7109375" style="107" customWidth="1"/>
    <col min="12828" max="12828" width="9.42578125" style="107" customWidth="1"/>
    <col min="12829" max="12829" width="14" style="107" customWidth="1"/>
    <col min="12830" max="12830" width="17.5703125" style="107" customWidth="1"/>
    <col min="12831" max="12831" width="14.140625" style="107" customWidth="1"/>
    <col min="12832" max="12832" width="13.140625" style="107" customWidth="1"/>
    <col min="12833" max="12833" width="16" style="107" customWidth="1"/>
    <col min="12834" max="12834" width="13.42578125" style="107" customWidth="1"/>
    <col min="12835" max="12835" width="13" style="107" customWidth="1"/>
    <col min="12836" max="12836" width="13.5703125" style="107" customWidth="1"/>
    <col min="12837" max="12837" width="8.85546875" style="107" customWidth="1"/>
    <col min="12838" max="12838" width="11.42578125" style="107" customWidth="1"/>
    <col min="12839" max="12839" width="17" style="107" customWidth="1"/>
    <col min="12840" max="12850" width="0" style="107" hidden="1" customWidth="1"/>
    <col min="12851" max="12851" width="9.140625" style="107"/>
    <col min="12852" max="12852" width="28" style="107" customWidth="1"/>
    <col min="12853" max="12853" width="25.140625" style="107" customWidth="1"/>
    <col min="12854" max="12854" width="22.42578125" style="107" customWidth="1"/>
    <col min="12855" max="12855" width="20.28515625" style="107" customWidth="1"/>
    <col min="12856" max="12860" width="9.140625" style="107"/>
    <col min="12861" max="12861" width="12.5703125" style="107" customWidth="1"/>
    <col min="12862" max="12862" width="17.140625" style="107" customWidth="1"/>
    <col min="12863" max="12863" width="14.42578125" style="107" customWidth="1"/>
    <col min="12864" max="12864" width="28.85546875" style="107" customWidth="1"/>
    <col min="12865" max="12865" width="12.28515625" style="107" customWidth="1"/>
    <col min="12866" max="12866" width="38.85546875" style="107" customWidth="1"/>
    <col min="12867" max="12867" width="17.140625" style="107" customWidth="1"/>
    <col min="12868" max="13061" width="9.140625" style="107"/>
    <col min="13062" max="13062" width="5" style="107" customWidth="1"/>
    <col min="13063" max="13063" width="34.5703125" style="107" customWidth="1"/>
    <col min="13064" max="13064" width="15.7109375" style="107" customWidth="1"/>
    <col min="13065" max="13065" width="9.85546875" style="107" customWidth="1"/>
    <col min="13066" max="13066" width="15.5703125" style="107" customWidth="1"/>
    <col min="13067" max="13067" width="13.85546875" style="107" customWidth="1"/>
    <col min="13068" max="13068" width="16.140625" style="107" customWidth="1"/>
    <col min="13069" max="13069" width="17.7109375" style="107" customWidth="1"/>
    <col min="13070" max="13071" width="16.5703125" style="107" customWidth="1"/>
    <col min="13072" max="13072" width="16.28515625" style="107" customWidth="1"/>
    <col min="13073" max="13073" width="17.28515625" style="107" customWidth="1"/>
    <col min="13074" max="13074" width="17.140625" style="107" customWidth="1"/>
    <col min="13075" max="13075" width="17.42578125" style="107" customWidth="1"/>
    <col min="13076" max="13076" width="18.28515625" style="107" customWidth="1"/>
    <col min="13077" max="13077" width="16.28515625" style="107" customWidth="1"/>
    <col min="13078" max="13078" width="14.85546875" style="107" customWidth="1"/>
    <col min="13079" max="13079" width="16.5703125" style="107" customWidth="1"/>
    <col min="13080" max="13080" width="15.28515625" style="107" customWidth="1"/>
    <col min="13081" max="13081" width="18.42578125" style="107" customWidth="1"/>
    <col min="13082" max="13082" width="23.42578125" style="107" customWidth="1"/>
    <col min="13083" max="13083" width="46.7109375" style="107" customWidth="1"/>
    <col min="13084" max="13084" width="9.42578125" style="107" customWidth="1"/>
    <col min="13085" max="13085" width="14" style="107" customWidth="1"/>
    <col min="13086" max="13086" width="17.5703125" style="107" customWidth="1"/>
    <col min="13087" max="13087" width="14.140625" style="107" customWidth="1"/>
    <col min="13088" max="13088" width="13.140625" style="107" customWidth="1"/>
    <col min="13089" max="13089" width="16" style="107" customWidth="1"/>
    <col min="13090" max="13090" width="13.42578125" style="107" customWidth="1"/>
    <col min="13091" max="13091" width="13" style="107" customWidth="1"/>
    <col min="13092" max="13092" width="13.5703125" style="107" customWidth="1"/>
    <col min="13093" max="13093" width="8.85546875" style="107" customWidth="1"/>
    <col min="13094" max="13094" width="11.42578125" style="107" customWidth="1"/>
    <col min="13095" max="13095" width="17" style="107" customWidth="1"/>
    <col min="13096" max="13106" width="0" style="107" hidden="1" customWidth="1"/>
    <col min="13107" max="13107" width="9.140625" style="107"/>
    <col min="13108" max="13108" width="28" style="107" customWidth="1"/>
    <col min="13109" max="13109" width="25.140625" style="107" customWidth="1"/>
    <col min="13110" max="13110" width="22.42578125" style="107" customWidth="1"/>
    <col min="13111" max="13111" width="20.28515625" style="107" customWidth="1"/>
    <col min="13112" max="13116" width="9.140625" style="107"/>
    <col min="13117" max="13117" width="12.5703125" style="107" customWidth="1"/>
    <col min="13118" max="13118" width="17.140625" style="107" customWidth="1"/>
    <col min="13119" max="13119" width="14.42578125" style="107" customWidth="1"/>
    <col min="13120" max="13120" width="28.85546875" style="107" customWidth="1"/>
    <col min="13121" max="13121" width="12.28515625" style="107" customWidth="1"/>
    <col min="13122" max="13122" width="38.85546875" style="107" customWidth="1"/>
    <col min="13123" max="13123" width="17.140625" style="107" customWidth="1"/>
    <col min="13124" max="13317" width="9.140625" style="107"/>
    <col min="13318" max="13318" width="5" style="107" customWidth="1"/>
    <col min="13319" max="13319" width="34.5703125" style="107" customWidth="1"/>
    <col min="13320" max="13320" width="15.7109375" style="107" customWidth="1"/>
    <col min="13321" max="13321" width="9.85546875" style="107" customWidth="1"/>
    <col min="13322" max="13322" width="15.5703125" style="107" customWidth="1"/>
    <col min="13323" max="13323" width="13.85546875" style="107" customWidth="1"/>
    <col min="13324" max="13324" width="16.140625" style="107" customWidth="1"/>
    <col min="13325" max="13325" width="17.7109375" style="107" customWidth="1"/>
    <col min="13326" max="13327" width="16.5703125" style="107" customWidth="1"/>
    <col min="13328" max="13328" width="16.28515625" style="107" customWidth="1"/>
    <col min="13329" max="13329" width="17.28515625" style="107" customWidth="1"/>
    <col min="13330" max="13330" width="17.140625" style="107" customWidth="1"/>
    <col min="13331" max="13331" width="17.42578125" style="107" customWidth="1"/>
    <col min="13332" max="13332" width="18.28515625" style="107" customWidth="1"/>
    <col min="13333" max="13333" width="16.28515625" style="107" customWidth="1"/>
    <col min="13334" max="13334" width="14.85546875" style="107" customWidth="1"/>
    <col min="13335" max="13335" width="16.5703125" style="107" customWidth="1"/>
    <col min="13336" max="13336" width="15.28515625" style="107" customWidth="1"/>
    <col min="13337" max="13337" width="18.42578125" style="107" customWidth="1"/>
    <col min="13338" max="13338" width="23.42578125" style="107" customWidth="1"/>
    <col min="13339" max="13339" width="46.7109375" style="107" customWidth="1"/>
    <col min="13340" max="13340" width="9.42578125" style="107" customWidth="1"/>
    <col min="13341" max="13341" width="14" style="107" customWidth="1"/>
    <col min="13342" max="13342" width="17.5703125" style="107" customWidth="1"/>
    <col min="13343" max="13343" width="14.140625" style="107" customWidth="1"/>
    <col min="13344" max="13344" width="13.140625" style="107" customWidth="1"/>
    <col min="13345" max="13345" width="16" style="107" customWidth="1"/>
    <col min="13346" max="13346" width="13.42578125" style="107" customWidth="1"/>
    <col min="13347" max="13347" width="13" style="107" customWidth="1"/>
    <col min="13348" max="13348" width="13.5703125" style="107" customWidth="1"/>
    <col min="13349" max="13349" width="8.85546875" style="107" customWidth="1"/>
    <col min="13350" max="13350" width="11.42578125" style="107" customWidth="1"/>
    <col min="13351" max="13351" width="17" style="107" customWidth="1"/>
    <col min="13352" max="13362" width="0" style="107" hidden="1" customWidth="1"/>
    <col min="13363" max="13363" width="9.140625" style="107"/>
    <col min="13364" max="13364" width="28" style="107" customWidth="1"/>
    <col min="13365" max="13365" width="25.140625" style="107" customWidth="1"/>
    <col min="13366" max="13366" width="22.42578125" style="107" customWidth="1"/>
    <col min="13367" max="13367" width="20.28515625" style="107" customWidth="1"/>
    <col min="13368" max="13372" width="9.140625" style="107"/>
    <col min="13373" max="13373" width="12.5703125" style="107" customWidth="1"/>
    <col min="13374" max="13374" width="17.140625" style="107" customWidth="1"/>
    <col min="13375" max="13375" width="14.42578125" style="107" customWidth="1"/>
    <col min="13376" max="13376" width="28.85546875" style="107" customWidth="1"/>
    <col min="13377" max="13377" width="12.28515625" style="107" customWidth="1"/>
    <col min="13378" max="13378" width="38.85546875" style="107" customWidth="1"/>
    <col min="13379" max="13379" width="17.140625" style="107" customWidth="1"/>
    <col min="13380" max="13573" width="9.140625" style="107"/>
    <col min="13574" max="13574" width="5" style="107" customWidth="1"/>
    <col min="13575" max="13575" width="34.5703125" style="107" customWidth="1"/>
    <col min="13576" max="13576" width="15.7109375" style="107" customWidth="1"/>
    <col min="13577" max="13577" width="9.85546875" style="107" customWidth="1"/>
    <col min="13578" max="13578" width="15.5703125" style="107" customWidth="1"/>
    <col min="13579" max="13579" width="13.85546875" style="107" customWidth="1"/>
    <col min="13580" max="13580" width="16.140625" style="107" customWidth="1"/>
    <col min="13581" max="13581" width="17.7109375" style="107" customWidth="1"/>
    <col min="13582" max="13583" width="16.5703125" style="107" customWidth="1"/>
    <col min="13584" max="13584" width="16.28515625" style="107" customWidth="1"/>
    <col min="13585" max="13585" width="17.28515625" style="107" customWidth="1"/>
    <col min="13586" max="13586" width="17.140625" style="107" customWidth="1"/>
    <col min="13587" max="13587" width="17.42578125" style="107" customWidth="1"/>
    <col min="13588" max="13588" width="18.28515625" style="107" customWidth="1"/>
    <col min="13589" max="13589" width="16.28515625" style="107" customWidth="1"/>
    <col min="13590" max="13590" width="14.85546875" style="107" customWidth="1"/>
    <col min="13591" max="13591" width="16.5703125" style="107" customWidth="1"/>
    <col min="13592" max="13592" width="15.28515625" style="107" customWidth="1"/>
    <col min="13593" max="13593" width="18.42578125" style="107" customWidth="1"/>
    <col min="13594" max="13594" width="23.42578125" style="107" customWidth="1"/>
    <col min="13595" max="13595" width="46.7109375" style="107" customWidth="1"/>
    <col min="13596" max="13596" width="9.42578125" style="107" customWidth="1"/>
    <col min="13597" max="13597" width="14" style="107" customWidth="1"/>
    <col min="13598" max="13598" width="17.5703125" style="107" customWidth="1"/>
    <col min="13599" max="13599" width="14.140625" style="107" customWidth="1"/>
    <col min="13600" max="13600" width="13.140625" style="107" customWidth="1"/>
    <col min="13601" max="13601" width="16" style="107" customWidth="1"/>
    <col min="13602" max="13602" width="13.42578125" style="107" customWidth="1"/>
    <col min="13603" max="13603" width="13" style="107" customWidth="1"/>
    <col min="13604" max="13604" width="13.5703125" style="107" customWidth="1"/>
    <col min="13605" max="13605" width="8.85546875" style="107" customWidth="1"/>
    <col min="13606" max="13606" width="11.42578125" style="107" customWidth="1"/>
    <col min="13607" max="13607" width="17" style="107" customWidth="1"/>
    <col min="13608" max="13618" width="0" style="107" hidden="1" customWidth="1"/>
    <col min="13619" max="13619" width="9.140625" style="107"/>
    <col min="13620" max="13620" width="28" style="107" customWidth="1"/>
    <col min="13621" max="13621" width="25.140625" style="107" customWidth="1"/>
    <col min="13622" max="13622" width="22.42578125" style="107" customWidth="1"/>
    <col min="13623" max="13623" width="20.28515625" style="107" customWidth="1"/>
    <col min="13624" max="13628" width="9.140625" style="107"/>
    <col min="13629" max="13629" width="12.5703125" style="107" customWidth="1"/>
    <col min="13630" max="13630" width="17.140625" style="107" customWidth="1"/>
    <col min="13631" max="13631" width="14.42578125" style="107" customWidth="1"/>
    <col min="13632" max="13632" width="28.85546875" style="107" customWidth="1"/>
    <col min="13633" max="13633" width="12.28515625" style="107" customWidth="1"/>
    <col min="13634" max="13634" width="38.85546875" style="107" customWidth="1"/>
    <col min="13635" max="13635" width="17.140625" style="107" customWidth="1"/>
    <col min="13636" max="13829" width="9.140625" style="107"/>
    <col min="13830" max="13830" width="5" style="107" customWidth="1"/>
    <col min="13831" max="13831" width="34.5703125" style="107" customWidth="1"/>
    <col min="13832" max="13832" width="15.7109375" style="107" customWidth="1"/>
    <col min="13833" max="13833" width="9.85546875" style="107" customWidth="1"/>
    <col min="13834" max="13834" width="15.5703125" style="107" customWidth="1"/>
    <col min="13835" max="13835" width="13.85546875" style="107" customWidth="1"/>
    <col min="13836" max="13836" width="16.140625" style="107" customWidth="1"/>
    <col min="13837" max="13837" width="17.7109375" style="107" customWidth="1"/>
    <col min="13838" max="13839" width="16.5703125" style="107" customWidth="1"/>
    <col min="13840" max="13840" width="16.28515625" style="107" customWidth="1"/>
    <col min="13841" max="13841" width="17.28515625" style="107" customWidth="1"/>
    <col min="13842" max="13842" width="17.140625" style="107" customWidth="1"/>
    <col min="13843" max="13843" width="17.42578125" style="107" customWidth="1"/>
    <col min="13844" max="13844" width="18.28515625" style="107" customWidth="1"/>
    <col min="13845" max="13845" width="16.28515625" style="107" customWidth="1"/>
    <col min="13846" max="13846" width="14.85546875" style="107" customWidth="1"/>
    <col min="13847" max="13847" width="16.5703125" style="107" customWidth="1"/>
    <col min="13848" max="13848" width="15.28515625" style="107" customWidth="1"/>
    <col min="13849" max="13849" width="18.42578125" style="107" customWidth="1"/>
    <col min="13850" max="13850" width="23.42578125" style="107" customWidth="1"/>
    <col min="13851" max="13851" width="46.7109375" style="107" customWidth="1"/>
    <col min="13852" max="13852" width="9.42578125" style="107" customWidth="1"/>
    <col min="13853" max="13853" width="14" style="107" customWidth="1"/>
    <col min="13854" max="13854" width="17.5703125" style="107" customWidth="1"/>
    <col min="13855" max="13855" width="14.140625" style="107" customWidth="1"/>
    <col min="13856" max="13856" width="13.140625" style="107" customWidth="1"/>
    <col min="13857" max="13857" width="16" style="107" customWidth="1"/>
    <col min="13858" max="13858" width="13.42578125" style="107" customWidth="1"/>
    <col min="13859" max="13859" width="13" style="107" customWidth="1"/>
    <col min="13860" max="13860" width="13.5703125" style="107" customWidth="1"/>
    <col min="13861" max="13861" width="8.85546875" style="107" customWidth="1"/>
    <col min="13862" max="13862" width="11.42578125" style="107" customWidth="1"/>
    <col min="13863" max="13863" width="17" style="107" customWidth="1"/>
    <col min="13864" max="13874" width="0" style="107" hidden="1" customWidth="1"/>
    <col min="13875" max="13875" width="9.140625" style="107"/>
    <col min="13876" max="13876" width="28" style="107" customWidth="1"/>
    <col min="13877" max="13877" width="25.140625" style="107" customWidth="1"/>
    <col min="13878" max="13878" width="22.42578125" style="107" customWidth="1"/>
    <col min="13879" max="13879" width="20.28515625" style="107" customWidth="1"/>
    <col min="13880" max="13884" width="9.140625" style="107"/>
    <col min="13885" max="13885" width="12.5703125" style="107" customWidth="1"/>
    <col min="13886" max="13886" width="17.140625" style="107" customWidth="1"/>
    <col min="13887" max="13887" width="14.42578125" style="107" customWidth="1"/>
    <col min="13888" max="13888" width="28.85546875" style="107" customWidth="1"/>
    <col min="13889" max="13889" width="12.28515625" style="107" customWidth="1"/>
    <col min="13890" max="13890" width="38.85546875" style="107" customWidth="1"/>
    <col min="13891" max="13891" width="17.140625" style="107" customWidth="1"/>
    <col min="13892" max="14085" width="9.140625" style="107"/>
    <col min="14086" max="14086" width="5" style="107" customWidth="1"/>
    <col min="14087" max="14087" width="34.5703125" style="107" customWidth="1"/>
    <col min="14088" max="14088" width="15.7109375" style="107" customWidth="1"/>
    <col min="14089" max="14089" width="9.85546875" style="107" customWidth="1"/>
    <col min="14090" max="14090" width="15.5703125" style="107" customWidth="1"/>
    <col min="14091" max="14091" width="13.85546875" style="107" customWidth="1"/>
    <col min="14092" max="14092" width="16.140625" style="107" customWidth="1"/>
    <col min="14093" max="14093" width="17.7109375" style="107" customWidth="1"/>
    <col min="14094" max="14095" width="16.5703125" style="107" customWidth="1"/>
    <col min="14096" max="14096" width="16.28515625" style="107" customWidth="1"/>
    <col min="14097" max="14097" width="17.28515625" style="107" customWidth="1"/>
    <col min="14098" max="14098" width="17.140625" style="107" customWidth="1"/>
    <col min="14099" max="14099" width="17.42578125" style="107" customWidth="1"/>
    <col min="14100" max="14100" width="18.28515625" style="107" customWidth="1"/>
    <col min="14101" max="14101" width="16.28515625" style="107" customWidth="1"/>
    <col min="14102" max="14102" width="14.85546875" style="107" customWidth="1"/>
    <col min="14103" max="14103" width="16.5703125" style="107" customWidth="1"/>
    <col min="14104" max="14104" width="15.28515625" style="107" customWidth="1"/>
    <col min="14105" max="14105" width="18.42578125" style="107" customWidth="1"/>
    <col min="14106" max="14106" width="23.42578125" style="107" customWidth="1"/>
    <col min="14107" max="14107" width="46.7109375" style="107" customWidth="1"/>
    <col min="14108" max="14108" width="9.42578125" style="107" customWidth="1"/>
    <col min="14109" max="14109" width="14" style="107" customWidth="1"/>
    <col min="14110" max="14110" width="17.5703125" style="107" customWidth="1"/>
    <col min="14111" max="14111" width="14.140625" style="107" customWidth="1"/>
    <col min="14112" max="14112" width="13.140625" style="107" customWidth="1"/>
    <col min="14113" max="14113" width="16" style="107" customWidth="1"/>
    <col min="14114" max="14114" width="13.42578125" style="107" customWidth="1"/>
    <col min="14115" max="14115" width="13" style="107" customWidth="1"/>
    <col min="14116" max="14116" width="13.5703125" style="107" customWidth="1"/>
    <col min="14117" max="14117" width="8.85546875" style="107" customWidth="1"/>
    <col min="14118" max="14118" width="11.42578125" style="107" customWidth="1"/>
    <col min="14119" max="14119" width="17" style="107" customWidth="1"/>
    <col min="14120" max="14130" width="0" style="107" hidden="1" customWidth="1"/>
    <col min="14131" max="14131" width="9.140625" style="107"/>
    <col min="14132" max="14132" width="28" style="107" customWidth="1"/>
    <col min="14133" max="14133" width="25.140625" style="107" customWidth="1"/>
    <col min="14134" max="14134" width="22.42578125" style="107" customWidth="1"/>
    <col min="14135" max="14135" width="20.28515625" style="107" customWidth="1"/>
    <col min="14136" max="14140" width="9.140625" style="107"/>
    <col min="14141" max="14141" width="12.5703125" style="107" customWidth="1"/>
    <col min="14142" max="14142" width="17.140625" style="107" customWidth="1"/>
    <col min="14143" max="14143" width="14.42578125" style="107" customWidth="1"/>
    <col min="14144" max="14144" width="28.85546875" style="107" customWidth="1"/>
    <col min="14145" max="14145" width="12.28515625" style="107" customWidth="1"/>
    <col min="14146" max="14146" width="38.85546875" style="107" customWidth="1"/>
    <col min="14147" max="14147" width="17.140625" style="107" customWidth="1"/>
    <col min="14148" max="14341" width="9.140625" style="107"/>
    <col min="14342" max="14342" width="5" style="107" customWidth="1"/>
    <col min="14343" max="14343" width="34.5703125" style="107" customWidth="1"/>
    <col min="14344" max="14344" width="15.7109375" style="107" customWidth="1"/>
    <col min="14345" max="14345" width="9.85546875" style="107" customWidth="1"/>
    <col min="14346" max="14346" width="15.5703125" style="107" customWidth="1"/>
    <col min="14347" max="14347" width="13.85546875" style="107" customWidth="1"/>
    <col min="14348" max="14348" width="16.140625" style="107" customWidth="1"/>
    <col min="14349" max="14349" width="17.7109375" style="107" customWidth="1"/>
    <col min="14350" max="14351" width="16.5703125" style="107" customWidth="1"/>
    <col min="14352" max="14352" width="16.28515625" style="107" customWidth="1"/>
    <col min="14353" max="14353" width="17.28515625" style="107" customWidth="1"/>
    <col min="14354" max="14354" width="17.140625" style="107" customWidth="1"/>
    <col min="14355" max="14355" width="17.42578125" style="107" customWidth="1"/>
    <col min="14356" max="14356" width="18.28515625" style="107" customWidth="1"/>
    <col min="14357" max="14357" width="16.28515625" style="107" customWidth="1"/>
    <col min="14358" max="14358" width="14.85546875" style="107" customWidth="1"/>
    <col min="14359" max="14359" width="16.5703125" style="107" customWidth="1"/>
    <col min="14360" max="14360" width="15.28515625" style="107" customWidth="1"/>
    <col min="14361" max="14361" width="18.42578125" style="107" customWidth="1"/>
    <col min="14362" max="14362" width="23.42578125" style="107" customWidth="1"/>
    <col min="14363" max="14363" width="46.7109375" style="107" customWidth="1"/>
    <col min="14364" max="14364" width="9.42578125" style="107" customWidth="1"/>
    <col min="14365" max="14365" width="14" style="107" customWidth="1"/>
    <col min="14366" max="14366" width="17.5703125" style="107" customWidth="1"/>
    <col min="14367" max="14367" width="14.140625" style="107" customWidth="1"/>
    <col min="14368" max="14368" width="13.140625" style="107" customWidth="1"/>
    <col min="14369" max="14369" width="16" style="107" customWidth="1"/>
    <col min="14370" max="14370" width="13.42578125" style="107" customWidth="1"/>
    <col min="14371" max="14371" width="13" style="107" customWidth="1"/>
    <col min="14372" max="14372" width="13.5703125" style="107" customWidth="1"/>
    <col min="14373" max="14373" width="8.85546875" style="107" customWidth="1"/>
    <col min="14374" max="14374" width="11.42578125" style="107" customWidth="1"/>
    <col min="14375" max="14375" width="17" style="107" customWidth="1"/>
    <col min="14376" max="14386" width="0" style="107" hidden="1" customWidth="1"/>
    <col min="14387" max="14387" width="9.140625" style="107"/>
    <col min="14388" max="14388" width="28" style="107" customWidth="1"/>
    <col min="14389" max="14389" width="25.140625" style="107" customWidth="1"/>
    <col min="14390" max="14390" width="22.42578125" style="107" customWidth="1"/>
    <col min="14391" max="14391" width="20.28515625" style="107" customWidth="1"/>
    <col min="14392" max="14396" width="9.140625" style="107"/>
    <col min="14397" max="14397" width="12.5703125" style="107" customWidth="1"/>
    <col min="14398" max="14398" width="17.140625" style="107" customWidth="1"/>
    <col min="14399" max="14399" width="14.42578125" style="107" customWidth="1"/>
    <col min="14400" max="14400" width="28.85546875" style="107" customWidth="1"/>
    <col min="14401" max="14401" width="12.28515625" style="107" customWidth="1"/>
    <col min="14402" max="14402" width="38.85546875" style="107" customWidth="1"/>
    <col min="14403" max="14403" width="17.140625" style="107" customWidth="1"/>
    <col min="14404" max="14597" width="9.140625" style="107"/>
    <col min="14598" max="14598" width="5" style="107" customWidth="1"/>
    <col min="14599" max="14599" width="34.5703125" style="107" customWidth="1"/>
    <col min="14600" max="14600" width="15.7109375" style="107" customWidth="1"/>
    <col min="14601" max="14601" width="9.85546875" style="107" customWidth="1"/>
    <col min="14602" max="14602" width="15.5703125" style="107" customWidth="1"/>
    <col min="14603" max="14603" width="13.85546875" style="107" customWidth="1"/>
    <col min="14604" max="14604" width="16.140625" style="107" customWidth="1"/>
    <col min="14605" max="14605" width="17.7109375" style="107" customWidth="1"/>
    <col min="14606" max="14607" width="16.5703125" style="107" customWidth="1"/>
    <col min="14608" max="14608" width="16.28515625" style="107" customWidth="1"/>
    <col min="14609" max="14609" width="17.28515625" style="107" customWidth="1"/>
    <col min="14610" max="14610" width="17.140625" style="107" customWidth="1"/>
    <col min="14611" max="14611" width="17.42578125" style="107" customWidth="1"/>
    <col min="14612" max="14612" width="18.28515625" style="107" customWidth="1"/>
    <col min="14613" max="14613" width="16.28515625" style="107" customWidth="1"/>
    <col min="14614" max="14614" width="14.85546875" style="107" customWidth="1"/>
    <col min="14615" max="14615" width="16.5703125" style="107" customWidth="1"/>
    <col min="14616" max="14616" width="15.28515625" style="107" customWidth="1"/>
    <col min="14617" max="14617" width="18.42578125" style="107" customWidth="1"/>
    <col min="14618" max="14618" width="23.42578125" style="107" customWidth="1"/>
    <col min="14619" max="14619" width="46.7109375" style="107" customWidth="1"/>
    <col min="14620" max="14620" width="9.42578125" style="107" customWidth="1"/>
    <col min="14621" max="14621" width="14" style="107" customWidth="1"/>
    <col min="14622" max="14622" width="17.5703125" style="107" customWidth="1"/>
    <col min="14623" max="14623" width="14.140625" style="107" customWidth="1"/>
    <col min="14624" max="14624" width="13.140625" style="107" customWidth="1"/>
    <col min="14625" max="14625" width="16" style="107" customWidth="1"/>
    <col min="14626" max="14626" width="13.42578125" style="107" customWidth="1"/>
    <col min="14627" max="14627" width="13" style="107" customWidth="1"/>
    <col min="14628" max="14628" width="13.5703125" style="107" customWidth="1"/>
    <col min="14629" max="14629" width="8.85546875" style="107" customWidth="1"/>
    <col min="14630" max="14630" width="11.42578125" style="107" customWidth="1"/>
    <col min="14631" max="14631" width="17" style="107" customWidth="1"/>
    <col min="14632" max="14642" width="0" style="107" hidden="1" customWidth="1"/>
    <col min="14643" max="14643" width="9.140625" style="107"/>
    <col min="14644" max="14644" width="28" style="107" customWidth="1"/>
    <col min="14645" max="14645" width="25.140625" style="107" customWidth="1"/>
    <col min="14646" max="14646" width="22.42578125" style="107" customWidth="1"/>
    <col min="14647" max="14647" width="20.28515625" style="107" customWidth="1"/>
    <col min="14648" max="14652" width="9.140625" style="107"/>
    <col min="14653" max="14653" width="12.5703125" style="107" customWidth="1"/>
    <col min="14654" max="14654" width="17.140625" style="107" customWidth="1"/>
    <col min="14655" max="14655" width="14.42578125" style="107" customWidth="1"/>
    <col min="14656" max="14656" width="28.85546875" style="107" customWidth="1"/>
    <col min="14657" max="14657" width="12.28515625" style="107" customWidth="1"/>
    <col min="14658" max="14658" width="38.85546875" style="107" customWidth="1"/>
    <col min="14659" max="14659" width="17.140625" style="107" customWidth="1"/>
    <col min="14660" max="14853" width="9.140625" style="107"/>
    <col min="14854" max="14854" width="5" style="107" customWidth="1"/>
    <col min="14855" max="14855" width="34.5703125" style="107" customWidth="1"/>
    <col min="14856" max="14856" width="15.7109375" style="107" customWidth="1"/>
    <col min="14857" max="14857" width="9.85546875" style="107" customWidth="1"/>
    <col min="14858" max="14858" width="15.5703125" style="107" customWidth="1"/>
    <col min="14859" max="14859" width="13.85546875" style="107" customWidth="1"/>
    <col min="14860" max="14860" width="16.140625" style="107" customWidth="1"/>
    <col min="14861" max="14861" width="17.7109375" style="107" customWidth="1"/>
    <col min="14862" max="14863" width="16.5703125" style="107" customWidth="1"/>
    <col min="14864" max="14864" width="16.28515625" style="107" customWidth="1"/>
    <col min="14865" max="14865" width="17.28515625" style="107" customWidth="1"/>
    <col min="14866" max="14866" width="17.140625" style="107" customWidth="1"/>
    <col min="14867" max="14867" width="17.42578125" style="107" customWidth="1"/>
    <col min="14868" max="14868" width="18.28515625" style="107" customWidth="1"/>
    <col min="14869" max="14869" width="16.28515625" style="107" customWidth="1"/>
    <col min="14870" max="14870" width="14.85546875" style="107" customWidth="1"/>
    <col min="14871" max="14871" width="16.5703125" style="107" customWidth="1"/>
    <col min="14872" max="14872" width="15.28515625" style="107" customWidth="1"/>
    <col min="14873" max="14873" width="18.42578125" style="107" customWidth="1"/>
    <col min="14874" max="14874" width="23.42578125" style="107" customWidth="1"/>
    <col min="14875" max="14875" width="46.7109375" style="107" customWidth="1"/>
    <col min="14876" max="14876" width="9.42578125" style="107" customWidth="1"/>
    <col min="14877" max="14877" width="14" style="107" customWidth="1"/>
    <col min="14878" max="14878" width="17.5703125" style="107" customWidth="1"/>
    <col min="14879" max="14879" width="14.140625" style="107" customWidth="1"/>
    <col min="14880" max="14880" width="13.140625" style="107" customWidth="1"/>
    <col min="14881" max="14881" width="16" style="107" customWidth="1"/>
    <col min="14882" max="14882" width="13.42578125" style="107" customWidth="1"/>
    <col min="14883" max="14883" width="13" style="107" customWidth="1"/>
    <col min="14884" max="14884" width="13.5703125" style="107" customWidth="1"/>
    <col min="14885" max="14885" width="8.85546875" style="107" customWidth="1"/>
    <col min="14886" max="14886" width="11.42578125" style="107" customWidth="1"/>
    <col min="14887" max="14887" width="17" style="107" customWidth="1"/>
    <col min="14888" max="14898" width="0" style="107" hidden="1" customWidth="1"/>
    <col min="14899" max="14899" width="9.140625" style="107"/>
    <col min="14900" max="14900" width="28" style="107" customWidth="1"/>
    <col min="14901" max="14901" width="25.140625" style="107" customWidth="1"/>
    <col min="14902" max="14902" width="22.42578125" style="107" customWidth="1"/>
    <col min="14903" max="14903" width="20.28515625" style="107" customWidth="1"/>
    <col min="14904" max="14908" width="9.140625" style="107"/>
    <col min="14909" max="14909" width="12.5703125" style="107" customWidth="1"/>
    <col min="14910" max="14910" width="17.140625" style="107" customWidth="1"/>
    <col min="14911" max="14911" width="14.42578125" style="107" customWidth="1"/>
    <col min="14912" max="14912" width="28.85546875" style="107" customWidth="1"/>
    <col min="14913" max="14913" width="12.28515625" style="107" customWidth="1"/>
    <col min="14914" max="14914" width="38.85546875" style="107" customWidth="1"/>
    <col min="14915" max="14915" width="17.140625" style="107" customWidth="1"/>
    <col min="14916" max="15109" width="9.140625" style="107"/>
    <col min="15110" max="15110" width="5" style="107" customWidth="1"/>
    <col min="15111" max="15111" width="34.5703125" style="107" customWidth="1"/>
    <col min="15112" max="15112" width="15.7109375" style="107" customWidth="1"/>
    <col min="15113" max="15113" width="9.85546875" style="107" customWidth="1"/>
    <col min="15114" max="15114" width="15.5703125" style="107" customWidth="1"/>
    <col min="15115" max="15115" width="13.85546875" style="107" customWidth="1"/>
    <col min="15116" max="15116" width="16.140625" style="107" customWidth="1"/>
    <col min="15117" max="15117" width="17.7109375" style="107" customWidth="1"/>
    <col min="15118" max="15119" width="16.5703125" style="107" customWidth="1"/>
    <col min="15120" max="15120" width="16.28515625" style="107" customWidth="1"/>
    <col min="15121" max="15121" width="17.28515625" style="107" customWidth="1"/>
    <col min="15122" max="15122" width="17.140625" style="107" customWidth="1"/>
    <col min="15123" max="15123" width="17.42578125" style="107" customWidth="1"/>
    <col min="15124" max="15124" width="18.28515625" style="107" customWidth="1"/>
    <col min="15125" max="15125" width="16.28515625" style="107" customWidth="1"/>
    <col min="15126" max="15126" width="14.85546875" style="107" customWidth="1"/>
    <col min="15127" max="15127" width="16.5703125" style="107" customWidth="1"/>
    <col min="15128" max="15128" width="15.28515625" style="107" customWidth="1"/>
    <col min="15129" max="15129" width="18.42578125" style="107" customWidth="1"/>
    <col min="15130" max="15130" width="23.42578125" style="107" customWidth="1"/>
    <col min="15131" max="15131" width="46.7109375" style="107" customWidth="1"/>
    <col min="15132" max="15132" width="9.42578125" style="107" customWidth="1"/>
    <col min="15133" max="15133" width="14" style="107" customWidth="1"/>
    <col min="15134" max="15134" width="17.5703125" style="107" customWidth="1"/>
    <col min="15135" max="15135" width="14.140625" style="107" customWidth="1"/>
    <col min="15136" max="15136" width="13.140625" style="107" customWidth="1"/>
    <col min="15137" max="15137" width="16" style="107" customWidth="1"/>
    <col min="15138" max="15138" width="13.42578125" style="107" customWidth="1"/>
    <col min="15139" max="15139" width="13" style="107" customWidth="1"/>
    <col min="15140" max="15140" width="13.5703125" style="107" customWidth="1"/>
    <col min="15141" max="15141" width="8.85546875" style="107" customWidth="1"/>
    <col min="15142" max="15142" width="11.42578125" style="107" customWidth="1"/>
    <col min="15143" max="15143" width="17" style="107" customWidth="1"/>
    <col min="15144" max="15154" width="0" style="107" hidden="1" customWidth="1"/>
    <col min="15155" max="15155" width="9.140625" style="107"/>
    <col min="15156" max="15156" width="28" style="107" customWidth="1"/>
    <col min="15157" max="15157" width="25.140625" style="107" customWidth="1"/>
    <col min="15158" max="15158" width="22.42578125" style="107" customWidth="1"/>
    <col min="15159" max="15159" width="20.28515625" style="107" customWidth="1"/>
    <col min="15160" max="15164" width="9.140625" style="107"/>
    <col min="15165" max="15165" width="12.5703125" style="107" customWidth="1"/>
    <col min="15166" max="15166" width="17.140625" style="107" customWidth="1"/>
    <col min="15167" max="15167" width="14.42578125" style="107" customWidth="1"/>
    <col min="15168" max="15168" width="28.85546875" style="107" customWidth="1"/>
    <col min="15169" max="15169" width="12.28515625" style="107" customWidth="1"/>
    <col min="15170" max="15170" width="38.85546875" style="107" customWidth="1"/>
    <col min="15171" max="15171" width="17.140625" style="107" customWidth="1"/>
    <col min="15172" max="15365" width="9.140625" style="107"/>
    <col min="15366" max="15366" width="5" style="107" customWidth="1"/>
    <col min="15367" max="15367" width="34.5703125" style="107" customWidth="1"/>
    <col min="15368" max="15368" width="15.7109375" style="107" customWidth="1"/>
    <col min="15369" max="15369" width="9.85546875" style="107" customWidth="1"/>
    <col min="15370" max="15370" width="15.5703125" style="107" customWidth="1"/>
    <col min="15371" max="15371" width="13.85546875" style="107" customWidth="1"/>
    <col min="15372" max="15372" width="16.140625" style="107" customWidth="1"/>
    <col min="15373" max="15373" width="17.7109375" style="107" customWidth="1"/>
    <col min="15374" max="15375" width="16.5703125" style="107" customWidth="1"/>
    <col min="15376" max="15376" width="16.28515625" style="107" customWidth="1"/>
    <col min="15377" max="15377" width="17.28515625" style="107" customWidth="1"/>
    <col min="15378" max="15378" width="17.140625" style="107" customWidth="1"/>
    <col min="15379" max="15379" width="17.42578125" style="107" customWidth="1"/>
    <col min="15380" max="15380" width="18.28515625" style="107" customWidth="1"/>
    <col min="15381" max="15381" width="16.28515625" style="107" customWidth="1"/>
    <col min="15382" max="15382" width="14.85546875" style="107" customWidth="1"/>
    <col min="15383" max="15383" width="16.5703125" style="107" customWidth="1"/>
    <col min="15384" max="15384" width="15.28515625" style="107" customWidth="1"/>
    <col min="15385" max="15385" width="18.42578125" style="107" customWidth="1"/>
    <col min="15386" max="15386" width="23.42578125" style="107" customWidth="1"/>
    <col min="15387" max="15387" width="46.7109375" style="107" customWidth="1"/>
    <col min="15388" max="15388" width="9.42578125" style="107" customWidth="1"/>
    <col min="15389" max="15389" width="14" style="107" customWidth="1"/>
    <col min="15390" max="15390" width="17.5703125" style="107" customWidth="1"/>
    <col min="15391" max="15391" width="14.140625" style="107" customWidth="1"/>
    <col min="15392" max="15392" width="13.140625" style="107" customWidth="1"/>
    <col min="15393" max="15393" width="16" style="107" customWidth="1"/>
    <col min="15394" max="15394" width="13.42578125" style="107" customWidth="1"/>
    <col min="15395" max="15395" width="13" style="107" customWidth="1"/>
    <col min="15396" max="15396" width="13.5703125" style="107" customWidth="1"/>
    <col min="15397" max="15397" width="8.85546875" style="107" customWidth="1"/>
    <col min="15398" max="15398" width="11.42578125" style="107" customWidth="1"/>
    <col min="15399" max="15399" width="17" style="107" customWidth="1"/>
    <col min="15400" max="15410" width="0" style="107" hidden="1" customWidth="1"/>
    <col min="15411" max="15411" width="9.140625" style="107"/>
    <col min="15412" max="15412" width="28" style="107" customWidth="1"/>
    <col min="15413" max="15413" width="25.140625" style="107" customWidth="1"/>
    <col min="15414" max="15414" width="22.42578125" style="107" customWidth="1"/>
    <col min="15415" max="15415" width="20.28515625" style="107" customWidth="1"/>
    <col min="15416" max="15420" width="9.140625" style="107"/>
    <col min="15421" max="15421" width="12.5703125" style="107" customWidth="1"/>
    <col min="15422" max="15422" width="17.140625" style="107" customWidth="1"/>
    <col min="15423" max="15423" width="14.42578125" style="107" customWidth="1"/>
    <col min="15424" max="15424" width="28.85546875" style="107" customWidth="1"/>
    <col min="15425" max="15425" width="12.28515625" style="107" customWidth="1"/>
    <col min="15426" max="15426" width="38.85546875" style="107" customWidth="1"/>
    <col min="15427" max="15427" width="17.140625" style="107" customWidth="1"/>
    <col min="15428" max="15621" width="9.140625" style="107"/>
    <col min="15622" max="15622" width="5" style="107" customWidth="1"/>
    <col min="15623" max="15623" width="34.5703125" style="107" customWidth="1"/>
    <col min="15624" max="15624" width="15.7109375" style="107" customWidth="1"/>
    <col min="15625" max="15625" width="9.85546875" style="107" customWidth="1"/>
    <col min="15626" max="15626" width="15.5703125" style="107" customWidth="1"/>
    <col min="15627" max="15627" width="13.85546875" style="107" customWidth="1"/>
    <col min="15628" max="15628" width="16.140625" style="107" customWidth="1"/>
    <col min="15629" max="15629" width="17.7109375" style="107" customWidth="1"/>
    <col min="15630" max="15631" width="16.5703125" style="107" customWidth="1"/>
    <col min="15632" max="15632" width="16.28515625" style="107" customWidth="1"/>
    <col min="15633" max="15633" width="17.28515625" style="107" customWidth="1"/>
    <col min="15634" max="15634" width="17.140625" style="107" customWidth="1"/>
    <col min="15635" max="15635" width="17.42578125" style="107" customWidth="1"/>
    <col min="15636" max="15636" width="18.28515625" style="107" customWidth="1"/>
    <col min="15637" max="15637" width="16.28515625" style="107" customWidth="1"/>
    <col min="15638" max="15638" width="14.85546875" style="107" customWidth="1"/>
    <col min="15639" max="15639" width="16.5703125" style="107" customWidth="1"/>
    <col min="15640" max="15640" width="15.28515625" style="107" customWidth="1"/>
    <col min="15641" max="15641" width="18.42578125" style="107" customWidth="1"/>
    <col min="15642" max="15642" width="23.42578125" style="107" customWidth="1"/>
    <col min="15643" max="15643" width="46.7109375" style="107" customWidth="1"/>
    <col min="15644" max="15644" width="9.42578125" style="107" customWidth="1"/>
    <col min="15645" max="15645" width="14" style="107" customWidth="1"/>
    <col min="15646" max="15646" width="17.5703125" style="107" customWidth="1"/>
    <col min="15647" max="15647" width="14.140625" style="107" customWidth="1"/>
    <col min="15648" max="15648" width="13.140625" style="107" customWidth="1"/>
    <col min="15649" max="15649" width="16" style="107" customWidth="1"/>
    <col min="15650" max="15650" width="13.42578125" style="107" customWidth="1"/>
    <col min="15651" max="15651" width="13" style="107" customWidth="1"/>
    <col min="15652" max="15652" width="13.5703125" style="107" customWidth="1"/>
    <col min="15653" max="15653" width="8.85546875" style="107" customWidth="1"/>
    <col min="15654" max="15654" width="11.42578125" style="107" customWidth="1"/>
    <col min="15655" max="15655" width="17" style="107" customWidth="1"/>
    <col min="15656" max="15666" width="0" style="107" hidden="1" customWidth="1"/>
    <col min="15667" max="15667" width="9.140625" style="107"/>
    <col min="15668" max="15668" width="28" style="107" customWidth="1"/>
    <col min="15669" max="15669" width="25.140625" style="107" customWidth="1"/>
    <col min="15670" max="15670" width="22.42578125" style="107" customWidth="1"/>
    <col min="15671" max="15671" width="20.28515625" style="107" customWidth="1"/>
    <col min="15672" max="15676" width="9.140625" style="107"/>
    <col min="15677" max="15677" width="12.5703125" style="107" customWidth="1"/>
    <col min="15678" max="15678" width="17.140625" style="107" customWidth="1"/>
    <col min="15679" max="15679" width="14.42578125" style="107" customWidth="1"/>
    <col min="15680" max="15680" width="28.85546875" style="107" customWidth="1"/>
    <col min="15681" max="15681" width="12.28515625" style="107" customWidth="1"/>
    <col min="15682" max="15682" width="38.85546875" style="107" customWidth="1"/>
    <col min="15683" max="15683" width="17.140625" style="107" customWidth="1"/>
    <col min="15684" max="15877" width="9.140625" style="107"/>
    <col min="15878" max="15878" width="5" style="107" customWidth="1"/>
    <col min="15879" max="15879" width="34.5703125" style="107" customWidth="1"/>
    <col min="15880" max="15880" width="15.7109375" style="107" customWidth="1"/>
    <col min="15881" max="15881" width="9.85546875" style="107" customWidth="1"/>
    <col min="15882" max="15882" width="15.5703125" style="107" customWidth="1"/>
    <col min="15883" max="15883" width="13.85546875" style="107" customWidth="1"/>
    <col min="15884" max="15884" width="16.140625" style="107" customWidth="1"/>
    <col min="15885" max="15885" width="17.7109375" style="107" customWidth="1"/>
    <col min="15886" max="15887" width="16.5703125" style="107" customWidth="1"/>
    <col min="15888" max="15888" width="16.28515625" style="107" customWidth="1"/>
    <col min="15889" max="15889" width="17.28515625" style="107" customWidth="1"/>
    <col min="15890" max="15890" width="17.140625" style="107" customWidth="1"/>
    <col min="15891" max="15891" width="17.42578125" style="107" customWidth="1"/>
    <col min="15892" max="15892" width="18.28515625" style="107" customWidth="1"/>
    <col min="15893" max="15893" width="16.28515625" style="107" customWidth="1"/>
    <col min="15894" max="15894" width="14.85546875" style="107" customWidth="1"/>
    <col min="15895" max="15895" width="16.5703125" style="107" customWidth="1"/>
    <col min="15896" max="15896" width="15.28515625" style="107" customWidth="1"/>
    <col min="15897" max="15897" width="18.42578125" style="107" customWidth="1"/>
    <col min="15898" max="15898" width="23.42578125" style="107" customWidth="1"/>
    <col min="15899" max="15899" width="46.7109375" style="107" customWidth="1"/>
    <col min="15900" max="15900" width="9.42578125" style="107" customWidth="1"/>
    <col min="15901" max="15901" width="14" style="107" customWidth="1"/>
    <col min="15902" max="15902" width="17.5703125" style="107" customWidth="1"/>
    <col min="15903" max="15903" width="14.140625" style="107" customWidth="1"/>
    <col min="15904" max="15904" width="13.140625" style="107" customWidth="1"/>
    <col min="15905" max="15905" width="16" style="107" customWidth="1"/>
    <col min="15906" max="15906" width="13.42578125" style="107" customWidth="1"/>
    <col min="15907" max="15907" width="13" style="107" customWidth="1"/>
    <col min="15908" max="15908" width="13.5703125" style="107" customWidth="1"/>
    <col min="15909" max="15909" width="8.85546875" style="107" customWidth="1"/>
    <col min="15910" max="15910" width="11.42578125" style="107" customWidth="1"/>
    <col min="15911" max="15911" width="17" style="107" customWidth="1"/>
    <col min="15912" max="15922" width="0" style="107" hidden="1" customWidth="1"/>
    <col min="15923" max="15923" width="9.140625" style="107"/>
    <col min="15924" max="15924" width="28" style="107" customWidth="1"/>
    <col min="15925" max="15925" width="25.140625" style="107" customWidth="1"/>
    <col min="15926" max="15926" width="22.42578125" style="107" customWidth="1"/>
    <col min="15927" max="15927" width="20.28515625" style="107" customWidth="1"/>
    <col min="15928" max="15932" width="9.140625" style="107"/>
    <col min="15933" max="15933" width="12.5703125" style="107" customWidth="1"/>
    <col min="15934" max="15934" width="17.140625" style="107" customWidth="1"/>
    <col min="15935" max="15935" width="14.42578125" style="107" customWidth="1"/>
    <col min="15936" max="15936" width="28.85546875" style="107" customWidth="1"/>
    <col min="15937" max="15937" width="12.28515625" style="107" customWidth="1"/>
    <col min="15938" max="15938" width="38.85546875" style="107" customWidth="1"/>
    <col min="15939" max="15939" width="17.140625" style="107" customWidth="1"/>
    <col min="15940" max="16133" width="9.140625" style="107"/>
    <col min="16134" max="16134" width="5" style="107" customWidth="1"/>
    <col min="16135" max="16135" width="34.5703125" style="107" customWidth="1"/>
    <col min="16136" max="16136" width="15.7109375" style="107" customWidth="1"/>
    <col min="16137" max="16137" width="9.85546875" style="107" customWidth="1"/>
    <col min="16138" max="16138" width="15.5703125" style="107" customWidth="1"/>
    <col min="16139" max="16139" width="13.85546875" style="107" customWidth="1"/>
    <col min="16140" max="16140" width="16.140625" style="107" customWidth="1"/>
    <col min="16141" max="16141" width="17.7109375" style="107" customWidth="1"/>
    <col min="16142" max="16143" width="16.5703125" style="107" customWidth="1"/>
    <col min="16144" max="16144" width="16.28515625" style="107" customWidth="1"/>
    <col min="16145" max="16145" width="17.28515625" style="107" customWidth="1"/>
    <col min="16146" max="16146" width="17.140625" style="107" customWidth="1"/>
    <col min="16147" max="16147" width="17.42578125" style="107" customWidth="1"/>
    <col min="16148" max="16148" width="18.28515625" style="107" customWidth="1"/>
    <col min="16149" max="16149" width="16.28515625" style="107" customWidth="1"/>
    <col min="16150" max="16150" width="14.85546875" style="107" customWidth="1"/>
    <col min="16151" max="16151" width="16.5703125" style="107" customWidth="1"/>
    <col min="16152" max="16152" width="15.28515625" style="107" customWidth="1"/>
    <col min="16153" max="16153" width="18.42578125" style="107" customWidth="1"/>
    <col min="16154" max="16154" width="23.42578125" style="107" customWidth="1"/>
    <col min="16155" max="16155" width="46.7109375" style="107" customWidth="1"/>
    <col min="16156" max="16156" width="9.42578125" style="107" customWidth="1"/>
    <col min="16157" max="16157" width="14" style="107" customWidth="1"/>
    <col min="16158" max="16158" width="17.5703125" style="107" customWidth="1"/>
    <col min="16159" max="16159" width="14.140625" style="107" customWidth="1"/>
    <col min="16160" max="16160" width="13.140625" style="107" customWidth="1"/>
    <col min="16161" max="16161" width="16" style="107" customWidth="1"/>
    <col min="16162" max="16162" width="13.42578125" style="107" customWidth="1"/>
    <col min="16163" max="16163" width="13" style="107" customWidth="1"/>
    <col min="16164" max="16164" width="13.5703125" style="107" customWidth="1"/>
    <col min="16165" max="16165" width="8.85546875" style="107" customWidth="1"/>
    <col min="16166" max="16166" width="11.42578125" style="107" customWidth="1"/>
    <col min="16167" max="16167" width="17" style="107" customWidth="1"/>
    <col min="16168" max="16178" width="0" style="107" hidden="1" customWidth="1"/>
    <col min="16179" max="16179" width="9.140625" style="107"/>
    <col min="16180" max="16180" width="28" style="107" customWidth="1"/>
    <col min="16181" max="16181" width="25.140625" style="107" customWidth="1"/>
    <col min="16182" max="16182" width="22.42578125" style="107" customWidth="1"/>
    <col min="16183" max="16183" width="20.28515625" style="107" customWidth="1"/>
    <col min="16184" max="16188" width="9.140625" style="107"/>
    <col min="16189" max="16189" width="12.5703125" style="107" customWidth="1"/>
    <col min="16190" max="16190" width="17.140625" style="107" customWidth="1"/>
    <col min="16191" max="16191" width="14.42578125" style="107" customWidth="1"/>
    <col min="16192" max="16192" width="28.85546875" style="107" customWidth="1"/>
    <col min="16193" max="16193" width="12.28515625" style="107" customWidth="1"/>
    <col min="16194" max="16194" width="38.85546875" style="107" customWidth="1"/>
    <col min="16195" max="16195" width="17.140625" style="107" customWidth="1"/>
    <col min="16196" max="16384" width="9.140625" style="107"/>
  </cols>
  <sheetData>
    <row r="3" spans="1:818 1064:1842 2088:2866 3112:3890 4136:4914 5160:5938 6184:6962 7208:7986 8232:9010 9256:10034 10280:11058 11304:12082 12328:13106 13352:14130 14376:15154 15400:16178" ht="12.75" customHeight="1" x14ac:dyDescent="0.25">
      <c r="B3" s="115"/>
      <c r="C3" s="115"/>
      <c r="D3" s="81"/>
      <c r="E3" s="81"/>
      <c r="F3" s="117"/>
      <c r="G3" s="115"/>
      <c r="H3" s="115"/>
      <c r="I3" s="115"/>
      <c r="J3" s="118"/>
    </row>
    <row r="4" spans="1:818 1064:1842 2088:2866 3112:3890 4136:4914 5160:5938 6184:6962 7208:7986 8232:9010 9256:10034 10280:11058 11304:12082 12328:13106 13352:14130 14376:15154 15400:16178" x14ac:dyDescent="0.25">
      <c r="B4" s="113"/>
      <c r="F4" s="114"/>
      <c r="J4" s="118"/>
      <c r="BB4" s="118"/>
      <c r="BD4" s="971"/>
      <c r="BE4" s="971"/>
      <c r="BF4" s="971"/>
      <c r="BG4" s="971"/>
      <c r="BH4" s="971"/>
      <c r="BI4" s="971"/>
      <c r="BJ4" s="971"/>
      <c r="BK4" s="971"/>
    </row>
    <row r="5" spans="1:818 1064:1842 2088:2866 3112:3890 4136:4914 5160:5938 6184:6962 7208:7986 8232:9010 9256:10034 10280:11058 11304:12082 12328:13106 13352:14130 14376:15154 15400:16178" s="2" customFormat="1" ht="14.25" customHeight="1" x14ac:dyDescent="0.25">
      <c r="A5" s="958" t="s">
        <v>0</v>
      </c>
      <c r="B5" s="958" t="s">
        <v>1</v>
      </c>
      <c r="C5" s="959" t="s">
        <v>296</v>
      </c>
      <c r="D5" s="960" t="s">
        <v>339</v>
      </c>
      <c r="E5" s="960"/>
      <c r="F5" s="960"/>
      <c r="G5" s="961" t="s">
        <v>340</v>
      </c>
      <c r="H5" s="961"/>
      <c r="I5" s="961"/>
      <c r="J5" s="961"/>
      <c r="K5" s="961"/>
      <c r="L5" s="961"/>
      <c r="M5" s="961"/>
      <c r="N5" s="962" t="s">
        <v>341</v>
      </c>
      <c r="O5" s="962"/>
      <c r="P5" s="962"/>
      <c r="Q5" s="963" t="s">
        <v>6</v>
      </c>
      <c r="R5" s="964" t="s">
        <v>191</v>
      </c>
      <c r="S5" s="964" t="s">
        <v>342</v>
      </c>
      <c r="T5" s="964" t="s">
        <v>343</v>
      </c>
      <c r="U5" s="964" t="s">
        <v>344</v>
      </c>
      <c r="V5" s="964" t="s">
        <v>4518</v>
      </c>
      <c r="W5" s="965" t="s">
        <v>4519</v>
      </c>
      <c r="X5" s="965" t="s">
        <v>4520</v>
      </c>
      <c r="Y5" s="965" t="s">
        <v>4521</v>
      </c>
      <c r="Z5" s="965" t="s">
        <v>4522</v>
      </c>
      <c r="AA5" s="965" t="s">
        <v>4523</v>
      </c>
      <c r="AB5" s="965" t="s">
        <v>4524</v>
      </c>
      <c r="AC5" s="965" t="s">
        <v>4525</v>
      </c>
      <c r="AD5" s="965" t="s">
        <v>4526</v>
      </c>
      <c r="AE5" s="965" t="s">
        <v>4527</v>
      </c>
      <c r="AF5" s="967" t="s">
        <v>4528</v>
      </c>
      <c r="AG5" s="967" t="s">
        <v>3274</v>
      </c>
      <c r="AH5" s="967" t="s">
        <v>3273</v>
      </c>
      <c r="AI5" s="970" t="s">
        <v>3215</v>
      </c>
      <c r="AJ5" s="970" t="s">
        <v>1948</v>
      </c>
      <c r="AK5" s="968" t="s">
        <v>4529</v>
      </c>
      <c r="AL5" s="968" t="s">
        <v>3200</v>
      </c>
      <c r="AM5" s="968" t="s">
        <v>7</v>
      </c>
      <c r="AN5" s="968" t="s">
        <v>8</v>
      </c>
      <c r="AO5" s="968" t="s">
        <v>9</v>
      </c>
      <c r="AP5" s="968" t="s">
        <v>3197</v>
      </c>
      <c r="AQ5" s="968" t="s">
        <v>3198</v>
      </c>
      <c r="AR5" s="965" t="s">
        <v>345</v>
      </c>
      <c r="AS5" s="965" t="s">
        <v>346</v>
      </c>
      <c r="AT5" s="965" t="s">
        <v>347</v>
      </c>
      <c r="AU5" s="965" t="s">
        <v>348</v>
      </c>
      <c r="AV5" s="965" t="s">
        <v>349</v>
      </c>
      <c r="AW5" s="965" t="s">
        <v>350</v>
      </c>
      <c r="AX5" s="969" t="s">
        <v>3201</v>
      </c>
      <c r="AY5" s="966" t="s">
        <v>351</v>
      </c>
      <c r="AZ5" s="965" t="s">
        <v>352</v>
      </c>
      <c r="BA5" s="965"/>
      <c r="BB5" s="965"/>
      <c r="BC5" s="965"/>
      <c r="BD5" s="965"/>
      <c r="BE5" s="965"/>
      <c r="BF5" s="965"/>
      <c r="BG5" s="965"/>
      <c r="BH5" s="965"/>
      <c r="BI5" s="965"/>
      <c r="BJ5" s="965"/>
      <c r="BK5" s="965"/>
      <c r="BL5" s="108"/>
      <c r="BM5" s="108"/>
      <c r="BN5" s="965" t="s">
        <v>353</v>
      </c>
    </row>
    <row r="6" spans="1:818 1064:1842 2088:2866 3112:3890 4136:4914 5160:5938 6184:6962 7208:7986 8232:9010 9256:10034 10280:11058 11304:12082 12328:13106 13352:14130 14376:15154 15400:16178" s="2" customFormat="1" ht="16.5" customHeight="1" x14ac:dyDescent="0.25">
      <c r="A6" s="958"/>
      <c r="B6" s="958"/>
      <c r="C6" s="959"/>
      <c r="D6" s="960" t="s">
        <v>354</v>
      </c>
      <c r="E6" s="960" t="s">
        <v>355</v>
      </c>
      <c r="F6" s="960" t="s">
        <v>356</v>
      </c>
      <c r="G6" s="961"/>
      <c r="H6" s="961"/>
      <c r="I6" s="961"/>
      <c r="J6" s="961"/>
      <c r="K6" s="961"/>
      <c r="L6" s="961"/>
      <c r="M6" s="961"/>
      <c r="N6" s="962"/>
      <c r="O6" s="962"/>
      <c r="P6" s="962"/>
      <c r="Q6" s="963"/>
      <c r="R6" s="964"/>
      <c r="S6" s="964"/>
      <c r="T6" s="964"/>
      <c r="U6" s="964"/>
      <c r="V6" s="964"/>
      <c r="W6" s="965"/>
      <c r="X6" s="965"/>
      <c r="Y6" s="965"/>
      <c r="Z6" s="965"/>
      <c r="AA6" s="965"/>
      <c r="AB6" s="965"/>
      <c r="AC6" s="965"/>
      <c r="AD6" s="965"/>
      <c r="AE6" s="965"/>
      <c r="AF6" s="967"/>
      <c r="AG6" s="967"/>
      <c r="AH6" s="967"/>
      <c r="AI6" s="970"/>
      <c r="AJ6" s="970"/>
      <c r="AK6" s="968"/>
      <c r="AL6" s="968"/>
      <c r="AM6" s="968"/>
      <c r="AN6" s="968"/>
      <c r="AO6" s="968"/>
      <c r="AP6" s="968"/>
      <c r="AQ6" s="968"/>
      <c r="AR6" s="965"/>
      <c r="AS6" s="965"/>
      <c r="AT6" s="965"/>
      <c r="AU6" s="965"/>
      <c r="AV6" s="965"/>
      <c r="AW6" s="965"/>
      <c r="AX6" s="969"/>
      <c r="AY6" s="966"/>
      <c r="AZ6" s="965"/>
      <c r="BA6" s="965"/>
      <c r="BB6" s="965"/>
      <c r="BC6" s="965"/>
      <c r="BD6" s="965"/>
      <c r="BE6" s="965"/>
      <c r="BF6" s="965"/>
      <c r="BG6" s="965"/>
      <c r="BH6" s="965"/>
      <c r="BI6" s="965"/>
      <c r="BJ6" s="965"/>
      <c r="BK6" s="965"/>
      <c r="BL6" s="108"/>
      <c r="BM6" s="108"/>
      <c r="BN6" s="965"/>
    </row>
    <row r="7" spans="1:818 1064:1842 2088:2866 3112:3890 4136:4914 5160:5938 6184:6962 7208:7986 8232:9010 9256:10034 10280:11058 11304:12082 12328:13106 13352:14130 14376:15154 15400:16178" s="2" customFormat="1" ht="57" customHeight="1" x14ac:dyDescent="0.25">
      <c r="A7" s="958"/>
      <c r="B7" s="958"/>
      <c r="C7" s="959"/>
      <c r="D7" s="960"/>
      <c r="E7" s="960"/>
      <c r="F7" s="960"/>
      <c r="G7" s="964" t="s">
        <v>357</v>
      </c>
      <c r="H7" s="964" t="s">
        <v>3</v>
      </c>
      <c r="I7" s="964" t="s">
        <v>358</v>
      </c>
      <c r="J7" s="964" t="s">
        <v>4</v>
      </c>
      <c r="K7" s="964" t="s">
        <v>359</v>
      </c>
      <c r="L7" s="964" t="s">
        <v>5</v>
      </c>
      <c r="M7" s="964" t="s">
        <v>360</v>
      </c>
      <c r="N7" s="964" t="s">
        <v>4</v>
      </c>
      <c r="O7" s="964" t="s">
        <v>359</v>
      </c>
      <c r="P7" s="964" t="s">
        <v>5</v>
      </c>
      <c r="Q7" s="963"/>
      <c r="R7" s="964"/>
      <c r="S7" s="964"/>
      <c r="T7" s="964"/>
      <c r="U7" s="964"/>
      <c r="V7" s="964"/>
      <c r="W7" s="965"/>
      <c r="X7" s="965"/>
      <c r="Y7" s="965"/>
      <c r="Z7" s="965"/>
      <c r="AA7" s="965"/>
      <c r="AB7" s="965"/>
      <c r="AC7" s="965"/>
      <c r="AD7" s="965"/>
      <c r="AE7" s="965"/>
      <c r="AF7" s="967"/>
      <c r="AG7" s="967"/>
      <c r="AH7" s="967"/>
      <c r="AI7" s="970"/>
      <c r="AJ7" s="970"/>
      <c r="AK7" s="968"/>
      <c r="AL7" s="968"/>
      <c r="AM7" s="968"/>
      <c r="AN7" s="968"/>
      <c r="AO7" s="968"/>
      <c r="AP7" s="968"/>
      <c r="AQ7" s="968"/>
      <c r="AR7" s="965"/>
      <c r="AS7" s="965"/>
      <c r="AT7" s="965"/>
      <c r="AU7" s="965"/>
      <c r="AV7" s="965"/>
      <c r="AW7" s="965"/>
      <c r="AX7" s="969"/>
      <c r="AY7" s="966"/>
      <c r="AZ7" s="965" t="s">
        <v>3272</v>
      </c>
      <c r="BA7" s="965"/>
      <c r="BB7" s="975" t="s">
        <v>10</v>
      </c>
      <c r="BC7" s="975"/>
      <c r="BD7" s="973" t="s">
        <v>361</v>
      </c>
      <c r="BE7" s="973"/>
      <c r="BF7" s="973"/>
      <c r="BG7" s="973" t="s">
        <v>362</v>
      </c>
      <c r="BH7" s="973"/>
      <c r="BI7" s="973"/>
      <c r="BJ7" s="973" t="s">
        <v>363</v>
      </c>
      <c r="BK7" s="974"/>
      <c r="BL7" s="108"/>
      <c r="BM7" s="969" t="s">
        <v>3199</v>
      </c>
      <c r="BN7" s="965"/>
    </row>
    <row r="8" spans="1:818 1064:1842 2088:2866 3112:3890 4136:4914 5160:5938 6184:6962 7208:7986 8232:9010 9256:10034 10280:11058 11304:12082 12328:13106 13352:14130 14376:15154 15400:16178" s="2" customFormat="1" ht="35.25" customHeight="1" x14ac:dyDescent="0.25">
      <c r="A8" s="958"/>
      <c r="B8" s="958"/>
      <c r="C8" s="959"/>
      <c r="D8" s="960"/>
      <c r="E8" s="960"/>
      <c r="F8" s="960"/>
      <c r="G8" s="964"/>
      <c r="H8" s="964"/>
      <c r="I8" s="964"/>
      <c r="J8" s="964"/>
      <c r="K8" s="964"/>
      <c r="L8" s="964"/>
      <c r="M8" s="964"/>
      <c r="N8" s="964"/>
      <c r="O8" s="964"/>
      <c r="P8" s="964"/>
      <c r="Q8" s="963"/>
      <c r="R8" s="964"/>
      <c r="S8" s="964"/>
      <c r="T8" s="964"/>
      <c r="U8" s="964"/>
      <c r="V8" s="964"/>
      <c r="W8" s="965"/>
      <c r="X8" s="965"/>
      <c r="Y8" s="965"/>
      <c r="Z8" s="965"/>
      <c r="AA8" s="965"/>
      <c r="AB8" s="965"/>
      <c r="AC8" s="965"/>
      <c r="AD8" s="965"/>
      <c r="AE8" s="965"/>
      <c r="AF8" s="967"/>
      <c r="AG8" s="967"/>
      <c r="AH8" s="967"/>
      <c r="AI8" s="970"/>
      <c r="AJ8" s="970"/>
      <c r="AK8" s="968"/>
      <c r="AL8" s="968"/>
      <c r="AM8" s="968"/>
      <c r="AN8" s="968"/>
      <c r="AO8" s="968"/>
      <c r="AP8" s="968"/>
      <c r="AQ8" s="968"/>
      <c r="AR8" s="108"/>
      <c r="AS8" s="108"/>
      <c r="AT8" s="108"/>
      <c r="AU8" s="108"/>
      <c r="AV8" s="108"/>
      <c r="AW8" s="108"/>
      <c r="AX8" s="969"/>
      <c r="AY8" s="966"/>
      <c r="AZ8" s="108" t="s">
        <v>11</v>
      </c>
      <c r="BA8" s="108" t="s">
        <v>12</v>
      </c>
      <c r="BB8" s="134" t="s">
        <v>13</v>
      </c>
      <c r="BC8" s="134" t="s">
        <v>14</v>
      </c>
      <c r="BD8" s="134" t="s">
        <v>15</v>
      </c>
      <c r="BE8" s="134" t="s">
        <v>16</v>
      </c>
      <c r="BF8" s="134" t="s">
        <v>17</v>
      </c>
      <c r="BG8" s="134" t="s">
        <v>15</v>
      </c>
      <c r="BH8" s="134" t="s">
        <v>16</v>
      </c>
      <c r="BI8" s="134" t="s">
        <v>17</v>
      </c>
      <c r="BJ8" s="134" t="s">
        <v>13</v>
      </c>
      <c r="BK8" s="134" t="s">
        <v>14</v>
      </c>
      <c r="BL8" s="108"/>
      <c r="BM8" s="969"/>
      <c r="BN8" s="965"/>
    </row>
    <row r="9" spans="1:818 1064:1842 2088:2866 3112:3890 4136:4914 5160:5938 6184:6962 7208:7986 8232:9010 9256:10034 10280:11058 11304:12082 12328:13106 13352:14130 14376:15154 15400:16178" s="116" customFormat="1" ht="33" customHeight="1" x14ac:dyDescent="0.25">
      <c r="A9" s="122" t="e">
        <f>#REF!+1</f>
        <v>#REF!</v>
      </c>
      <c r="B9" s="122" t="s">
        <v>468</v>
      </c>
      <c r="C9" s="410">
        <v>100079</v>
      </c>
      <c r="D9" s="131"/>
      <c r="E9" s="131">
        <v>37839</v>
      </c>
      <c r="F9" s="125">
        <v>38949</v>
      </c>
      <c r="G9" s="122" t="s">
        <v>382</v>
      </c>
      <c r="H9" s="122"/>
      <c r="I9" s="122"/>
      <c r="J9" s="122" t="s">
        <v>42</v>
      </c>
      <c r="K9" s="122" t="s">
        <v>42</v>
      </c>
      <c r="L9" s="122" t="s">
        <v>20</v>
      </c>
      <c r="M9" s="122"/>
      <c r="N9" s="122" t="s">
        <v>20</v>
      </c>
      <c r="O9" s="122" t="s">
        <v>42</v>
      </c>
      <c r="P9" s="122" t="s">
        <v>20</v>
      </c>
      <c r="Q9" s="122" t="s">
        <v>383</v>
      </c>
      <c r="R9" s="122" t="s">
        <v>384</v>
      </c>
      <c r="S9" s="122" t="s">
        <v>3500</v>
      </c>
      <c r="T9" s="122" t="s">
        <v>385</v>
      </c>
      <c r="U9" s="122" t="s">
        <v>386</v>
      </c>
      <c r="V9" s="122" t="s">
        <v>387</v>
      </c>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6"/>
      <c r="AZ9" s="122"/>
      <c r="BA9" s="122" t="s">
        <v>3501</v>
      </c>
      <c r="BB9" s="122"/>
      <c r="BC9" s="122"/>
      <c r="BD9" s="122"/>
      <c r="BE9" s="122"/>
      <c r="BF9" s="122"/>
      <c r="BG9" s="122"/>
      <c r="BH9" s="122"/>
      <c r="BI9" s="122"/>
      <c r="BJ9" s="122">
        <f t="shared" ref="BJ9:BJ15" si="0">BD9+BE9/60+BF9/3600</f>
        <v>0</v>
      </c>
      <c r="BK9" s="122">
        <f t="shared" ref="BK9:BK15" si="1">BG9+BH9/60+BI9/3600</f>
        <v>0</v>
      </c>
      <c r="BL9" s="122"/>
      <c r="BM9" s="122"/>
      <c r="BN9" s="122" t="s">
        <v>388</v>
      </c>
      <c r="BO9" s="972"/>
    </row>
    <row r="10" spans="1:818 1064:1842 2088:2866 3112:3890 4136:4914 5160:5938 6184:6962 7208:7986 8232:9010 9256:10034 10280:11058 11304:12082 12328:13106 13352:14130 14376:15154 15400:16178" s="116" customFormat="1" ht="25.5" customHeight="1" x14ac:dyDescent="0.25">
      <c r="A10" s="111" t="e">
        <f t="shared" ref="A10" si="2">A9+1</f>
        <v>#REF!</v>
      </c>
      <c r="B10" s="111" t="s">
        <v>2864</v>
      </c>
      <c r="C10" s="135">
        <v>100080</v>
      </c>
      <c r="D10" s="130"/>
      <c r="E10" s="130">
        <v>37839</v>
      </c>
      <c r="F10" s="110" t="s">
        <v>389</v>
      </c>
      <c r="G10" s="111" t="s">
        <v>147</v>
      </c>
      <c r="H10" s="111"/>
      <c r="I10" s="111"/>
      <c r="J10" s="111" t="s">
        <v>84</v>
      </c>
      <c r="K10" s="111" t="s">
        <v>85</v>
      </c>
      <c r="L10" s="111" t="s">
        <v>20</v>
      </c>
      <c r="M10" s="111" t="s">
        <v>390</v>
      </c>
      <c r="N10" s="111" t="s">
        <v>85</v>
      </c>
      <c r="O10" s="111" t="s">
        <v>85</v>
      </c>
      <c r="P10" s="111" t="s">
        <v>20</v>
      </c>
      <c r="Q10" s="111" t="s">
        <v>383</v>
      </c>
      <c r="R10" s="111" t="s">
        <v>384</v>
      </c>
      <c r="S10" s="111" t="s">
        <v>391</v>
      </c>
      <c r="T10" s="111" t="s">
        <v>392</v>
      </c>
      <c r="U10" s="111" t="s">
        <v>393</v>
      </c>
      <c r="V10" s="111">
        <v>5110</v>
      </c>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9"/>
      <c r="AZ10" s="111"/>
      <c r="BA10" s="111" t="s">
        <v>3502</v>
      </c>
      <c r="BB10" s="111"/>
      <c r="BC10" s="111"/>
      <c r="BD10" s="111"/>
      <c r="BE10" s="111"/>
      <c r="BF10" s="111"/>
      <c r="BG10" s="111"/>
      <c r="BH10" s="111"/>
      <c r="BI10" s="111"/>
      <c r="BJ10" s="111">
        <f t="shared" si="0"/>
        <v>0</v>
      </c>
      <c r="BK10" s="111">
        <f t="shared" si="1"/>
        <v>0</v>
      </c>
      <c r="BL10" s="111"/>
      <c r="BM10" s="111"/>
      <c r="BN10" s="111" t="s">
        <v>394</v>
      </c>
      <c r="BO10" s="972"/>
      <c r="BP10" s="107"/>
      <c r="BQ10" s="107"/>
    </row>
    <row r="11" spans="1:818 1064:1842 2088:2866 3112:3890 4136:4914 5160:5938 6184:6962 7208:7986 8232:9010 9256:10034 10280:11058 11304:12082 12328:13106 13352:14130 14376:15154 15400:16178" s="116" customFormat="1" ht="25.5" customHeight="1" x14ac:dyDescent="0.25">
      <c r="A11" s="111" t="e">
        <f>#REF!+1</f>
        <v>#REF!</v>
      </c>
      <c r="B11" s="111" t="s">
        <v>398</v>
      </c>
      <c r="C11" s="136">
        <v>100097</v>
      </c>
      <c r="D11" s="130"/>
      <c r="E11" s="130">
        <v>37858</v>
      </c>
      <c r="F11" s="110" t="s">
        <v>389</v>
      </c>
      <c r="G11" s="111" t="s">
        <v>383</v>
      </c>
      <c r="H11" s="111"/>
      <c r="I11" s="111"/>
      <c r="J11" s="111" t="s">
        <v>156</v>
      </c>
      <c r="K11" s="111" t="s">
        <v>156</v>
      </c>
      <c r="L11" s="111" t="s">
        <v>31</v>
      </c>
      <c r="M11" s="111" t="s">
        <v>2865</v>
      </c>
      <c r="N11" s="111" t="s">
        <v>156</v>
      </c>
      <c r="O11" s="111" t="s">
        <v>156</v>
      </c>
      <c r="P11" s="111" t="s">
        <v>31</v>
      </c>
      <c r="Q11" s="111" t="s">
        <v>383</v>
      </c>
      <c r="R11" s="111" t="s">
        <v>384</v>
      </c>
      <c r="S11" s="111" t="s">
        <v>391</v>
      </c>
      <c r="T11" s="111" t="s">
        <v>399</v>
      </c>
      <c r="U11" s="111" t="s">
        <v>400</v>
      </c>
      <c r="V11" s="111">
        <v>154395</v>
      </c>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9"/>
      <c r="AZ11" s="111"/>
      <c r="BA11" s="111" t="s">
        <v>401</v>
      </c>
      <c r="BB11" s="111"/>
      <c r="BC11" s="111"/>
      <c r="BD11" s="111"/>
      <c r="BE11" s="111"/>
      <c r="BF11" s="111"/>
      <c r="BG11" s="111"/>
      <c r="BH11" s="111"/>
      <c r="BI11" s="111"/>
      <c r="BJ11" s="111">
        <f t="shared" si="0"/>
        <v>0</v>
      </c>
      <c r="BK11" s="111">
        <f t="shared" si="1"/>
        <v>0</v>
      </c>
      <c r="BL11" s="111"/>
      <c r="BM11" s="111"/>
      <c r="BN11" s="111" t="s">
        <v>394</v>
      </c>
    </row>
    <row r="12" spans="1:818 1064:1842 2088:2866 3112:3890 4136:4914 5160:5938 6184:6962 7208:7986 8232:9010 9256:10034 10280:11058 11304:12082 12328:13106 13352:14130 14376:15154 15400:16178" s="116" customFormat="1" ht="38.25" customHeight="1" x14ac:dyDescent="0.25">
      <c r="A12" s="122" t="e">
        <f>#REF!+1</f>
        <v>#REF!</v>
      </c>
      <c r="B12" s="122" t="s">
        <v>173</v>
      </c>
      <c r="C12" s="410">
        <v>100100</v>
      </c>
      <c r="D12" s="131"/>
      <c r="E12" s="131">
        <v>37859</v>
      </c>
      <c r="F12" s="125">
        <v>38961</v>
      </c>
      <c r="G12" s="122" t="s">
        <v>965</v>
      </c>
      <c r="H12" s="122"/>
      <c r="I12" s="122"/>
      <c r="J12" s="122" t="s">
        <v>122</v>
      </c>
      <c r="K12" s="122" t="s">
        <v>33</v>
      </c>
      <c r="L12" s="122" t="s">
        <v>33</v>
      </c>
      <c r="M12" s="122" t="s">
        <v>3505</v>
      </c>
      <c r="N12" s="122" t="s">
        <v>122</v>
      </c>
      <c r="O12" s="122" t="s">
        <v>33</v>
      </c>
      <c r="P12" s="122" t="s">
        <v>33</v>
      </c>
      <c r="Q12" s="122" t="s">
        <v>34</v>
      </c>
      <c r="R12" s="122" t="s">
        <v>384</v>
      </c>
      <c r="S12" s="122" t="s">
        <v>402</v>
      </c>
      <c r="T12" s="122" t="s">
        <v>2866</v>
      </c>
      <c r="U12" s="122" t="s">
        <v>393</v>
      </c>
      <c r="V12" s="122">
        <v>504200</v>
      </c>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6"/>
      <c r="AZ12" s="122"/>
      <c r="BA12" s="122" t="s">
        <v>3506</v>
      </c>
      <c r="BB12" s="122"/>
      <c r="BC12" s="122"/>
      <c r="BD12" s="122"/>
      <c r="BE12" s="122"/>
      <c r="BF12" s="122"/>
      <c r="BG12" s="122"/>
      <c r="BH12" s="122"/>
      <c r="BI12" s="122"/>
      <c r="BJ12" s="122">
        <f t="shared" si="0"/>
        <v>0</v>
      </c>
      <c r="BK12" s="122">
        <f t="shared" si="1"/>
        <v>0</v>
      </c>
      <c r="BL12" s="122"/>
      <c r="BM12" s="122"/>
      <c r="BN12" s="122" t="s">
        <v>403</v>
      </c>
      <c r="KJ12" s="109"/>
      <c r="KK12" s="109"/>
      <c r="KL12" s="109"/>
      <c r="KM12" s="109"/>
      <c r="KN12" s="109"/>
      <c r="KO12" s="109"/>
      <c r="KP12" s="109"/>
      <c r="KQ12" s="109"/>
      <c r="KR12" s="109"/>
      <c r="KS12" s="109"/>
      <c r="KT12" s="109"/>
      <c r="UF12" s="109"/>
      <c r="UG12" s="109"/>
      <c r="UH12" s="109"/>
      <c r="UI12" s="109"/>
      <c r="UJ12" s="109"/>
      <c r="UK12" s="109"/>
      <c r="UL12" s="109"/>
      <c r="UM12" s="109"/>
      <c r="UN12" s="109"/>
      <c r="UO12" s="109"/>
      <c r="UP12" s="109"/>
      <c r="AEB12" s="109"/>
      <c r="AEC12" s="109"/>
      <c r="AED12" s="109"/>
      <c r="AEE12" s="109"/>
      <c r="AEF12" s="109"/>
      <c r="AEG12" s="109"/>
      <c r="AEH12" s="109"/>
      <c r="AEI12" s="109"/>
      <c r="AEJ12" s="109"/>
      <c r="AEK12" s="109"/>
      <c r="AEL12" s="109"/>
      <c r="ANX12" s="109"/>
      <c r="ANY12" s="109"/>
      <c r="ANZ12" s="109"/>
      <c r="AOA12" s="109"/>
      <c r="AOB12" s="109"/>
      <c r="AOC12" s="109"/>
      <c r="AOD12" s="109"/>
      <c r="AOE12" s="109"/>
      <c r="AOF12" s="109"/>
      <c r="AOG12" s="109"/>
      <c r="AOH12" s="109"/>
      <c r="AXT12" s="109"/>
      <c r="AXU12" s="109"/>
      <c r="AXV12" s="109"/>
      <c r="AXW12" s="109"/>
      <c r="AXX12" s="109"/>
      <c r="AXY12" s="109"/>
      <c r="AXZ12" s="109"/>
      <c r="AYA12" s="109"/>
      <c r="AYB12" s="109"/>
      <c r="AYC12" s="109"/>
      <c r="AYD12" s="109"/>
      <c r="BHP12" s="109"/>
      <c r="BHQ12" s="109"/>
      <c r="BHR12" s="109"/>
      <c r="BHS12" s="109"/>
      <c r="BHT12" s="109"/>
      <c r="BHU12" s="109"/>
      <c r="BHV12" s="109"/>
      <c r="BHW12" s="109"/>
      <c r="BHX12" s="109"/>
      <c r="BHY12" s="109"/>
      <c r="BHZ12" s="109"/>
      <c r="BRL12" s="109"/>
      <c r="BRM12" s="109"/>
      <c r="BRN12" s="109"/>
      <c r="BRO12" s="109"/>
      <c r="BRP12" s="109"/>
      <c r="BRQ12" s="109"/>
      <c r="BRR12" s="109"/>
      <c r="BRS12" s="109"/>
      <c r="BRT12" s="109"/>
      <c r="BRU12" s="109"/>
      <c r="BRV12" s="109"/>
      <c r="CBH12" s="109"/>
      <c r="CBI12" s="109"/>
      <c r="CBJ12" s="109"/>
      <c r="CBK12" s="109"/>
      <c r="CBL12" s="109"/>
      <c r="CBM12" s="109"/>
      <c r="CBN12" s="109"/>
      <c r="CBO12" s="109"/>
      <c r="CBP12" s="109"/>
      <c r="CBQ12" s="109"/>
      <c r="CBR12" s="109"/>
      <c r="CLD12" s="109"/>
      <c r="CLE12" s="109"/>
      <c r="CLF12" s="109"/>
      <c r="CLG12" s="109"/>
      <c r="CLH12" s="109"/>
      <c r="CLI12" s="109"/>
      <c r="CLJ12" s="109"/>
      <c r="CLK12" s="109"/>
      <c r="CLL12" s="109"/>
      <c r="CLM12" s="109"/>
      <c r="CLN12" s="109"/>
      <c r="CUZ12" s="109"/>
      <c r="CVA12" s="109"/>
      <c r="CVB12" s="109"/>
      <c r="CVC12" s="109"/>
      <c r="CVD12" s="109"/>
      <c r="CVE12" s="109"/>
      <c r="CVF12" s="109"/>
      <c r="CVG12" s="109"/>
      <c r="CVH12" s="109"/>
      <c r="CVI12" s="109"/>
      <c r="CVJ12" s="109"/>
      <c r="DEV12" s="109"/>
      <c r="DEW12" s="109"/>
      <c r="DEX12" s="109"/>
      <c r="DEY12" s="109"/>
      <c r="DEZ12" s="109"/>
      <c r="DFA12" s="109"/>
      <c r="DFB12" s="109"/>
      <c r="DFC12" s="109"/>
      <c r="DFD12" s="109"/>
      <c r="DFE12" s="109"/>
      <c r="DFF12" s="109"/>
      <c r="DOR12" s="109"/>
      <c r="DOS12" s="109"/>
      <c r="DOT12" s="109"/>
      <c r="DOU12" s="109"/>
      <c r="DOV12" s="109"/>
      <c r="DOW12" s="109"/>
      <c r="DOX12" s="109"/>
      <c r="DOY12" s="109"/>
      <c r="DOZ12" s="109"/>
      <c r="DPA12" s="109"/>
      <c r="DPB12" s="109"/>
      <c r="DYN12" s="109"/>
      <c r="DYO12" s="109"/>
      <c r="DYP12" s="109"/>
      <c r="DYQ12" s="109"/>
      <c r="DYR12" s="109"/>
      <c r="DYS12" s="109"/>
      <c r="DYT12" s="109"/>
      <c r="DYU12" s="109"/>
      <c r="DYV12" s="109"/>
      <c r="DYW12" s="109"/>
      <c r="DYX12" s="109"/>
      <c r="EIJ12" s="109"/>
      <c r="EIK12" s="109"/>
      <c r="EIL12" s="109"/>
      <c r="EIM12" s="109"/>
      <c r="EIN12" s="109"/>
      <c r="EIO12" s="109"/>
      <c r="EIP12" s="109"/>
      <c r="EIQ12" s="109"/>
      <c r="EIR12" s="109"/>
      <c r="EIS12" s="109"/>
      <c r="EIT12" s="109"/>
      <c r="ESF12" s="109"/>
      <c r="ESG12" s="109"/>
      <c r="ESH12" s="109"/>
      <c r="ESI12" s="109"/>
      <c r="ESJ12" s="109"/>
      <c r="ESK12" s="109"/>
      <c r="ESL12" s="109"/>
      <c r="ESM12" s="109"/>
      <c r="ESN12" s="109"/>
      <c r="ESO12" s="109"/>
      <c r="ESP12" s="109"/>
      <c r="FCB12" s="109"/>
      <c r="FCC12" s="109"/>
      <c r="FCD12" s="109"/>
      <c r="FCE12" s="109"/>
      <c r="FCF12" s="109"/>
      <c r="FCG12" s="109"/>
      <c r="FCH12" s="109"/>
      <c r="FCI12" s="109"/>
      <c r="FCJ12" s="109"/>
      <c r="FCK12" s="109"/>
      <c r="FCL12" s="109"/>
      <c r="FLX12" s="109"/>
      <c r="FLY12" s="109"/>
      <c r="FLZ12" s="109"/>
      <c r="FMA12" s="109"/>
      <c r="FMB12" s="109"/>
      <c r="FMC12" s="109"/>
      <c r="FMD12" s="109"/>
      <c r="FME12" s="109"/>
      <c r="FMF12" s="109"/>
      <c r="FMG12" s="109"/>
      <c r="FMH12" s="109"/>
      <c r="FVT12" s="109"/>
      <c r="FVU12" s="109"/>
      <c r="FVV12" s="109"/>
      <c r="FVW12" s="109"/>
      <c r="FVX12" s="109"/>
      <c r="FVY12" s="109"/>
      <c r="FVZ12" s="109"/>
      <c r="FWA12" s="109"/>
      <c r="FWB12" s="109"/>
      <c r="FWC12" s="109"/>
      <c r="FWD12" s="109"/>
      <c r="GFP12" s="109"/>
      <c r="GFQ12" s="109"/>
      <c r="GFR12" s="109"/>
      <c r="GFS12" s="109"/>
      <c r="GFT12" s="109"/>
      <c r="GFU12" s="109"/>
      <c r="GFV12" s="109"/>
      <c r="GFW12" s="109"/>
      <c r="GFX12" s="109"/>
      <c r="GFY12" s="109"/>
      <c r="GFZ12" s="109"/>
      <c r="GPL12" s="109"/>
      <c r="GPM12" s="109"/>
      <c r="GPN12" s="109"/>
      <c r="GPO12" s="109"/>
      <c r="GPP12" s="109"/>
      <c r="GPQ12" s="109"/>
      <c r="GPR12" s="109"/>
      <c r="GPS12" s="109"/>
      <c r="GPT12" s="109"/>
      <c r="GPU12" s="109"/>
      <c r="GPV12" s="109"/>
      <c r="GZH12" s="109"/>
      <c r="GZI12" s="109"/>
      <c r="GZJ12" s="109"/>
      <c r="GZK12" s="109"/>
      <c r="GZL12" s="109"/>
      <c r="GZM12" s="109"/>
      <c r="GZN12" s="109"/>
      <c r="GZO12" s="109"/>
      <c r="GZP12" s="109"/>
      <c r="GZQ12" s="109"/>
      <c r="GZR12" s="109"/>
      <c r="HJD12" s="109"/>
      <c r="HJE12" s="109"/>
      <c r="HJF12" s="109"/>
      <c r="HJG12" s="109"/>
      <c r="HJH12" s="109"/>
      <c r="HJI12" s="109"/>
      <c r="HJJ12" s="109"/>
      <c r="HJK12" s="109"/>
      <c r="HJL12" s="109"/>
      <c r="HJM12" s="109"/>
      <c r="HJN12" s="109"/>
      <c r="HSZ12" s="109"/>
      <c r="HTA12" s="109"/>
      <c r="HTB12" s="109"/>
      <c r="HTC12" s="109"/>
      <c r="HTD12" s="109"/>
      <c r="HTE12" s="109"/>
      <c r="HTF12" s="109"/>
      <c r="HTG12" s="109"/>
      <c r="HTH12" s="109"/>
      <c r="HTI12" s="109"/>
      <c r="HTJ12" s="109"/>
      <c r="ICV12" s="109"/>
      <c r="ICW12" s="109"/>
      <c r="ICX12" s="109"/>
      <c r="ICY12" s="109"/>
      <c r="ICZ12" s="109"/>
      <c r="IDA12" s="109"/>
      <c r="IDB12" s="109"/>
      <c r="IDC12" s="109"/>
      <c r="IDD12" s="109"/>
      <c r="IDE12" s="109"/>
      <c r="IDF12" s="109"/>
      <c r="IMR12" s="109"/>
      <c r="IMS12" s="109"/>
      <c r="IMT12" s="109"/>
      <c r="IMU12" s="109"/>
      <c r="IMV12" s="109"/>
      <c r="IMW12" s="109"/>
      <c r="IMX12" s="109"/>
      <c r="IMY12" s="109"/>
      <c r="IMZ12" s="109"/>
      <c r="INA12" s="109"/>
      <c r="INB12" s="109"/>
      <c r="IWN12" s="109"/>
      <c r="IWO12" s="109"/>
      <c r="IWP12" s="109"/>
      <c r="IWQ12" s="109"/>
      <c r="IWR12" s="109"/>
      <c r="IWS12" s="109"/>
      <c r="IWT12" s="109"/>
      <c r="IWU12" s="109"/>
      <c r="IWV12" s="109"/>
      <c r="IWW12" s="109"/>
      <c r="IWX12" s="109"/>
      <c r="JGJ12" s="109"/>
      <c r="JGK12" s="109"/>
      <c r="JGL12" s="109"/>
      <c r="JGM12" s="109"/>
      <c r="JGN12" s="109"/>
      <c r="JGO12" s="109"/>
      <c r="JGP12" s="109"/>
      <c r="JGQ12" s="109"/>
      <c r="JGR12" s="109"/>
      <c r="JGS12" s="109"/>
      <c r="JGT12" s="109"/>
      <c r="JQF12" s="109"/>
      <c r="JQG12" s="109"/>
      <c r="JQH12" s="109"/>
      <c r="JQI12" s="109"/>
      <c r="JQJ12" s="109"/>
      <c r="JQK12" s="109"/>
      <c r="JQL12" s="109"/>
      <c r="JQM12" s="109"/>
      <c r="JQN12" s="109"/>
      <c r="JQO12" s="109"/>
      <c r="JQP12" s="109"/>
      <c r="KAB12" s="109"/>
      <c r="KAC12" s="109"/>
      <c r="KAD12" s="109"/>
      <c r="KAE12" s="109"/>
      <c r="KAF12" s="109"/>
      <c r="KAG12" s="109"/>
      <c r="KAH12" s="109"/>
      <c r="KAI12" s="109"/>
      <c r="KAJ12" s="109"/>
      <c r="KAK12" s="109"/>
      <c r="KAL12" s="109"/>
      <c r="KJX12" s="109"/>
      <c r="KJY12" s="109"/>
      <c r="KJZ12" s="109"/>
      <c r="KKA12" s="109"/>
      <c r="KKB12" s="109"/>
      <c r="KKC12" s="109"/>
      <c r="KKD12" s="109"/>
      <c r="KKE12" s="109"/>
      <c r="KKF12" s="109"/>
      <c r="KKG12" s="109"/>
      <c r="KKH12" s="109"/>
      <c r="KTT12" s="109"/>
      <c r="KTU12" s="109"/>
      <c r="KTV12" s="109"/>
      <c r="KTW12" s="109"/>
      <c r="KTX12" s="109"/>
      <c r="KTY12" s="109"/>
      <c r="KTZ12" s="109"/>
      <c r="KUA12" s="109"/>
      <c r="KUB12" s="109"/>
      <c r="KUC12" s="109"/>
      <c r="KUD12" s="109"/>
      <c r="LDP12" s="109"/>
      <c r="LDQ12" s="109"/>
      <c r="LDR12" s="109"/>
      <c r="LDS12" s="109"/>
      <c r="LDT12" s="109"/>
      <c r="LDU12" s="109"/>
      <c r="LDV12" s="109"/>
      <c r="LDW12" s="109"/>
      <c r="LDX12" s="109"/>
      <c r="LDY12" s="109"/>
      <c r="LDZ12" s="109"/>
      <c r="LNL12" s="109"/>
      <c r="LNM12" s="109"/>
      <c r="LNN12" s="109"/>
      <c r="LNO12" s="109"/>
      <c r="LNP12" s="109"/>
      <c r="LNQ12" s="109"/>
      <c r="LNR12" s="109"/>
      <c r="LNS12" s="109"/>
      <c r="LNT12" s="109"/>
      <c r="LNU12" s="109"/>
      <c r="LNV12" s="109"/>
      <c r="LXH12" s="109"/>
      <c r="LXI12" s="109"/>
      <c r="LXJ12" s="109"/>
      <c r="LXK12" s="109"/>
      <c r="LXL12" s="109"/>
      <c r="LXM12" s="109"/>
      <c r="LXN12" s="109"/>
      <c r="LXO12" s="109"/>
      <c r="LXP12" s="109"/>
      <c r="LXQ12" s="109"/>
      <c r="LXR12" s="109"/>
      <c r="MHD12" s="109"/>
      <c r="MHE12" s="109"/>
      <c r="MHF12" s="109"/>
      <c r="MHG12" s="109"/>
      <c r="MHH12" s="109"/>
      <c r="MHI12" s="109"/>
      <c r="MHJ12" s="109"/>
      <c r="MHK12" s="109"/>
      <c r="MHL12" s="109"/>
      <c r="MHM12" s="109"/>
      <c r="MHN12" s="109"/>
      <c r="MQZ12" s="109"/>
      <c r="MRA12" s="109"/>
      <c r="MRB12" s="109"/>
      <c r="MRC12" s="109"/>
      <c r="MRD12" s="109"/>
      <c r="MRE12" s="109"/>
      <c r="MRF12" s="109"/>
      <c r="MRG12" s="109"/>
      <c r="MRH12" s="109"/>
      <c r="MRI12" s="109"/>
      <c r="MRJ12" s="109"/>
      <c r="NAV12" s="109"/>
      <c r="NAW12" s="109"/>
      <c r="NAX12" s="109"/>
      <c r="NAY12" s="109"/>
      <c r="NAZ12" s="109"/>
      <c r="NBA12" s="109"/>
      <c r="NBB12" s="109"/>
      <c r="NBC12" s="109"/>
      <c r="NBD12" s="109"/>
      <c r="NBE12" s="109"/>
      <c r="NBF12" s="109"/>
      <c r="NKR12" s="109"/>
      <c r="NKS12" s="109"/>
      <c r="NKT12" s="109"/>
      <c r="NKU12" s="109"/>
      <c r="NKV12" s="109"/>
      <c r="NKW12" s="109"/>
      <c r="NKX12" s="109"/>
      <c r="NKY12" s="109"/>
      <c r="NKZ12" s="109"/>
      <c r="NLA12" s="109"/>
      <c r="NLB12" s="109"/>
      <c r="NUN12" s="109"/>
      <c r="NUO12" s="109"/>
      <c r="NUP12" s="109"/>
      <c r="NUQ12" s="109"/>
      <c r="NUR12" s="109"/>
      <c r="NUS12" s="109"/>
      <c r="NUT12" s="109"/>
      <c r="NUU12" s="109"/>
      <c r="NUV12" s="109"/>
      <c r="NUW12" s="109"/>
      <c r="NUX12" s="109"/>
      <c r="OEJ12" s="109"/>
      <c r="OEK12" s="109"/>
      <c r="OEL12" s="109"/>
      <c r="OEM12" s="109"/>
      <c r="OEN12" s="109"/>
      <c r="OEO12" s="109"/>
      <c r="OEP12" s="109"/>
      <c r="OEQ12" s="109"/>
      <c r="OER12" s="109"/>
      <c r="OES12" s="109"/>
      <c r="OET12" s="109"/>
      <c r="OOF12" s="109"/>
      <c r="OOG12" s="109"/>
      <c r="OOH12" s="109"/>
      <c r="OOI12" s="109"/>
      <c r="OOJ12" s="109"/>
      <c r="OOK12" s="109"/>
      <c r="OOL12" s="109"/>
      <c r="OOM12" s="109"/>
      <c r="OON12" s="109"/>
      <c r="OOO12" s="109"/>
      <c r="OOP12" s="109"/>
      <c r="OYB12" s="109"/>
      <c r="OYC12" s="109"/>
      <c r="OYD12" s="109"/>
      <c r="OYE12" s="109"/>
      <c r="OYF12" s="109"/>
      <c r="OYG12" s="109"/>
      <c r="OYH12" s="109"/>
      <c r="OYI12" s="109"/>
      <c r="OYJ12" s="109"/>
      <c r="OYK12" s="109"/>
      <c r="OYL12" s="109"/>
      <c r="PHX12" s="109"/>
      <c r="PHY12" s="109"/>
      <c r="PHZ12" s="109"/>
      <c r="PIA12" s="109"/>
      <c r="PIB12" s="109"/>
      <c r="PIC12" s="109"/>
      <c r="PID12" s="109"/>
      <c r="PIE12" s="109"/>
      <c r="PIF12" s="109"/>
      <c r="PIG12" s="109"/>
      <c r="PIH12" s="109"/>
      <c r="PRT12" s="109"/>
      <c r="PRU12" s="109"/>
      <c r="PRV12" s="109"/>
      <c r="PRW12" s="109"/>
      <c r="PRX12" s="109"/>
      <c r="PRY12" s="109"/>
      <c r="PRZ12" s="109"/>
      <c r="PSA12" s="109"/>
      <c r="PSB12" s="109"/>
      <c r="PSC12" s="109"/>
      <c r="PSD12" s="109"/>
      <c r="QBP12" s="109"/>
      <c r="QBQ12" s="109"/>
      <c r="QBR12" s="109"/>
      <c r="QBS12" s="109"/>
      <c r="QBT12" s="109"/>
      <c r="QBU12" s="109"/>
      <c r="QBV12" s="109"/>
      <c r="QBW12" s="109"/>
      <c r="QBX12" s="109"/>
      <c r="QBY12" s="109"/>
      <c r="QBZ12" s="109"/>
      <c r="QLL12" s="109"/>
      <c r="QLM12" s="109"/>
      <c r="QLN12" s="109"/>
      <c r="QLO12" s="109"/>
      <c r="QLP12" s="109"/>
      <c r="QLQ12" s="109"/>
      <c r="QLR12" s="109"/>
      <c r="QLS12" s="109"/>
      <c r="QLT12" s="109"/>
      <c r="QLU12" s="109"/>
      <c r="QLV12" s="109"/>
      <c r="QVH12" s="109"/>
      <c r="QVI12" s="109"/>
      <c r="QVJ12" s="109"/>
      <c r="QVK12" s="109"/>
      <c r="QVL12" s="109"/>
      <c r="QVM12" s="109"/>
      <c r="QVN12" s="109"/>
      <c r="QVO12" s="109"/>
      <c r="QVP12" s="109"/>
      <c r="QVQ12" s="109"/>
      <c r="QVR12" s="109"/>
      <c r="RFD12" s="109"/>
      <c r="RFE12" s="109"/>
      <c r="RFF12" s="109"/>
      <c r="RFG12" s="109"/>
      <c r="RFH12" s="109"/>
      <c r="RFI12" s="109"/>
      <c r="RFJ12" s="109"/>
      <c r="RFK12" s="109"/>
      <c r="RFL12" s="109"/>
      <c r="RFM12" s="109"/>
      <c r="RFN12" s="109"/>
      <c r="ROZ12" s="109"/>
      <c r="RPA12" s="109"/>
      <c r="RPB12" s="109"/>
      <c r="RPC12" s="109"/>
      <c r="RPD12" s="109"/>
      <c r="RPE12" s="109"/>
      <c r="RPF12" s="109"/>
      <c r="RPG12" s="109"/>
      <c r="RPH12" s="109"/>
      <c r="RPI12" s="109"/>
      <c r="RPJ12" s="109"/>
      <c r="RYV12" s="109"/>
      <c r="RYW12" s="109"/>
      <c r="RYX12" s="109"/>
      <c r="RYY12" s="109"/>
      <c r="RYZ12" s="109"/>
      <c r="RZA12" s="109"/>
      <c r="RZB12" s="109"/>
      <c r="RZC12" s="109"/>
      <c r="RZD12" s="109"/>
      <c r="RZE12" s="109"/>
      <c r="RZF12" s="109"/>
      <c r="SIR12" s="109"/>
      <c r="SIS12" s="109"/>
      <c r="SIT12" s="109"/>
      <c r="SIU12" s="109"/>
      <c r="SIV12" s="109"/>
      <c r="SIW12" s="109"/>
      <c r="SIX12" s="109"/>
      <c r="SIY12" s="109"/>
      <c r="SIZ12" s="109"/>
      <c r="SJA12" s="109"/>
      <c r="SJB12" s="109"/>
      <c r="SSN12" s="109"/>
      <c r="SSO12" s="109"/>
      <c r="SSP12" s="109"/>
      <c r="SSQ12" s="109"/>
      <c r="SSR12" s="109"/>
      <c r="SSS12" s="109"/>
      <c r="SST12" s="109"/>
      <c r="SSU12" s="109"/>
      <c r="SSV12" s="109"/>
      <c r="SSW12" s="109"/>
      <c r="SSX12" s="109"/>
      <c r="TCJ12" s="109"/>
      <c r="TCK12" s="109"/>
      <c r="TCL12" s="109"/>
      <c r="TCM12" s="109"/>
      <c r="TCN12" s="109"/>
      <c r="TCO12" s="109"/>
      <c r="TCP12" s="109"/>
      <c r="TCQ12" s="109"/>
      <c r="TCR12" s="109"/>
      <c r="TCS12" s="109"/>
      <c r="TCT12" s="109"/>
      <c r="TMF12" s="109"/>
      <c r="TMG12" s="109"/>
      <c r="TMH12" s="109"/>
      <c r="TMI12" s="109"/>
      <c r="TMJ12" s="109"/>
      <c r="TMK12" s="109"/>
      <c r="TML12" s="109"/>
      <c r="TMM12" s="109"/>
      <c r="TMN12" s="109"/>
      <c r="TMO12" s="109"/>
      <c r="TMP12" s="109"/>
      <c r="TWB12" s="109"/>
      <c r="TWC12" s="109"/>
      <c r="TWD12" s="109"/>
      <c r="TWE12" s="109"/>
      <c r="TWF12" s="109"/>
      <c r="TWG12" s="109"/>
      <c r="TWH12" s="109"/>
      <c r="TWI12" s="109"/>
      <c r="TWJ12" s="109"/>
      <c r="TWK12" s="109"/>
      <c r="TWL12" s="109"/>
      <c r="UFX12" s="109"/>
      <c r="UFY12" s="109"/>
      <c r="UFZ12" s="109"/>
      <c r="UGA12" s="109"/>
      <c r="UGB12" s="109"/>
      <c r="UGC12" s="109"/>
      <c r="UGD12" s="109"/>
      <c r="UGE12" s="109"/>
      <c r="UGF12" s="109"/>
      <c r="UGG12" s="109"/>
      <c r="UGH12" s="109"/>
      <c r="UPT12" s="109"/>
      <c r="UPU12" s="109"/>
      <c r="UPV12" s="109"/>
      <c r="UPW12" s="109"/>
      <c r="UPX12" s="109"/>
      <c r="UPY12" s="109"/>
      <c r="UPZ12" s="109"/>
      <c r="UQA12" s="109"/>
      <c r="UQB12" s="109"/>
      <c r="UQC12" s="109"/>
      <c r="UQD12" s="109"/>
      <c r="UZP12" s="109"/>
      <c r="UZQ12" s="109"/>
      <c r="UZR12" s="109"/>
      <c r="UZS12" s="109"/>
      <c r="UZT12" s="109"/>
      <c r="UZU12" s="109"/>
      <c r="UZV12" s="109"/>
      <c r="UZW12" s="109"/>
      <c r="UZX12" s="109"/>
      <c r="UZY12" s="109"/>
      <c r="UZZ12" s="109"/>
      <c r="VJL12" s="109"/>
      <c r="VJM12" s="109"/>
      <c r="VJN12" s="109"/>
      <c r="VJO12" s="109"/>
      <c r="VJP12" s="109"/>
      <c r="VJQ12" s="109"/>
      <c r="VJR12" s="109"/>
      <c r="VJS12" s="109"/>
      <c r="VJT12" s="109"/>
      <c r="VJU12" s="109"/>
      <c r="VJV12" s="109"/>
      <c r="VTH12" s="109"/>
      <c r="VTI12" s="109"/>
      <c r="VTJ12" s="109"/>
      <c r="VTK12" s="109"/>
      <c r="VTL12" s="109"/>
      <c r="VTM12" s="109"/>
      <c r="VTN12" s="109"/>
      <c r="VTO12" s="109"/>
      <c r="VTP12" s="109"/>
      <c r="VTQ12" s="109"/>
      <c r="VTR12" s="109"/>
      <c r="WDD12" s="109"/>
      <c r="WDE12" s="109"/>
      <c r="WDF12" s="109"/>
      <c r="WDG12" s="109"/>
      <c r="WDH12" s="109"/>
      <c r="WDI12" s="109"/>
      <c r="WDJ12" s="109"/>
      <c r="WDK12" s="109"/>
      <c r="WDL12" s="109"/>
      <c r="WDM12" s="109"/>
      <c r="WDN12" s="109"/>
      <c r="WMZ12" s="109"/>
      <c r="WNA12" s="109"/>
      <c r="WNB12" s="109"/>
      <c r="WNC12" s="109"/>
      <c r="WND12" s="109"/>
      <c r="WNE12" s="109"/>
      <c r="WNF12" s="109"/>
      <c r="WNG12" s="109"/>
      <c r="WNH12" s="109"/>
      <c r="WNI12" s="109"/>
      <c r="WNJ12" s="109"/>
      <c r="WWV12" s="109"/>
      <c r="WWW12" s="109"/>
      <c r="WWX12" s="109"/>
      <c r="WWY12" s="109"/>
      <c r="WWZ12" s="109"/>
      <c r="WXA12" s="109"/>
      <c r="WXB12" s="109"/>
      <c r="WXC12" s="109"/>
      <c r="WXD12" s="109"/>
      <c r="WXE12" s="109"/>
      <c r="WXF12" s="109"/>
    </row>
    <row r="13" spans="1:818 1064:1842 2088:2866 3112:3890 4136:4914 5160:5938 6184:6962 7208:7986 8232:9010 9256:10034 10280:11058 11304:12082 12328:13106 13352:14130 14376:15154 15400:16178" s="116" customFormat="1" ht="25.5" customHeight="1" x14ac:dyDescent="0.25">
      <c r="A13" s="122" t="e">
        <f>#REF!+1</f>
        <v>#REF!</v>
      </c>
      <c r="B13" s="122" t="s">
        <v>2867</v>
      </c>
      <c r="C13" s="410">
        <v>100107</v>
      </c>
      <c r="D13" s="131"/>
      <c r="E13" s="131">
        <v>37865</v>
      </c>
      <c r="F13" s="125">
        <v>38985</v>
      </c>
      <c r="G13" s="122" t="s">
        <v>404</v>
      </c>
      <c r="H13" s="122"/>
      <c r="I13" s="122"/>
      <c r="J13" s="122" t="s">
        <v>120</v>
      </c>
      <c r="K13" s="122" t="s">
        <v>33</v>
      </c>
      <c r="L13" s="122" t="s">
        <v>33</v>
      </c>
      <c r="M13" s="122"/>
      <c r="N13" s="122" t="s">
        <v>120</v>
      </c>
      <c r="O13" s="122" t="s">
        <v>33</v>
      </c>
      <c r="P13" s="122" t="s">
        <v>33</v>
      </c>
      <c r="Q13" s="122" t="s">
        <v>34</v>
      </c>
      <c r="R13" s="122" t="s">
        <v>384</v>
      </c>
      <c r="S13" s="122" t="s">
        <v>405</v>
      </c>
      <c r="T13" s="122" t="s">
        <v>3507</v>
      </c>
      <c r="U13" s="122" t="s">
        <v>393</v>
      </c>
      <c r="V13" s="122">
        <v>137000</v>
      </c>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6"/>
      <c r="AZ13" s="122"/>
      <c r="BA13" s="122" t="s">
        <v>3508</v>
      </c>
      <c r="BB13" s="122"/>
      <c r="BC13" s="122"/>
      <c r="BD13" s="122"/>
      <c r="BE13" s="122"/>
      <c r="BF13" s="122"/>
      <c r="BG13" s="122"/>
      <c r="BH13" s="122"/>
      <c r="BI13" s="122"/>
      <c r="BJ13" s="122">
        <f t="shared" si="0"/>
        <v>0</v>
      </c>
      <c r="BK13" s="122">
        <f t="shared" si="1"/>
        <v>0</v>
      </c>
      <c r="BL13" s="122"/>
      <c r="BM13" s="122"/>
      <c r="BN13" s="122" t="s">
        <v>406</v>
      </c>
      <c r="KJ13" s="109"/>
      <c r="KK13" s="109"/>
      <c r="KL13" s="109"/>
      <c r="KM13" s="109"/>
      <c r="KN13" s="109"/>
      <c r="KO13" s="109"/>
      <c r="KP13" s="109"/>
      <c r="KQ13" s="109"/>
      <c r="KR13" s="109"/>
      <c r="KS13" s="109"/>
      <c r="KT13" s="109"/>
      <c r="UF13" s="109"/>
      <c r="UG13" s="109"/>
      <c r="UH13" s="109"/>
      <c r="UI13" s="109"/>
      <c r="UJ13" s="109"/>
      <c r="UK13" s="109"/>
      <c r="UL13" s="109"/>
      <c r="UM13" s="109"/>
      <c r="UN13" s="109"/>
      <c r="UO13" s="109"/>
      <c r="UP13" s="109"/>
      <c r="AEB13" s="109"/>
      <c r="AEC13" s="109"/>
      <c r="AED13" s="109"/>
      <c r="AEE13" s="109"/>
      <c r="AEF13" s="109"/>
      <c r="AEG13" s="109"/>
      <c r="AEH13" s="109"/>
      <c r="AEI13" s="109"/>
      <c r="AEJ13" s="109"/>
      <c r="AEK13" s="109"/>
      <c r="AEL13" s="109"/>
      <c r="ANX13" s="109"/>
      <c r="ANY13" s="109"/>
      <c r="ANZ13" s="109"/>
      <c r="AOA13" s="109"/>
      <c r="AOB13" s="109"/>
      <c r="AOC13" s="109"/>
      <c r="AOD13" s="109"/>
      <c r="AOE13" s="109"/>
      <c r="AOF13" s="109"/>
      <c r="AOG13" s="109"/>
      <c r="AOH13" s="109"/>
      <c r="AXT13" s="109"/>
      <c r="AXU13" s="109"/>
      <c r="AXV13" s="109"/>
      <c r="AXW13" s="109"/>
      <c r="AXX13" s="109"/>
      <c r="AXY13" s="109"/>
      <c r="AXZ13" s="109"/>
      <c r="AYA13" s="109"/>
      <c r="AYB13" s="109"/>
      <c r="AYC13" s="109"/>
      <c r="AYD13" s="109"/>
      <c r="BHP13" s="109"/>
      <c r="BHQ13" s="109"/>
      <c r="BHR13" s="109"/>
      <c r="BHS13" s="109"/>
      <c r="BHT13" s="109"/>
      <c r="BHU13" s="109"/>
      <c r="BHV13" s="109"/>
      <c r="BHW13" s="109"/>
      <c r="BHX13" s="109"/>
      <c r="BHY13" s="109"/>
      <c r="BHZ13" s="109"/>
      <c r="BRL13" s="109"/>
      <c r="BRM13" s="109"/>
      <c r="BRN13" s="109"/>
      <c r="BRO13" s="109"/>
      <c r="BRP13" s="109"/>
      <c r="BRQ13" s="109"/>
      <c r="BRR13" s="109"/>
      <c r="BRS13" s="109"/>
      <c r="BRT13" s="109"/>
      <c r="BRU13" s="109"/>
      <c r="BRV13" s="109"/>
      <c r="CBH13" s="109"/>
      <c r="CBI13" s="109"/>
      <c r="CBJ13" s="109"/>
      <c r="CBK13" s="109"/>
      <c r="CBL13" s="109"/>
      <c r="CBM13" s="109"/>
      <c r="CBN13" s="109"/>
      <c r="CBO13" s="109"/>
      <c r="CBP13" s="109"/>
      <c r="CBQ13" s="109"/>
      <c r="CBR13" s="109"/>
      <c r="CLD13" s="109"/>
      <c r="CLE13" s="109"/>
      <c r="CLF13" s="109"/>
      <c r="CLG13" s="109"/>
      <c r="CLH13" s="109"/>
      <c r="CLI13" s="109"/>
      <c r="CLJ13" s="109"/>
      <c r="CLK13" s="109"/>
      <c r="CLL13" s="109"/>
      <c r="CLM13" s="109"/>
      <c r="CLN13" s="109"/>
      <c r="CUZ13" s="109"/>
      <c r="CVA13" s="109"/>
      <c r="CVB13" s="109"/>
      <c r="CVC13" s="109"/>
      <c r="CVD13" s="109"/>
      <c r="CVE13" s="109"/>
      <c r="CVF13" s="109"/>
      <c r="CVG13" s="109"/>
      <c r="CVH13" s="109"/>
      <c r="CVI13" s="109"/>
      <c r="CVJ13" s="109"/>
      <c r="DEV13" s="109"/>
      <c r="DEW13" s="109"/>
      <c r="DEX13" s="109"/>
      <c r="DEY13" s="109"/>
      <c r="DEZ13" s="109"/>
      <c r="DFA13" s="109"/>
      <c r="DFB13" s="109"/>
      <c r="DFC13" s="109"/>
      <c r="DFD13" s="109"/>
      <c r="DFE13" s="109"/>
      <c r="DFF13" s="109"/>
      <c r="DOR13" s="109"/>
      <c r="DOS13" s="109"/>
      <c r="DOT13" s="109"/>
      <c r="DOU13" s="109"/>
      <c r="DOV13" s="109"/>
      <c r="DOW13" s="109"/>
      <c r="DOX13" s="109"/>
      <c r="DOY13" s="109"/>
      <c r="DOZ13" s="109"/>
      <c r="DPA13" s="109"/>
      <c r="DPB13" s="109"/>
      <c r="DYN13" s="109"/>
      <c r="DYO13" s="109"/>
      <c r="DYP13" s="109"/>
      <c r="DYQ13" s="109"/>
      <c r="DYR13" s="109"/>
      <c r="DYS13" s="109"/>
      <c r="DYT13" s="109"/>
      <c r="DYU13" s="109"/>
      <c r="DYV13" s="109"/>
      <c r="DYW13" s="109"/>
      <c r="DYX13" s="109"/>
      <c r="EIJ13" s="109"/>
      <c r="EIK13" s="109"/>
      <c r="EIL13" s="109"/>
      <c r="EIM13" s="109"/>
      <c r="EIN13" s="109"/>
      <c r="EIO13" s="109"/>
      <c r="EIP13" s="109"/>
      <c r="EIQ13" s="109"/>
      <c r="EIR13" s="109"/>
      <c r="EIS13" s="109"/>
      <c r="EIT13" s="109"/>
      <c r="ESF13" s="109"/>
      <c r="ESG13" s="109"/>
      <c r="ESH13" s="109"/>
      <c r="ESI13" s="109"/>
      <c r="ESJ13" s="109"/>
      <c r="ESK13" s="109"/>
      <c r="ESL13" s="109"/>
      <c r="ESM13" s="109"/>
      <c r="ESN13" s="109"/>
      <c r="ESO13" s="109"/>
      <c r="ESP13" s="109"/>
      <c r="FCB13" s="109"/>
      <c r="FCC13" s="109"/>
      <c r="FCD13" s="109"/>
      <c r="FCE13" s="109"/>
      <c r="FCF13" s="109"/>
      <c r="FCG13" s="109"/>
      <c r="FCH13" s="109"/>
      <c r="FCI13" s="109"/>
      <c r="FCJ13" s="109"/>
      <c r="FCK13" s="109"/>
      <c r="FCL13" s="109"/>
      <c r="FLX13" s="109"/>
      <c r="FLY13" s="109"/>
      <c r="FLZ13" s="109"/>
      <c r="FMA13" s="109"/>
      <c r="FMB13" s="109"/>
      <c r="FMC13" s="109"/>
      <c r="FMD13" s="109"/>
      <c r="FME13" s="109"/>
      <c r="FMF13" s="109"/>
      <c r="FMG13" s="109"/>
      <c r="FMH13" s="109"/>
      <c r="FVT13" s="109"/>
      <c r="FVU13" s="109"/>
      <c r="FVV13" s="109"/>
      <c r="FVW13" s="109"/>
      <c r="FVX13" s="109"/>
      <c r="FVY13" s="109"/>
      <c r="FVZ13" s="109"/>
      <c r="FWA13" s="109"/>
      <c r="FWB13" s="109"/>
      <c r="FWC13" s="109"/>
      <c r="FWD13" s="109"/>
      <c r="GFP13" s="109"/>
      <c r="GFQ13" s="109"/>
      <c r="GFR13" s="109"/>
      <c r="GFS13" s="109"/>
      <c r="GFT13" s="109"/>
      <c r="GFU13" s="109"/>
      <c r="GFV13" s="109"/>
      <c r="GFW13" s="109"/>
      <c r="GFX13" s="109"/>
      <c r="GFY13" s="109"/>
      <c r="GFZ13" s="109"/>
      <c r="GPL13" s="109"/>
      <c r="GPM13" s="109"/>
      <c r="GPN13" s="109"/>
      <c r="GPO13" s="109"/>
      <c r="GPP13" s="109"/>
      <c r="GPQ13" s="109"/>
      <c r="GPR13" s="109"/>
      <c r="GPS13" s="109"/>
      <c r="GPT13" s="109"/>
      <c r="GPU13" s="109"/>
      <c r="GPV13" s="109"/>
      <c r="GZH13" s="109"/>
      <c r="GZI13" s="109"/>
      <c r="GZJ13" s="109"/>
      <c r="GZK13" s="109"/>
      <c r="GZL13" s="109"/>
      <c r="GZM13" s="109"/>
      <c r="GZN13" s="109"/>
      <c r="GZO13" s="109"/>
      <c r="GZP13" s="109"/>
      <c r="GZQ13" s="109"/>
      <c r="GZR13" s="109"/>
      <c r="HJD13" s="109"/>
      <c r="HJE13" s="109"/>
      <c r="HJF13" s="109"/>
      <c r="HJG13" s="109"/>
      <c r="HJH13" s="109"/>
      <c r="HJI13" s="109"/>
      <c r="HJJ13" s="109"/>
      <c r="HJK13" s="109"/>
      <c r="HJL13" s="109"/>
      <c r="HJM13" s="109"/>
      <c r="HJN13" s="109"/>
      <c r="HSZ13" s="109"/>
      <c r="HTA13" s="109"/>
      <c r="HTB13" s="109"/>
      <c r="HTC13" s="109"/>
      <c r="HTD13" s="109"/>
      <c r="HTE13" s="109"/>
      <c r="HTF13" s="109"/>
      <c r="HTG13" s="109"/>
      <c r="HTH13" s="109"/>
      <c r="HTI13" s="109"/>
      <c r="HTJ13" s="109"/>
      <c r="ICV13" s="109"/>
      <c r="ICW13" s="109"/>
      <c r="ICX13" s="109"/>
      <c r="ICY13" s="109"/>
      <c r="ICZ13" s="109"/>
      <c r="IDA13" s="109"/>
      <c r="IDB13" s="109"/>
      <c r="IDC13" s="109"/>
      <c r="IDD13" s="109"/>
      <c r="IDE13" s="109"/>
      <c r="IDF13" s="109"/>
      <c r="IMR13" s="109"/>
      <c r="IMS13" s="109"/>
      <c r="IMT13" s="109"/>
      <c r="IMU13" s="109"/>
      <c r="IMV13" s="109"/>
      <c r="IMW13" s="109"/>
      <c r="IMX13" s="109"/>
      <c r="IMY13" s="109"/>
      <c r="IMZ13" s="109"/>
      <c r="INA13" s="109"/>
      <c r="INB13" s="109"/>
      <c r="IWN13" s="109"/>
      <c r="IWO13" s="109"/>
      <c r="IWP13" s="109"/>
      <c r="IWQ13" s="109"/>
      <c r="IWR13" s="109"/>
      <c r="IWS13" s="109"/>
      <c r="IWT13" s="109"/>
      <c r="IWU13" s="109"/>
      <c r="IWV13" s="109"/>
      <c r="IWW13" s="109"/>
      <c r="IWX13" s="109"/>
      <c r="JGJ13" s="109"/>
      <c r="JGK13" s="109"/>
      <c r="JGL13" s="109"/>
      <c r="JGM13" s="109"/>
      <c r="JGN13" s="109"/>
      <c r="JGO13" s="109"/>
      <c r="JGP13" s="109"/>
      <c r="JGQ13" s="109"/>
      <c r="JGR13" s="109"/>
      <c r="JGS13" s="109"/>
      <c r="JGT13" s="109"/>
      <c r="JQF13" s="109"/>
      <c r="JQG13" s="109"/>
      <c r="JQH13" s="109"/>
      <c r="JQI13" s="109"/>
      <c r="JQJ13" s="109"/>
      <c r="JQK13" s="109"/>
      <c r="JQL13" s="109"/>
      <c r="JQM13" s="109"/>
      <c r="JQN13" s="109"/>
      <c r="JQO13" s="109"/>
      <c r="JQP13" s="109"/>
      <c r="KAB13" s="109"/>
      <c r="KAC13" s="109"/>
      <c r="KAD13" s="109"/>
      <c r="KAE13" s="109"/>
      <c r="KAF13" s="109"/>
      <c r="KAG13" s="109"/>
      <c r="KAH13" s="109"/>
      <c r="KAI13" s="109"/>
      <c r="KAJ13" s="109"/>
      <c r="KAK13" s="109"/>
      <c r="KAL13" s="109"/>
      <c r="KJX13" s="109"/>
      <c r="KJY13" s="109"/>
      <c r="KJZ13" s="109"/>
      <c r="KKA13" s="109"/>
      <c r="KKB13" s="109"/>
      <c r="KKC13" s="109"/>
      <c r="KKD13" s="109"/>
      <c r="KKE13" s="109"/>
      <c r="KKF13" s="109"/>
      <c r="KKG13" s="109"/>
      <c r="KKH13" s="109"/>
      <c r="KTT13" s="109"/>
      <c r="KTU13" s="109"/>
      <c r="KTV13" s="109"/>
      <c r="KTW13" s="109"/>
      <c r="KTX13" s="109"/>
      <c r="KTY13" s="109"/>
      <c r="KTZ13" s="109"/>
      <c r="KUA13" s="109"/>
      <c r="KUB13" s="109"/>
      <c r="KUC13" s="109"/>
      <c r="KUD13" s="109"/>
      <c r="LDP13" s="109"/>
      <c r="LDQ13" s="109"/>
      <c r="LDR13" s="109"/>
      <c r="LDS13" s="109"/>
      <c r="LDT13" s="109"/>
      <c r="LDU13" s="109"/>
      <c r="LDV13" s="109"/>
      <c r="LDW13" s="109"/>
      <c r="LDX13" s="109"/>
      <c r="LDY13" s="109"/>
      <c r="LDZ13" s="109"/>
      <c r="LNL13" s="109"/>
      <c r="LNM13" s="109"/>
      <c r="LNN13" s="109"/>
      <c r="LNO13" s="109"/>
      <c r="LNP13" s="109"/>
      <c r="LNQ13" s="109"/>
      <c r="LNR13" s="109"/>
      <c r="LNS13" s="109"/>
      <c r="LNT13" s="109"/>
      <c r="LNU13" s="109"/>
      <c r="LNV13" s="109"/>
      <c r="LXH13" s="109"/>
      <c r="LXI13" s="109"/>
      <c r="LXJ13" s="109"/>
      <c r="LXK13" s="109"/>
      <c r="LXL13" s="109"/>
      <c r="LXM13" s="109"/>
      <c r="LXN13" s="109"/>
      <c r="LXO13" s="109"/>
      <c r="LXP13" s="109"/>
      <c r="LXQ13" s="109"/>
      <c r="LXR13" s="109"/>
      <c r="MHD13" s="109"/>
      <c r="MHE13" s="109"/>
      <c r="MHF13" s="109"/>
      <c r="MHG13" s="109"/>
      <c r="MHH13" s="109"/>
      <c r="MHI13" s="109"/>
      <c r="MHJ13" s="109"/>
      <c r="MHK13" s="109"/>
      <c r="MHL13" s="109"/>
      <c r="MHM13" s="109"/>
      <c r="MHN13" s="109"/>
      <c r="MQZ13" s="109"/>
      <c r="MRA13" s="109"/>
      <c r="MRB13" s="109"/>
      <c r="MRC13" s="109"/>
      <c r="MRD13" s="109"/>
      <c r="MRE13" s="109"/>
      <c r="MRF13" s="109"/>
      <c r="MRG13" s="109"/>
      <c r="MRH13" s="109"/>
      <c r="MRI13" s="109"/>
      <c r="MRJ13" s="109"/>
      <c r="NAV13" s="109"/>
      <c r="NAW13" s="109"/>
      <c r="NAX13" s="109"/>
      <c r="NAY13" s="109"/>
      <c r="NAZ13" s="109"/>
      <c r="NBA13" s="109"/>
      <c r="NBB13" s="109"/>
      <c r="NBC13" s="109"/>
      <c r="NBD13" s="109"/>
      <c r="NBE13" s="109"/>
      <c r="NBF13" s="109"/>
      <c r="NKR13" s="109"/>
      <c r="NKS13" s="109"/>
      <c r="NKT13" s="109"/>
      <c r="NKU13" s="109"/>
      <c r="NKV13" s="109"/>
      <c r="NKW13" s="109"/>
      <c r="NKX13" s="109"/>
      <c r="NKY13" s="109"/>
      <c r="NKZ13" s="109"/>
      <c r="NLA13" s="109"/>
      <c r="NLB13" s="109"/>
      <c r="NUN13" s="109"/>
      <c r="NUO13" s="109"/>
      <c r="NUP13" s="109"/>
      <c r="NUQ13" s="109"/>
      <c r="NUR13" s="109"/>
      <c r="NUS13" s="109"/>
      <c r="NUT13" s="109"/>
      <c r="NUU13" s="109"/>
      <c r="NUV13" s="109"/>
      <c r="NUW13" s="109"/>
      <c r="NUX13" s="109"/>
      <c r="OEJ13" s="109"/>
      <c r="OEK13" s="109"/>
      <c r="OEL13" s="109"/>
      <c r="OEM13" s="109"/>
      <c r="OEN13" s="109"/>
      <c r="OEO13" s="109"/>
      <c r="OEP13" s="109"/>
      <c r="OEQ13" s="109"/>
      <c r="OER13" s="109"/>
      <c r="OES13" s="109"/>
      <c r="OET13" s="109"/>
      <c r="OOF13" s="109"/>
      <c r="OOG13" s="109"/>
      <c r="OOH13" s="109"/>
      <c r="OOI13" s="109"/>
      <c r="OOJ13" s="109"/>
      <c r="OOK13" s="109"/>
      <c r="OOL13" s="109"/>
      <c r="OOM13" s="109"/>
      <c r="OON13" s="109"/>
      <c r="OOO13" s="109"/>
      <c r="OOP13" s="109"/>
      <c r="OYB13" s="109"/>
      <c r="OYC13" s="109"/>
      <c r="OYD13" s="109"/>
      <c r="OYE13" s="109"/>
      <c r="OYF13" s="109"/>
      <c r="OYG13" s="109"/>
      <c r="OYH13" s="109"/>
      <c r="OYI13" s="109"/>
      <c r="OYJ13" s="109"/>
      <c r="OYK13" s="109"/>
      <c r="OYL13" s="109"/>
      <c r="PHX13" s="109"/>
      <c r="PHY13" s="109"/>
      <c r="PHZ13" s="109"/>
      <c r="PIA13" s="109"/>
      <c r="PIB13" s="109"/>
      <c r="PIC13" s="109"/>
      <c r="PID13" s="109"/>
      <c r="PIE13" s="109"/>
      <c r="PIF13" s="109"/>
      <c r="PIG13" s="109"/>
      <c r="PIH13" s="109"/>
      <c r="PRT13" s="109"/>
      <c r="PRU13" s="109"/>
      <c r="PRV13" s="109"/>
      <c r="PRW13" s="109"/>
      <c r="PRX13" s="109"/>
      <c r="PRY13" s="109"/>
      <c r="PRZ13" s="109"/>
      <c r="PSA13" s="109"/>
      <c r="PSB13" s="109"/>
      <c r="PSC13" s="109"/>
      <c r="PSD13" s="109"/>
      <c r="QBP13" s="109"/>
      <c r="QBQ13" s="109"/>
      <c r="QBR13" s="109"/>
      <c r="QBS13" s="109"/>
      <c r="QBT13" s="109"/>
      <c r="QBU13" s="109"/>
      <c r="QBV13" s="109"/>
      <c r="QBW13" s="109"/>
      <c r="QBX13" s="109"/>
      <c r="QBY13" s="109"/>
      <c r="QBZ13" s="109"/>
      <c r="QLL13" s="109"/>
      <c r="QLM13" s="109"/>
      <c r="QLN13" s="109"/>
      <c r="QLO13" s="109"/>
      <c r="QLP13" s="109"/>
      <c r="QLQ13" s="109"/>
      <c r="QLR13" s="109"/>
      <c r="QLS13" s="109"/>
      <c r="QLT13" s="109"/>
      <c r="QLU13" s="109"/>
      <c r="QLV13" s="109"/>
      <c r="QVH13" s="109"/>
      <c r="QVI13" s="109"/>
      <c r="QVJ13" s="109"/>
      <c r="QVK13" s="109"/>
      <c r="QVL13" s="109"/>
      <c r="QVM13" s="109"/>
      <c r="QVN13" s="109"/>
      <c r="QVO13" s="109"/>
      <c r="QVP13" s="109"/>
      <c r="QVQ13" s="109"/>
      <c r="QVR13" s="109"/>
      <c r="RFD13" s="109"/>
      <c r="RFE13" s="109"/>
      <c r="RFF13" s="109"/>
      <c r="RFG13" s="109"/>
      <c r="RFH13" s="109"/>
      <c r="RFI13" s="109"/>
      <c r="RFJ13" s="109"/>
      <c r="RFK13" s="109"/>
      <c r="RFL13" s="109"/>
      <c r="RFM13" s="109"/>
      <c r="RFN13" s="109"/>
      <c r="ROZ13" s="109"/>
      <c r="RPA13" s="109"/>
      <c r="RPB13" s="109"/>
      <c r="RPC13" s="109"/>
      <c r="RPD13" s="109"/>
      <c r="RPE13" s="109"/>
      <c r="RPF13" s="109"/>
      <c r="RPG13" s="109"/>
      <c r="RPH13" s="109"/>
      <c r="RPI13" s="109"/>
      <c r="RPJ13" s="109"/>
      <c r="RYV13" s="109"/>
      <c r="RYW13" s="109"/>
      <c r="RYX13" s="109"/>
      <c r="RYY13" s="109"/>
      <c r="RYZ13" s="109"/>
      <c r="RZA13" s="109"/>
      <c r="RZB13" s="109"/>
      <c r="RZC13" s="109"/>
      <c r="RZD13" s="109"/>
      <c r="RZE13" s="109"/>
      <c r="RZF13" s="109"/>
      <c r="SIR13" s="109"/>
      <c r="SIS13" s="109"/>
      <c r="SIT13" s="109"/>
      <c r="SIU13" s="109"/>
      <c r="SIV13" s="109"/>
      <c r="SIW13" s="109"/>
      <c r="SIX13" s="109"/>
      <c r="SIY13" s="109"/>
      <c r="SIZ13" s="109"/>
      <c r="SJA13" s="109"/>
      <c r="SJB13" s="109"/>
      <c r="SSN13" s="109"/>
      <c r="SSO13" s="109"/>
      <c r="SSP13" s="109"/>
      <c r="SSQ13" s="109"/>
      <c r="SSR13" s="109"/>
      <c r="SSS13" s="109"/>
      <c r="SST13" s="109"/>
      <c r="SSU13" s="109"/>
      <c r="SSV13" s="109"/>
      <c r="SSW13" s="109"/>
      <c r="SSX13" s="109"/>
      <c r="TCJ13" s="109"/>
      <c r="TCK13" s="109"/>
      <c r="TCL13" s="109"/>
      <c r="TCM13" s="109"/>
      <c r="TCN13" s="109"/>
      <c r="TCO13" s="109"/>
      <c r="TCP13" s="109"/>
      <c r="TCQ13" s="109"/>
      <c r="TCR13" s="109"/>
      <c r="TCS13" s="109"/>
      <c r="TCT13" s="109"/>
      <c r="TMF13" s="109"/>
      <c r="TMG13" s="109"/>
      <c r="TMH13" s="109"/>
      <c r="TMI13" s="109"/>
      <c r="TMJ13" s="109"/>
      <c r="TMK13" s="109"/>
      <c r="TML13" s="109"/>
      <c r="TMM13" s="109"/>
      <c r="TMN13" s="109"/>
      <c r="TMO13" s="109"/>
      <c r="TMP13" s="109"/>
      <c r="TWB13" s="109"/>
      <c r="TWC13" s="109"/>
      <c r="TWD13" s="109"/>
      <c r="TWE13" s="109"/>
      <c r="TWF13" s="109"/>
      <c r="TWG13" s="109"/>
      <c r="TWH13" s="109"/>
      <c r="TWI13" s="109"/>
      <c r="TWJ13" s="109"/>
      <c r="TWK13" s="109"/>
      <c r="TWL13" s="109"/>
      <c r="UFX13" s="109"/>
      <c r="UFY13" s="109"/>
      <c r="UFZ13" s="109"/>
      <c r="UGA13" s="109"/>
      <c r="UGB13" s="109"/>
      <c r="UGC13" s="109"/>
      <c r="UGD13" s="109"/>
      <c r="UGE13" s="109"/>
      <c r="UGF13" s="109"/>
      <c r="UGG13" s="109"/>
      <c r="UGH13" s="109"/>
      <c r="UPT13" s="109"/>
      <c r="UPU13" s="109"/>
      <c r="UPV13" s="109"/>
      <c r="UPW13" s="109"/>
      <c r="UPX13" s="109"/>
      <c r="UPY13" s="109"/>
      <c r="UPZ13" s="109"/>
      <c r="UQA13" s="109"/>
      <c r="UQB13" s="109"/>
      <c r="UQC13" s="109"/>
      <c r="UQD13" s="109"/>
      <c r="UZP13" s="109"/>
      <c r="UZQ13" s="109"/>
      <c r="UZR13" s="109"/>
      <c r="UZS13" s="109"/>
      <c r="UZT13" s="109"/>
      <c r="UZU13" s="109"/>
      <c r="UZV13" s="109"/>
      <c r="UZW13" s="109"/>
      <c r="UZX13" s="109"/>
      <c r="UZY13" s="109"/>
      <c r="UZZ13" s="109"/>
      <c r="VJL13" s="109"/>
      <c r="VJM13" s="109"/>
      <c r="VJN13" s="109"/>
      <c r="VJO13" s="109"/>
      <c r="VJP13" s="109"/>
      <c r="VJQ13" s="109"/>
      <c r="VJR13" s="109"/>
      <c r="VJS13" s="109"/>
      <c r="VJT13" s="109"/>
      <c r="VJU13" s="109"/>
      <c r="VJV13" s="109"/>
      <c r="VTH13" s="109"/>
      <c r="VTI13" s="109"/>
      <c r="VTJ13" s="109"/>
      <c r="VTK13" s="109"/>
      <c r="VTL13" s="109"/>
      <c r="VTM13" s="109"/>
      <c r="VTN13" s="109"/>
      <c r="VTO13" s="109"/>
      <c r="VTP13" s="109"/>
      <c r="VTQ13" s="109"/>
      <c r="VTR13" s="109"/>
      <c r="WDD13" s="109"/>
      <c r="WDE13" s="109"/>
      <c r="WDF13" s="109"/>
      <c r="WDG13" s="109"/>
      <c r="WDH13" s="109"/>
      <c r="WDI13" s="109"/>
      <c r="WDJ13" s="109"/>
      <c r="WDK13" s="109"/>
      <c r="WDL13" s="109"/>
      <c r="WDM13" s="109"/>
      <c r="WDN13" s="109"/>
      <c r="WMZ13" s="109"/>
      <c r="WNA13" s="109"/>
      <c r="WNB13" s="109"/>
      <c r="WNC13" s="109"/>
      <c r="WND13" s="109"/>
      <c r="WNE13" s="109"/>
      <c r="WNF13" s="109"/>
      <c r="WNG13" s="109"/>
      <c r="WNH13" s="109"/>
      <c r="WNI13" s="109"/>
      <c r="WNJ13" s="109"/>
      <c r="WWV13" s="109"/>
      <c r="WWW13" s="109"/>
      <c r="WWX13" s="109"/>
      <c r="WWY13" s="109"/>
      <c r="WWZ13" s="109"/>
      <c r="WXA13" s="109"/>
      <c r="WXB13" s="109"/>
      <c r="WXC13" s="109"/>
      <c r="WXD13" s="109"/>
      <c r="WXE13" s="109"/>
      <c r="WXF13" s="109"/>
    </row>
    <row r="14" spans="1:818 1064:1842 2088:2866 3112:3890 4136:4914 5160:5938 6184:6962 7208:7986 8232:9010 9256:10034 10280:11058 11304:12082 12328:13106 13352:14130 14376:15154 15400:16178" s="116" customFormat="1" ht="43.5" customHeight="1" x14ac:dyDescent="0.25">
      <c r="A14" s="122" t="e">
        <f>#REF!+1</f>
        <v>#REF!</v>
      </c>
      <c r="B14" s="122" t="s">
        <v>468</v>
      </c>
      <c r="C14" s="133">
        <v>100111</v>
      </c>
      <c r="D14" s="131"/>
      <c r="E14" s="131">
        <v>37867</v>
      </c>
      <c r="F14" s="125">
        <v>38970</v>
      </c>
      <c r="G14" s="122" t="s">
        <v>407</v>
      </c>
      <c r="H14" s="122"/>
      <c r="I14" s="122"/>
      <c r="J14" s="122" t="s">
        <v>97</v>
      </c>
      <c r="K14" s="122" t="s">
        <v>101</v>
      </c>
      <c r="L14" s="122" t="s">
        <v>86</v>
      </c>
      <c r="M14" s="122"/>
      <c r="N14" s="122" t="s">
        <v>101</v>
      </c>
      <c r="O14" s="122" t="s">
        <v>101</v>
      </c>
      <c r="P14" s="122" t="s">
        <v>86</v>
      </c>
      <c r="Q14" s="122" t="s">
        <v>383</v>
      </c>
      <c r="R14" s="122" t="s">
        <v>384</v>
      </c>
      <c r="S14" s="122" t="s">
        <v>405</v>
      </c>
      <c r="T14" s="122" t="s">
        <v>3509</v>
      </c>
      <c r="U14" s="122" t="s">
        <v>393</v>
      </c>
      <c r="V14" s="122">
        <v>20039</v>
      </c>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6"/>
      <c r="AZ14" s="122"/>
      <c r="BA14" s="122" t="s">
        <v>3510</v>
      </c>
      <c r="BB14" s="122"/>
      <c r="BC14" s="122"/>
      <c r="BD14" s="122"/>
      <c r="BE14" s="122"/>
      <c r="BF14" s="122"/>
      <c r="BG14" s="122"/>
      <c r="BH14" s="122"/>
      <c r="BI14" s="122"/>
      <c r="BJ14" s="122">
        <f t="shared" si="0"/>
        <v>0</v>
      </c>
      <c r="BK14" s="122">
        <f t="shared" si="1"/>
        <v>0</v>
      </c>
      <c r="BL14" s="122"/>
      <c r="BM14" s="122"/>
      <c r="BN14" s="122" t="s">
        <v>406</v>
      </c>
    </row>
    <row r="15" spans="1:818 1064:1842 2088:2866 3112:3890 4136:4914 5160:5938 6184:6962 7208:7986 8232:9010 9256:10034 10280:11058 11304:12082 12328:13106 13352:14130 14376:15154 15400:16178" s="116" customFormat="1" ht="38.25" customHeight="1" x14ac:dyDescent="0.25">
      <c r="A15" s="122" t="e">
        <f>#REF!+1</f>
        <v>#REF!</v>
      </c>
      <c r="B15" s="122" t="s">
        <v>292</v>
      </c>
      <c r="C15" s="122">
        <v>100126</v>
      </c>
      <c r="D15" s="131"/>
      <c r="E15" s="131">
        <v>37876</v>
      </c>
      <c r="F15" s="125">
        <v>38991</v>
      </c>
      <c r="G15" s="122" t="s">
        <v>408</v>
      </c>
      <c r="H15" s="122"/>
      <c r="I15" s="122"/>
      <c r="J15" s="122" t="s">
        <v>409</v>
      </c>
      <c r="K15" s="122" t="s">
        <v>90</v>
      </c>
      <c r="L15" s="122" t="s">
        <v>33</v>
      </c>
      <c r="M15" s="122" t="s">
        <v>2868</v>
      </c>
      <c r="N15" s="122" t="s">
        <v>409</v>
      </c>
      <c r="O15" s="122" t="s">
        <v>90</v>
      </c>
      <c r="P15" s="122" t="s">
        <v>33</v>
      </c>
      <c r="Q15" s="122" t="s">
        <v>34</v>
      </c>
      <c r="R15" s="122" t="s">
        <v>384</v>
      </c>
      <c r="S15" s="122" t="s">
        <v>410</v>
      </c>
      <c r="T15" s="122" t="s">
        <v>3118</v>
      </c>
      <c r="U15" s="122" t="s">
        <v>393</v>
      </c>
      <c r="V15" s="122">
        <v>5475</v>
      </c>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6"/>
      <c r="AZ15" s="122"/>
      <c r="BA15" s="122" t="s">
        <v>3119</v>
      </c>
      <c r="BB15" s="122"/>
      <c r="BC15" s="122"/>
      <c r="BD15" s="122"/>
      <c r="BE15" s="122"/>
      <c r="BF15" s="122"/>
      <c r="BG15" s="122"/>
      <c r="BH15" s="122"/>
      <c r="BI15" s="122"/>
      <c r="BJ15" s="122">
        <f t="shared" si="0"/>
        <v>0</v>
      </c>
      <c r="BK15" s="122">
        <f t="shared" si="1"/>
        <v>0</v>
      </c>
      <c r="BL15" s="122"/>
      <c r="BM15" s="122"/>
      <c r="BN15" s="122"/>
    </row>
    <row r="16" spans="1:818 1064:1842 2088:2866 3112:3890 4136:4914 5160:5938 6184:6962 7208:7986 8232:9010 9256:10034 10280:11058 11304:12082 12328:13106 13352:14130 14376:15154 15400:16178" s="116" customFormat="1" ht="25.5" customHeight="1" x14ac:dyDescent="0.25">
      <c r="A16" s="111" t="e">
        <f>#REF!+1</f>
        <v>#REF!</v>
      </c>
      <c r="B16" s="111" t="s">
        <v>411</v>
      </c>
      <c r="C16" s="136">
        <v>100130</v>
      </c>
      <c r="D16" s="130"/>
      <c r="E16" s="130">
        <v>37883</v>
      </c>
      <c r="F16" s="110" t="s">
        <v>389</v>
      </c>
      <c r="G16" s="111" t="s">
        <v>412</v>
      </c>
      <c r="H16" s="111"/>
      <c r="I16" s="111"/>
      <c r="J16" s="111" t="s">
        <v>33</v>
      </c>
      <c r="K16" s="111" t="s">
        <v>35</v>
      </c>
      <c r="L16" s="111" t="s">
        <v>35</v>
      </c>
      <c r="M16" s="111" t="s">
        <v>5255</v>
      </c>
      <c r="N16" s="111" t="s">
        <v>35</v>
      </c>
      <c r="O16" s="111" t="s">
        <v>35</v>
      </c>
      <c r="P16" s="111" t="s">
        <v>35</v>
      </c>
      <c r="Q16" s="111" t="s">
        <v>34</v>
      </c>
      <c r="R16" s="111" t="s">
        <v>384</v>
      </c>
      <c r="S16" s="111" t="s">
        <v>391</v>
      </c>
      <c r="T16" s="111" t="s">
        <v>413</v>
      </c>
      <c r="U16" s="111" t="s">
        <v>393</v>
      </c>
      <c r="V16" s="111">
        <v>10600</v>
      </c>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9"/>
      <c r="AZ16" s="111"/>
      <c r="BA16" s="111" t="s">
        <v>3120</v>
      </c>
      <c r="BB16" s="111"/>
      <c r="BC16" s="111"/>
      <c r="BD16" s="111"/>
      <c r="BE16" s="111"/>
      <c r="BF16" s="111"/>
      <c r="BG16" s="111"/>
      <c r="BH16" s="111"/>
      <c r="BI16" s="111"/>
      <c r="BJ16" s="111">
        <f t="shared" ref="BJ16:BJ29" si="3">BD16+BE16/60+BF16/3600</f>
        <v>0</v>
      </c>
      <c r="BK16" s="111">
        <f t="shared" ref="BK16:BK29" si="4">BG16+BH16/60+BI16/3600</f>
        <v>0</v>
      </c>
      <c r="BL16" s="111"/>
      <c r="BM16" s="111"/>
      <c r="BN16" s="111" t="s">
        <v>394</v>
      </c>
    </row>
    <row r="17" spans="1:818 1064:1842 2088:2866 3112:3890 4136:4914 5160:5938 6184:6962 7208:7986 8232:9010 9256:10034 10280:11058 11304:12082 12328:13106 13352:14130 14376:15154 15400:16178" s="116" customFormat="1" ht="25.5" customHeight="1" x14ac:dyDescent="0.25">
      <c r="A17" s="122" t="e">
        <f>#REF!+1</f>
        <v>#REF!</v>
      </c>
      <c r="B17" s="122" t="s">
        <v>468</v>
      </c>
      <c r="C17" s="133">
        <v>100138</v>
      </c>
      <c r="D17" s="131"/>
      <c r="E17" s="131">
        <v>37896</v>
      </c>
      <c r="F17" s="125">
        <v>39000</v>
      </c>
      <c r="G17" s="122" t="s">
        <v>52</v>
      </c>
      <c r="H17" s="122"/>
      <c r="I17" s="122"/>
      <c r="J17" s="122" t="s">
        <v>73</v>
      </c>
      <c r="K17" s="122" t="s">
        <v>73</v>
      </c>
      <c r="L17" s="122" t="s">
        <v>51</v>
      </c>
      <c r="M17" s="122"/>
      <c r="N17" s="122" t="s">
        <v>62</v>
      </c>
      <c r="O17" s="122" t="s">
        <v>73</v>
      </c>
      <c r="P17" s="122" t="s">
        <v>51</v>
      </c>
      <c r="Q17" s="122" t="s">
        <v>52</v>
      </c>
      <c r="R17" s="122" t="s">
        <v>384</v>
      </c>
      <c r="S17" s="122" t="s">
        <v>415</v>
      </c>
      <c r="T17" s="122" t="s">
        <v>3511</v>
      </c>
      <c r="U17" s="122" t="s">
        <v>393</v>
      </c>
      <c r="V17" s="122">
        <v>130000</v>
      </c>
      <c r="W17" s="411"/>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6"/>
      <c r="AZ17" s="122"/>
      <c r="BA17" s="122" t="s">
        <v>3121</v>
      </c>
      <c r="BB17" s="122"/>
      <c r="BC17" s="122"/>
      <c r="BD17" s="122"/>
      <c r="BE17" s="122"/>
      <c r="BF17" s="122"/>
      <c r="BG17" s="122"/>
      <c r="BH17" s="122"/>
      <c r="BI17" s="122"/>
      <c r="BJ17" s="122">
        <f t="shared" si="3"/>
        <v>0</v>
      </c>
      <c r="BK17" s="122">
        <f t="shared" si="4"/>
        <v>0</v>
      </c>
      <c r="BL17" s="122"/>
      <c r="BM17" s="122"/>
      <c r="BN17" s="122" t="s">
        <v>416</v>
      </c>
    </row>
    <row r="18" spans="1:818 1064:1842 2088:2866 3112:3890 4136:4914 5160:5938 6184:6962 7208:7986 8232:9010 9256:10034 10280:11058 11304:12082 12328:13106 13352:14130 14376:15154 15400:16178" s="116" customFormat="1" ht="25.5" customHeight="1" x14ac:dyDescent="0.25">
      <c r="A18" s="111" t="e">
        <f>#REF!+1</f>
        <v>#REF!</v>
      </c>
      <c r="B18" s="111" t="s">
        <v>2869</v>
      </c>
      <c r="C18" s="136">
        <v>100142</v>
      </c>
      <c r="D18" s="130"/>
      <c r="E18" s="130">
        <v>37900</v>
      </c>
      <c r="F18" s="110" t="s">
        <v>389</v>
      </c>
      <c r="G18" s="111" t="s">
        <v>417</v>
      </c>
      <c r="H18" s="111"/>
      <c r="I18" s="111"/>
      <c r="J18" s="111" t="s">
        <v>418</v>
      </c>
      <c r="K18" s="111" t="s">
        <v>118</v>
      </c>
      <c r="L18" s="111" t="s">
        <v>53</v>
      </c>
      <c r="M18" s="111" t="s">
        <v>3512</v>
      </c>
      <c r="N18" s="111" t="s">
        <v>419</v>
      </c>
      <c r="O18" s="111" t="s">
        <v>118</v>
      </c>
      <c r="P18" s="111" t="s">
        <v>53</v>
      </c>
      <c r="Q18" s="111" t="s">
        <v>52</v>
      </c>
      <c r="R18" s="111" t="s">
        <v>384</v>
      </c>
      <c r="S18" s="111" t="s">
        <v>391</v>
      </c>
      <c r="T18" s="111" t="s">
        <v>3513</v>
      </c>
      <c r="U18" s="111" t="s">
        <v>393</v>
      </c>
      <c r="V18" s="111">
        <v>1200</v>
      </c>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9"/>
      <c r="AZ18" s="111"/>
      <c r="BA18" s="111" t="s">
        <v>3122</v>
      </c>
      <c r="BB18" s="111"/>
      <c r="BC18" s="111"/>
      <c r="BD18" s="111"/>
      <c r="BE18" s="111"/>
      <c r="BF18" s="111"/>
      <c r="BG18" s="111"/>
      <c r="BH18" s="111"/>
      <c r="BI18" s="111"/>
      <c r="BJ18" s="111">
        <f t="shared" si="3"/>
        <v>0</v>
      </c>
      <c r="BK18" s="111">
        <f t="shared" si="4"/>
        <v>0</v>
      </c>
      <c r="BL18" s="111"/>
      <c r="BM18" s="111"/>
      <c r="BN18" s="111" t="s">
        <v>420</v>
      </c>
    </row>
    <row r="19" spans="1:818 1064:1842 2088:2866 3112:3890 4136:4914 5160:5938 6184:6962 7208:7986 8232:9010 9256:10034 10280:11058 11304:12082 12328:13106 13352:14130 14376:15154 15400:16178" s="116" customFormat="1" ht="25.5" customHeight="1" x14ac:dyDescent="0.25">
      <c r="A19" s="122" t="e">
        <f>#REF!+1</f>
        <v>#REF!</v>
      </c>
      <c r="B19" s="122" t="s">
        <v>2870</v>
      </c>
      <c r="C19" s="133">
        <v>100144</v>
      </c>
      <c r="D19" s="131"/>
      <c r="E19" s="131">
        <v>37902</v>
      </c>
      <c r="F19" s="125">
        <v>39010</v>
      </c>
      <c r="G19" s="122" t="s">
        <v>421</v>
      </c>
      <c r="H19" s="122"/>
      <c r="I19" s="122"/>
      <c r="J19" s="122" t="s">
        <v>135</v>
      </c>
      <c r="K19" s="122" t="s">
        <v>136</v>
      </c>
      <c r="L19" s="122" t="s">
        <v>51</v>
      </c>
      <c r="M19" s="122"/>
      <c r="N19" s="122" t="s">
        <v>135</v>
      </c>
      <c r="O19" s="122" t="s">
        <v>136</v>
      </c>
      <c r="P19" s="122" t="s">
        <v>51</v>
      </c>
      <c r="Q19" s="122" t="s">
        <v>34</v>
      </c>
      <c r="R19" s="122" t="s">
        <v>384</v>
      </c>
      <c r="S19" s="122" t="s">
        <v>422</v>
      </c>
      <c r="T19" s="122" t="s">
        <v>423</v>
      </c>
      <c r="U19" s="122" t="s">
        <v>393</v>
      </c>
      <c r="V19" s="122">
        <v>2730000</v>
      </c>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6"/>
      <c r="AZ19" s="122"/>
      <c r="BA19" s="122" t="s">
        <v>3123</v>
      </c>
      <c r="BB19" s="122"/>
      <c r="BC19" s="122"/>
      <c r="BD19" s="122"/>
      <c r="BE19" s="122"/>
      <c r="BF19" s="122"/>
      <c r="BG19" s="122"/>
      <c r="BH19" s="122"/>
      <c r="BI19" s="122"/>
      <c r="BJ19" s="122">
        <f t="shared" si="3"/>
        <v>0</v>
      </c>
      <c r="BK19" s="122">
        <f t="shared" si="4"/>
        <v>0</v>
      </c>
      <c r="BL19" s="122"/>
      <c r="BM19" s="122"/>
      <c r="BN19" s="122"/>
    </row>
    <row r="20" spans="1:818 1064:1842 2088:2866 3112:3890 4136:4914 5160:5938 6184:6962 7208:7986 8232:9010 9256:10034 10280:11058 11304:12082 12328:13106 13352:14130 14376:15154 15400:16178" s="116" customFormat="1" ht="38.25" customHeight="1" x14ac:dyDescent="0.25">
      <c r="A20" s="111" t="e">
        <f>#REF!+1</f>
        <v>#REF!</v>
      </c>
      <c r="B20" s="111" t="s">
        <v>297</v>
      </c>
      <c r="C20" s="136">
        <v>100146</v>
      </c>
      <c r="D20" s="130"/>
      <c r="E20" s="130">
        <v>37908</v>
      </c>
      <c r="F20" s="110" t="s">
        <v>389</v>
      </c>
      <c r="G20" s="111" t="s">
        <v>424</v>
      </c>
      <c r="H20" s="111"/>
      <c r="I20" s="111"/>
      <c r="J20" s="111" t="s">
        <v>148</v>
      </c>
      <c r="K20" s="111" t="s">
        <v>148</v>
      </c>
      <c r="L20" s="111" t="s">
        <v>70</v>
      </c>
      <c r="M20" s="111"/>
      <c r="N20" s="111" t="s">
        <v>425</v>
      </c>
      <c r="O20" s="111" t="s">
        <v>148</v>
      </c>
      <c r="P20" s="111" t="s">
        <v>70</v>
      </c>
      <c r="Q20" s="111" t="s">
        <v>426</v>
      </c>
      <c r="R20" s="111" t="s">
        <v>384</v>
      </c>
      <c r="S20" s="111" t="s">
        <v>415</v>
      </c>
      <c r="T20" s="111" t="s">
        <v>427</v>
      </c>
      <c r="U20" s="111" t="s">
        <v>393</v>
      </c>
      <c r="V20" s="111">
        <v>567650</v>
      </c>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9"/>
      <c r="AZ20" s="111"/>
      <c r="BA20" s="111" t="s">
        <v>3514</v>
      </c>
      <c r="BB20" s="111"/>
      <c r="BC20" s="111"/>
      <c r="BD20" s="111"/>
      <c r="BE20" s="111"/>
      <c r="BF20" s="111"/>
      <c r="BG20" s="111"/>
      <c r="BH20" s="111"/>
      <c r="BI20" s="111"/>
      <c r="BJ20" s="111">
        <f t="shared" si="3"/>
        <v>0</v>
      </c>
      <c r="BK20" s="111">
        <f t="shared" si="4"/>
        <v>0</v>
      </c>
      <c r="BL20" s="111"/>
      <c r="BM20" s="111"/>
      <c r="BN20" s="111" t="s">
        <v>394</v>
      </c>
    </row>
    <row r="21" spans="1:818 1064:1842 2088:2866 3112:3890 4136:4914 5160:5938 6184:6962 7208:7986 8232:9010 9256:10034 10280:11058 11304:12082 12328:13106 13352:14130 14376:15154 15400:16178" s="116" customFormat="1" ht="51.75" customHeight="1" x14ac:dyDescent="0.25">
      <c r="A21" s="122" t="e">
        <f>#REF!+1</f>
        <v>#REF!</v>
      </c>
      <c r="B21" s="122" t="s">
        <v>2871</v>
      </c>
      <c r="C21" s="133">
        <v>100154</v>
      </c>
      <c r="D21" s="131"/>
      <c r="E21" s="131">
        <v>37916</v>
      </c>
      <c r="F21" s="125">
        <v>39022</v>
      </c>
      <c r="G21" s="122" t="s">
        <v>428</v>
      </c>
      <c r="H21" s="122"/>
      <c r="I21" s="122"/>
      <c r="J21" s="122" t="s">
        <v>429</v>
      </c>
      <c r="K21" s="122" t="s">
        <v>33</v>
      </c>
      <c r="L21" s="122" t="s">
        <v>33</v>
      </c>
      <c r="M21" s="122" t="s">
        <v>3515</v>
      </c>
      <c r="N21" s="122" t="s">
        <v>429</v>
      </c>
      <c r="O21" s="122" t="s">
        <v>33</v>
      </c>
      <c r="P21" s="122" t="s">
        <v>33</v>
      </c>
      <c r="Q21" s="122" t="s">
        <v>34</v>
      </c>
      <c r="R21" s="122" t="s">
        <v>384</v>
      </c>
      <c r="S21" s="122" t="s">
        <v>430</v>
      </c>
      <c r="T21" s="122" t="s">
        <v>431</v>
      </c>
      <c r="U21" s="122" t="s">
        <v>393</v>
      </c>
      <c r="V21" s="122">
        <v>2008</v>
      </c>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6"/>
      <c r="AZ21" s="122"/>
      <c r="BA21" s="122" t="s">
        <v>3124</v>
      </c>
      <c r="BB21" s="122"/>
      <c r="BC21" s="122"/>
      <c r="BD21" s="122"/>
      <c r="BE21" s="122"/>
      <c r="BF21" s="122"/>
      <c r="BG21" s="122"/>
      <c r="BH21" s="122"/>
      <c r="BI21" s="122"/>
      <c r="BJ21" s="122">
        <f t="shared" si="3"/>
        <v>0</v>
      </c>
      <c r="BK21" s="122">
        <f t="shared" si="4"/>
        <v>0</v>
      </c>
      <c r="BL21" s="122"/>
      <c r="BM21" s="122"/>
      <c r="BN21" s="122" t="s">
        <v>420</v>
      </c>
    </row>
    <row r="22" spans="1:818 1064:1842 2088:2866 3112:3890 4136:4914 5160:5938 6184:6962 7208:7986 8232:9010 9256:10034 10280:11058 11304:12082 12328:13106 13352:14130 14376:15154 15400:16178" s="116" customFormat="1" ht="46.5" customHeight="1" x14ac:dyDescent="0.25">
      <c r="A22" s="111" t="e">
        <f t="shared" ref="A22:A25" si="5">A21+1</f>
        <v>#REF!</v>
      </c>
      <c r="B22" s="111" t="s">
        <v>2871</v>
      </c>
      <c r="C22" s="136">
        <v>100155</v>
      </c>
      <c r="D22" s="130"/>
      <c r="E22" s="130">
        <v>37916</v>
      </c>
      <c r="F22" s="110" t="s">
        <v>389</v>
      </c>
      <c r="G22" s="111" t="s">
        <v>432</v>
      </c>
      <c r="H22" s="111"/>
      <c r="I22" s="111"/>
      <c r="J22" s="111" t="s">
        <v>433</v>
      </c>
      <c r="K22" s="111" t="s">
        <v>33</v>
      </c>
      <c r="L22" s="111" t="s">
        <v>33</v>
      </c>
      <c r="M22" s="111" t="s">
        <v>3516</v>
      </c>
      <c r="N22" s="111" t="s">
        <v>433</v>
      </c>
      <c r="O22" s="111" t="s">
        <v>33</v>
      </c>
      <c r="P22" s="111" t="s">
        <v>33</v>
      </c>
      <c r="Q22" s="111" t="s">
        <v>34</v>
      </c>
      <c r="R22" s="111" t="s">
        <v>384</v>
      </c>
      <c r="S22" s="111" t="s">
        <v>391</v>
      </c>
      <c r="T22" s="111" t="s">
        <v>434</v>
      </c>
      <c r="U22" s="111" t="s">
        <v>393</v>
      </c>
      <c r="V22" s="111">
        <v>2008</v>
      </c>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9"/>
      <c r="AZ22" s="111"/>
      <c r="BA22" s="111" t="s">
        <v>3125</v>
      </c>
      <c r="BB22" s="111"/>
      <c r="BC22" s="111"/>
      <c r="BD22" s="111"/>
      <c r="BE22" s="111"/>
      <c r="BF22" s="111"/>
      <c r="BG22" s="111"/>
      <c r="BH22" s="111"/>
      <c r="BI22" s="111"/>
      <c r="BJ22" s="111">
        <f t="shared" si="3"/>
        <v>0</v>
      </c>
      <c r="BK22" s="111">
        <f t="shared" si="4"/>
        <v>0</v>
      </c>
      <c r="BL22" s="111"/>
      <c r="BM22" s="111"/>
      <c r="BN22" s="111" t="s">
        <v>394</v>
      </c>
    </row>
    <row r="23" spans="1:818 1064:1842 2088:2866 3112:3890 4136:4914 5160:5938 6184:6962 7208:7986 8232:9010 9256:10034 10280:11058 11304:12082 12328:13106 13352:14130 14376:15154 15400:16178" s="116" customFormat="1" ht="38.25" customHeight="1" x14ac:dyDescent="0.25">
      <c r="A23" s="111" t="e">
        <f>#REF!+1</f>
        <v>#REF!</v>
      </c>
      <c r="B23" s="111" t="s">
        <v>435</v>
      </c>
      <c r="C23" s="136">
        <v>100158</v>
      </c>
      <c r="D23" s="130"/>
      <c r="E23" s="130">
        <v>37918</v>
      </c>
      <c r="F23" s="110" t="s">
        <v>389</v>
      </c>
      <c r="G23" s="111" t="s">
        <v>432</v>
      </c>
      <c r="H23" s="111"/>
      <c r="I23" s="111"/>
      <c r="J23" s="111" t="s">
        <v>436</v>
      </c>
      <c r="K23" s="111" t="s">
        <v>33</v>
      </c>
      <c r="L23" s="111" t="s">
        <v>33</v>
      </c>
      <c r="M23" s="111" t="s">
        <v>5256</v>
      </c>
      <c r="N23" s="111" t="s">
        <v>436</v>
      </c>
      <c r="O23" s="111" t="s">
        <v>33</v>
      </c>
      <c r="P23" s="111" t="s">
        <v>33</v>
      </c>
      <c r="Q23" s="111" t="s">
        <v>34</v>
      </c>
      <c r="R23" s="111" t="s">
        <v>384</v>
      </c>
      <c r="S23" s="111" t="s">
        <v>391</v>
      </c>
      <c r="T23" s="111" t="s">
        <v>178</v>
      </c>
      <c r="U23" s="111" t="s">
        <v>393</v>
      </c>
      <c r="V23" s="111">
        <v>675</v>
      </c>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9"/>
      <c r="AZ23" s="111"/>
      <c r="BA23" s="111" t="s">
        <v>3126</v>
      </c>
      <c r="BB23" s="111"/>
      <c r="BC23" s="111"/>
      <c r="BD23" s="111"/>
      <c r="BE23" s="111"/>
      <c r="BF23" s="111"/>
      <c r="BG23" s="111"/>
      <c r="BH23" s="111"/>
      <c r="BI23" s="111"/>
      <c r="BJ23" s="111">
        <f t="shared" si="3"/>
        <v>0</v>
      </c>
      <c r="BK23" s="111">
        <f t="shared" si="4"/>
        <v>0</v>
      </c>
      <c r="BL23" s="111"/>
      <c r="BM23" s="111"/>
      <c r="BN23" s="111" t="s">
        <v>394</v>
      </c>
    </row>
    <row r="24" spans="1:818 1064:1842 2088:2866 3112:3890 4136:4914 5160:5938 6184:6962 7208:7986 8232:9010 9256:10034 10280:11058 11304:12082 12328:13106 13352:14130 14376:15154 15400:16178" s="116" customFormat="1" ht="38.25" customHeight="1" x14ac:dyDescent="0.25">
      <c r="A24" s="111" t="e">
        <f t="shared" si="5"/>
        <v>#REF!</v>
      </c>
      <c r="B24" s="111" t="s">
        <v>3517</v>
      </c>
      <c r="C24" s="136">
        <v>100159</v>
      </c>
      <c r="D24" s="130"/>
      <c r="E24" s="130">
        <v>37918</v>
      </c>
      <c r="F24" s="110" t="s">
        <v>389</v>
      </c>
      <c r="G24" s="111" t="s">
        <v>432</v>
      </c>
      <c r="H24" s="111"/>
      <c r="I24" s="111"/>
      <c r="J24" s="111" t="s">
        <v>433</v>
      </c>
      <c r="K24" s="111" t="s">
        <v>33</v>
      </c>
      <c r="L24" s="111" t="s">
        <v>33</v>
      </c>
      <c r="M24" s="111" t="s">
        <v>5257</v>
      </c>
      <c r="N24" s="111" t="s">
        <v>433</v>
      </c>
      <c r="O24" s="111" t="s">
        <v>33</v>
      </c>
      <c r="P24" s="111" t="s">
        <v>33</v>
      </c>
      <c r="Q24" s="111" t="s">
        <v>34</v>
      </c>
      <c r="R24" s="111" t="s">
        <v>384</v>
      </c>
      <c r="S24" s="111" t="s">
        <v>391</v>
      </c>
      <c r="T24" s="111" t="s">
        <v>178</v>
      </c>
      <c r="U24" s="111" t="s">
        <v>393</v>
      </c>
      <c r="V24" s="111">
        <v>394</v>
      </c>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9"/>
      <c r="AZ24" s="111"/>
      <c r="BA24" s="111" t="s">
        <v>3127</v>
      </c>
      <c r="BB24" s="111"/>
      <c r="BC24" s="111"/>
      <c r="BD24" s="111"/>
      <c r="BE24" s="111"/>
      <c r="BF24" s="111"/>
      <c r="BG24" s="111"/>
      <c r="BH24" s="111"/>
      <c r="BI24" s="111"/>
      <c r="BJ24" s="111">
        <f t="shared" si="3"/>
        <v>0</v>
      </c>
      <c r="BK24" s="111">
        <f t="shared" si="4"/>
        <v>0</v>
      </c>
      <c r="BL24" s="111"/>
      <c r="BM24" s="111"/>
      <c r="BN24" s="111" t="s">
        <v>394</v>
      </c>
    </row>
    <row r="25" spans="1:818 1064:1842 2088:2866 3112:3890 4136:4914 5160:5938 6184:6962 7208:7986 8232:9010 9256:10034 10280:11058 11304:12082 12328:13106 13352:14130 14376:15154 15400:16178" s="116" customFormat="1" ht="38.25" customHeight="1" x14ac:dyDescent="0.25">
      <c r="A25" s="111" t="e">
        <f t="shared" si="5"/>
        <v>#REF!</v>
      </c>
      <c r="B25" s="111" t="s">
        <v>437</v>
      </c>
      <c r="C25" s="136">
        <v>100160</v>
      </c>
      <c r="D25" s="130"/>
      <c r="E25" s="130">
        <v>37918</v>
      </c>
      <c r="F25" s="110" t="s">
        <v>389</v>
      </c>
      <c r="G25" s="111" t="s">
        <v>438</v>
      </c>
      <c r="H25" s="111"/>
      <c r="I25" s="111"/>
      <c r="J25" s="111" t="s">
        <v>433</v>
      </c>
      <c r="K25" s="111" t="s">
        <v>33</v>
      </c>
      <c r="L25" s="111" t="s">
        <v>33</v>
      </c>
      <c r="M25" s="111" t="s">
        <v>3518</v>
      </c>
      <c r="N25" s="111" t="s">
        <v>433</v>
      </c>
      <c r="O25" s="111" t="s">
        <v>33</v>
      </c>
      <c r="P25" s="111" t="s">
        <v>33</v>
      </c>
      <c r="Q25" s="111" t="s">
        <v>34</v>
      </c>
      <c r="R25" s="111" t="s">
        <v>384</v>
      </c>
      <c r="S25" s="111" t="s">
        <v>391</v>
      </c>
      <c r="T25" s="111" t="s">
        <v>178</v>
      </c>
      <c r="U25" s="111" t="s">
        <v>393</v>
      </c>
      <c r="V25" s="111">
        <v>675</v>
      </c>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9"/>
      <c r="AZ25" s="111"/>
      <c r="BA25" s="111" t="s">
        <v>3128</v>
      </c>
      <c r="BB25" s="111"/>
      <c r="BC25" s="111"/>
      <c r="BD25" s="111"/>
      <c r="BE25" s="111"/>
      <c r="BF25" s="111"/>
      <c r="BG25" s="111"/>
      <c r="BH25" s="111"/>
      <c r="BI25" s="111"/>
      <c r="BJ25" s="111">
        <f t="shared" si="3"/>
        <v>0</v>
      </c>
      <c r="BK25" s="111">
        <f t="shared" si="4"/>
        <v>0</v>
      </c>
      <c r="BL25" s="111"/>
      <c r="BM25" s="111"/>
      <c r="BN25" s="111" t="s">
        <v>394</v>
      </c>
    </row>
    <row r="26" spans="1:818 1064:1842 2088:2866 3112:3890 4136:4914 5160:5938 6184:6962 7208:7986 8232:9010 9256:10034 10280:11058 11304:12082 12328:13106 13352:14130 14376:15154 15400:16178" s="116" customFormat="1" ht="51" customHeight="1" x14ac:dyDescent="0.25">
      <c r="A26" s="122" t="e">
        <f>#REF!+1</f>
        <v>#REF!</v>
      </c>
      <c r="B26" s="122" t="s">
        <v>2872</v>
      </c>
      <c r="C26" s="133">
        <v>100164</v>
      </c>
      <c r="D26" s="131"/>
      <c r="E26" s="131">
        <v>37923</v>
      </c>
      <c r="F26" s="125">
        <v>39031</v>
      </c>
      <c r="G26" s="122" t="s">
        <v>135</v>
      </c>
      <c r="H26" s="122"/>
      <c r="I26" s="122"/>
      <c r="J26" s="122" t="s">
        <v>135</v>
      </c>
      <c r="K26" s="122" t="s">
        <v>440</v>
      </c>
      <c r="L26" s="122" t="s">
        <v>51</v>
      </c>
      <c r="M26" s="122" t="s">
        <v>5258</v>
      </c>
      <c r="N26" s="122" t="s">
        <v>135</v>
      </c>
      <c r="O26" s="122" t="s">
        <v>440</v>
      </c>
      <c r="P26" s="122" t="s">
        <v>51</v>
      </c>
      <c r="Q26" s="122" t="s">
        <v>34</v>
      </c>
      <c r="R26" s="122" t="s">
        <v>384</v>
      </c>
      <c r="S26" s="122" t="s">
        <v>441</v>
      </c>
      <c r="T26" s="122" t="s">
        <v>233</v>
      </c>
      <c r="U26" s="122" t="s">
        <v>393</v>
      </c>
      <c r="V26" s="122">
        <v>2238480</v>
      </c>
      <c r="W26" s="411"/>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6"/>
      <c r="AZ26" s="122"/>
      <c r="BA26" s="122" t="s">
        <v>3129</v>
      </c>
      <c r="BB26" s="122"/>
      <c r="BC26" s="122"/>
      <c r="BD26" s="122"/>
      <c r="BE26" s="122"/>
      <c r="BF26" s="122"/>
      <c r="BG26" s="122"/>
      <c r="BH26" s="122"/>
      <c r="BI26" s="122"/>
      <c r="BJ26" s="122">
        <f t="shared" si="3"/>
        <v>0</v>
      </c>
      <c r="BK26" s="122">
        <f t="shared" si="4"/>
        <v>0</v>
      </c>
      <c r="BL26" s="122"/>
      <c r="BM26" s="122"/>
      <c r="BN26" s="122" t="s">
        <v>442</v>
      </c>
    </row>
    <row r="27" spans="1:818 1064:1842 2088:2866 3112:3890 4136:4914 5160:5938 6184:6962 7208:7986 8232:9010 9256:10034 10280:11058 11304:12082 12328:13106 13352:14130 14376:15154 15400:16178" s="116" customFormat="1" ht="51" customHeight="1" x14ac:dyDescent="0.25">
      <c r="A27" s="122" t="e">
        <f>#REF!+1</f>
        <v>#REF!</v>
      </c>
      <c r="B27" s="122" t="s">
        <v>2873</v>
      </c>
      <c r="C27" s="133">
        <v>100182</v>
      </c>
      <c r="D27" s="131"/>
      <c r="E27" s="131">
        <v>37956</v>
      </c>
      <c r="F27" s="125">
        <v>37970</v>
      </c>
      <c r="G27" s="122" t="s">
        <v>408</v>
      </c>
      <c r="H27" s="122"/>
      <c r="I27" s="122"/>
      <c r="J27" s="122" t="s">
        <v>55</v>
      </c>
      <c r="K27" s="122" t="s">
        <v>439</v>
      </c>
      <c r="L27" s="122" t="s">
        <v>24</v>
      </c>
      <c r="M27" s="122" t="s">
        <v>5259</v>
      </c>
      <c r="N27" s="122" t="s">
        <v>57</v>
      </c>
      <c r="O27" s="122" t="s">
        <v>439</v>
      </c>
      <c r="P27" s="122" t="s">
        <v>24</v>
      </c>
      <c r="Q27" s="122" t="s">
        <v>375</v>
      </c>
      <c r="R27" s="122" t="s">
        <v>384</v>
      </c>
      <c r="S27" s="122" t="s">
        <v>443</v>
      </c>
      <c r="T27" s="122" t="s">
        <v>3519</v>
      </c>
      <c r="U27" s="122" t="s">
        <v>393</v>
      </c>
      <c r="V27" s="122">
        <v>18200</v>
      </c>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6"/>
      <c r="AZ27" s="122"/>
      <c r="BA27" s="122"/>
      <c r="BB27" s="122" t="s">
        <v>3130</v>
      </c>
      <c r="BC27" s="122" t="s">
        <v>3131</v>
      </c>
      <c r="BD27" s="122">
        <v>43</v>
      </c>
      <c r="BE27" s="122">
        <v>48</v>
      </c>
      <c r="BF27" s="122">
        <v>21.3</v>
      </c>
      <c r="BG27" s="122">
        <v>26</v>
      </c>
      <c r="BH27" s="122">
        <v>30</v>
      </c>
      <c r="BI27" s="122">
        <v>52</v>
      </c>
      <c r="BJ27" s="122">
        <f t="shared" si="3"/>
        <v>43.805916666666661</v>
      </c>
      <c r="BK27" s="122">
        <f t="shared" si="4"/>
        <v>26.514444444444443</v>
      </c>
      <c r="BL27" s="122"/>
      <c r="BM27" s="122"/>
      <c r="BN27" s="122" t="s">
        <v>3370</v>
      </c>
      <c r="KJ27" s="129"/>
      <c r="KK27" s="129"/>
      <c r="KL27" s="129"/>
      <c r="KM27" s="129"/>
      <c r="KN27" s="129"/>
      <c r="KO27" s="129"/>
      <c r="KP27" s="129"/>
      <c r="KQ27" s="129"/>
      <c r="KR27" s="129"/>
      <c r="KS27" s="129"/>
      <c r="KT27" s="129"/>
      <c r="UF27" s="129"/>
      <c r="UG27" s="129"/>
      <c r="UH27" s="129"/>
      <c r="UI27" s="129"/>
      <c r="UJ27" s="129"/>
      <c r="UK27" s="129"/>
      <c r="UL27" s="129"/>
      <c r="UM27" s="129"/>
      <c r="UN27" s="129"/>
      <c r="UO27" s="129"/>
      <c r="UP27" s="129"/>
      <c r="AEB27" s="129"/>
      <c r="AEC27" s="129"/>
      <c r="AED27" s="129"/>
      <c r="AEE27" s="129"/>
      <c r="AEF27" s="129"/>
      <c r="AEG27" s="129"/>
      <c r="AEH27" s="129"/>
      <c r="AEI27" s="129"/>
      <c r="AEJ27" s="129"/>
      <c r="AEK27" s="129"/>
      <c r="AEL27" s="129"/>
      <c r="ANX27" s="129"/>
      <c r="ANY27" s="129"/>
      <c r="ANZ27" s="129"/>
      <c r="AOA27" s="129"/>
      <c r="AOB27" s="129"/>
      <c r="AOC27" s="129"/>
      <c r="AOD27" s="129"/>
      <c r="AOE27" s="129"/>
      <c r="AOF27" s="129"/>
      <c r="AOG27" s="129"/>
      <c r="AOH27" s="129"/>
      <c r="AXT27" s="129"/>
      <c r="AXU27" s="129"/>
      <c r="AXV27" s="129"/>
      <c r="AXW27" s="129"/>
      <c r="AXX27" s="129"/>
      <c r="AXY27" s="129"/>
      <c r="AXZ27" s="129"/>
      <c r="AYA27" s="129"/>
      <c r="AYB27" s="129"/>
      <c r="AYC27" s="129"/>
      <c r="AYD27" s="129"/>
      <c r="BHP27" s="129"/>
      <c r="BHQ27" s="129"/>
      <c r="BHR27" s="129"/>
      <c r="BHS27" s="129"/>
      <c r="BHT27" s="129"/>
      <c r="BHU27" s="129"/>
      <c r="BHV27" s="129"/>
      <c r="BHW27" s="129"/>
      <c r="BHX27" s="129"/>
      <c r="BHY27" s="129"/>
      <c r="BHZ27" s="129"/>
      <c r="BRL27" s="129"/>
      <c r="BRM27" s="129"/>
      <c r="BRN27" s="129"/>
      <c r="BRO27" s="129"/>
      <c r="BRP27" s="129"/>
      <c r="BRQ27" s="129"/>
      <c r="BRR27" s="129"/>
      <c r="BRS27" s="129"/>
      <c r="BRT27" s="129"/>
      <c r="BRU27" s="129"/>
      <c r="BRV27" s="129"/>
      <c r="CBH27" s="129"/>
      <c r="CBI27" s="129"/>
      <c r="CBJ27" s="129"/>
      <c r="CBK27" s="129"/>
      <c r="CBL27" s="129"/>
      <c r="CBM27" s="129"/>
      <c r="CBN27" s="129"/>
      <c r="CBO27" s="129"/>
      <c r="CBP27" s="129"/>
      <c r="CBQ27" s="129"/>
      <c r="CBR27" s="129"/>
      <c r="CLD27" s="129"/>
      <c r="CLE27" s="129"/>
      <c r="CLF27" s="129"/>
      <c r="CLG27" s="129"/>
      <c r="CLH27" s="129"/>
      <c r="CLI27" s="129"/>
      <c r="CLJ27" s="129"/>
      <c r="CLK27" s="129"/>
      <c r="CLL27" s="129"/>
      <c r="CLM27" s="129"/>
      <c r="CLN27" s="129"/>
      <c r="CUZ27" s="129"/>
      <c r="CVA27" s="129"/>
      <c r="CVB27" s="129"/>
      <c r="CVC27" s="129"/>
      <c r="CVD27" s="129"/>
      <c r="CVE27" s="129"/>
      <c r="CVF27" s="129"/>
      <c r="CVG27" s="129"/>
      <c r="CVH27" s="129"/>
      <c r="CVI27" s="129"/>
      <c r="CVJ27" s="129"/>
      <c r="DEV27" s="129"/>
      <c r="DEW27" s="129"/>
      <c r="DEX27" s="129"/>
      <c r="DEY27" s="129"/>
      <c r="DEZ27" s="129"/>
      <c r="DFA27" s="129"/>
      <c r="DFB27" s="129"/>
      <c r="DFC27" s="129"/>
      <c r="DFD27" s="129"/>
      <c r="DFE27" s="129"/>
      <c r="DFF27" s="129"/>
      <c r="DOR27" s="129"/>
      <c r="DOS27" s="129"/>
      <c r="DOT27" s="129"/>
      <c r="DOU27" s="129"/>
      <c r="DOV27" s="129"/>
      <c r="DOW27" s="129"/>
      <c r="DOX27" s="129"/>
      <c r="DOY27" s="129"/>
      <c r="DOZ27" s="129"/>
      <c r="DPA27" s="129"/>
      <c r="DPB27" s="129"/>
      <c r="DYN27" s="129"/>
      <c r="DYO27" s="129"/>
      <c r="DYP27" s="129"/>
      <c r="DYQ27" s="129"/>
      <c r="DYR27" s="129"/>
      <c r="DYS27" s="129"/>
      <c r="DYT27" s="129"/>
      <c r="DYU27" s="129"/>
      <c r="DYV27" s="129"/>
      <c r="DYW27" s="129"/>
      <c r="DYX27" s="129"/>
      <c r="EIJ27" s="129"/>
      <c r="EIK27" s="129"/>
      <c r="EIL27" s="129"/>
      <c r="EIM27" s="129"/>
      <c r="EIN27" s="129"/>
      <c r="EIO27" s="129"/>
      <c r="EIP27" s="129"/>
      <c r="EIQ27" s="129"/>
      <c r="EIR27" s="129"/>
      <c r="EIS27" s="129"/>
      <c r="EIT27" s="129"/>
      <c r="ESF27" s="129"/>
      <c r="ESG27" s="129"/>
      <c r="ESH27" s="129"/>
      <c r="ESI27" s="129"/>
      <c r="ESJ27" s="129"/>
      <c r="ESK27" s="129"/>
      <c r="ESL27" s="129"/>
      <c r="ESM27" s="129"/>
      <c r="ESN27" s="129"/>
      <c r="ESO27" s="129"/>
      <c r="ESP27" s="129"/>
      <c r="FCB27" s="129"/>
      <c r="FCC27" s="129"/>
      <c r="FCD27" s="129"/>
      <c r="FCE27" s="129"/>
      <c r="FCF27" s="129"/>
      <c r="FCG27" s="129"/>
      <c r="FCH27" s="129"/>
      <c r="FCI27" s="129"/>
      <c r="FCJ27" s="129"/>
      <c r="FCK27" s="129"/>
      <c r="FCL27" s="129"/>
      <c r="FLX27" s="129"/>
      <c r="FLY27" s="129"/>
      <c r="FLZ27" s="129"/>
      <c r="FMA27" s="129"/>
      <c r="FMB27" s="129"/>
      <c r="FMC27" s="129"/>
      <c r="FMD27" s="129"/>
      <c r="FME27" s="129"/>
      <c r="FMF27" s="129"/>
      <c r="FMG27" s="129"/>
      <c r="FMH27" s="129"/>
      <c r="FVT27" s="129"/>
      <c r="FVU27" s="129"/>
      <c r="FVV27" s="129"/>
      <c r="FVW27" s="129"/>
      <c r="FVX27" s="129"/>
      <c r="FVY27" s="129"/>
      <c r="FVZ27" s="129"/>
      <c r="FWA27" s="129"/>
      <c r="FWB27" s="129"/>
      <c r="FWC27" s="129"/>
      <c r="FWD27" s="129"/>
      <c r="GFP27" s="129"/>
      <c r="GFQ27" s="129"/>
      <c r="GFR27" s="129"/>
      <c r="GFS27" s="129"/>
      <c r="GFT27" s="129"/>
      <c r="GFU27" s="129"/>
      <c r="GFV27" s="129"/>
      <c r="GFW27" s="129"/>
      <c r="GFX27" s="129"/>
      <c r="GFY27" s="129"/>
      <c r="GFZ27" s="129"/>
      <c r="GPL27" s="129"/>
      <c r="GPM27" s="129"/>
      <c r="GPN27" s="129"/>
      <c r="GPO27" s="129"/>
      <c r="GPP27" s="129"/>
      <c r="GPQ27" s="129"/>
      <c r="GPR27" s="129"/>
      <c r="GPS27" s="129"/>
      <c r="GPT27" s="129"/>
      <c r="GPU27" s="129"/>
      <c r="GPV27" s="129"/>
      <c r="GZH27" s="129"/>
      <c r="GZI27" s="129"/>
      <c r="GZJ27" s="129"/>
      <c r="GZK27" s="129"/>
      <c r="GZL27" s="129"/>
      <c r="GZM27" s="129"/>
      <c r="GZN27" s="129"/>
      <c r="GZO27" s="129"/>
      <c r="GZP27" s="129"/>
      <c r="GZQ27" s="129"/>
      <c r="GZR27" s="129"/>
      <c r="HJD27" s="129"/>
      <c r="HJE27" s="129"/>
      <c r="HJF27" s="129"/>
      <c r="HJG27" s="129"/>
      <c r="HJH27" s="129"/>
      <c r="HJI27" s="129"/>
      <c r="HJJ27" s="129"/>
      <c r="HJK27" s="129"/>
      <c r="HJL27" s="129"/>
      <c r="HJM27" s="129"/>
      <c r="HJN27" s="129"/>
      <c r="HSZ27" s="129"/>
      <c r="HTA27" s="129"/>
      <c r="HTB27" s="129"/>
      <c r="HTC27" s="129"/>
      <c r="HTD27" s="129"/>
      <c r="HTE27" s="129"/>
      <c r="HTF27" s="129"/>
      <c r="HTG27" s="129"/>
      <c r="HTH27" s="129"/>
      <c r="HTI27" s="129"/>
      <c r="HTJ27" s="129"/>
      <c r="ICV27" s="129"/>
      <c r="ICW27" s="129"/>
      <c r="ICX27" s="129"/>
      <c r="ICY27" s="129"/>
      <c r="ICZ27" s="129"/>
      <c r="IDA27" s="129"/>
      <c r="IDB27" s="129"/>
      <c r="IDC27" s="129"/>
      <c r="IDD27" s="129"/>
      <c r="IDE27" s="129"/>
      <c r="IDF27" s="129"/>
      <c r="IMR27" s="129"/>
      <c r="IMS27" s="129"/>
      <c r="IMT27" s="129"/>
      <c r="IMU27" s="129"/>
      <c r="IMV27" s="129"/>
      <c r="IMW27" s="129"/>
      <c r="IMX27" s="129"/>
      <c r="IMY27" s="129"/>
      <c r="IMZ27" s="129"/>
      <c r="INA27" s="129"/>
      <c r="INB27" s="129"/>
      <c r="IWN27" s="129"/>
      <c r="IWO27" s="129"/>
      <c r="IWP27" s="129"/>
      <c r="IWQ27" s="129"/>
      <c r="IWR27" s="129"/>
      <c r="IWS27" s="129"/>
      <c r="IWT27" s="129"/>
      <c r="IWU27" s="129"/>
      <c r="IWV27" s="129"/>
      <c r="IWW27" s="129"/>
      <c r="IWX27" s="129"/>
      <c r="JGJ27" s="129"/>
      <c r="JGK27" s="129"/>
      <c r="JGL27" s="129"/>
      <c r="JGM27" s="129"/>
      <c r="JGN27" s="129"/>
      <c r="JGO27" s="129"/>
      <c r="JGP27" s="129"/>
      <c r="JGQ27" s="129"/>
      <c r="JGR27" s="129"/>
      <c r="JGS27" s="129"/>
      <c r="JGT27" s="129"/>
      <c r="JQF27" s="129"/>
      <c r="JQG27" s="129"/>
      <c r="JQH27" s="129"/>
      <c r="JQI27" s="129"/>
      <c r="JQJ27" s="129"/>
      <c r="JQK27" s="129"/>
      <c r="JQL27" s="129"/>
      <c r="JQM27" s="129"/>
      <c r="JQN27" s="129"/>
      <c r="JQO27" s="129"/>
      <c r="JQP27" s="129"/>
      <c r="KAB27" s="129"/>
      <c r="KAC27" s="129"/>
      <c r="KAD27" s="129"/>
      <c r="KAE27" s="129"/>
      <c r="KAF27" s="129"/>
      <c r="KAG27" s="129"/>
      <c r="KAH27" s="129"/>
      <c r="KAI27" s="129"/>
      <c r="KAJ27" s="129"/>
      <c r="KAK27" s="129"/>
      <c r="KAL27" s="129"/>
      <c r="KJX27" s="129"/>
      <c r="KJY27" s="129"/>
      <c r="KJZ27" s="129"/>
      <c r="KKA27" s="129"/>
      <c r="KKB27" s="129"/>
      <c r="KKC27" s="129"/>
      <c r="KKD27" s="129"/>
      <c r="KKE27" s="129"/>
      <c r="KKF27" s="129"/>
      <c r="KKG27" s="129"/>
      <c r="KKH27" s="129"/>
      <c r="KTT27" s="129"/>
      <c r="KTU27" s="129"/>
      <c r="KTV27" s="129"/>
      <c r="KTW27" s="129"/>
      <c r="KTX27" s="129"/>
      <c r="KTY27" s="129"/>
      <c r="KTZ27" s="129"/>
      <c r="KUA27" s="129"/>
      <c r="KUB27" s="129"/>
      <c r="KUC27" s="129"/>
      <c r="KUD27" s="129"/>
      <c r="LDP27" s="129"/>
      <c r="LDQ27" s="129"/>
      <c r="LDR27" s="129"/>
      <c r="LDS27" s="129"/>
      <c r="LDT27" s="129"/>
      <c r="LDU27" s="129"/>
      <c r="LDV27" s="129"/>
      <c r="LDW27" s="129"/>
      <c r="LDX27" s="129"/>
      <c r="LDY27" s="129"/>
      <c r="LDZ27" s="129"/>
      <c r="LNL27" s="129"/>
      <c r="LNM27" s="129"/>
      <c r="LNN27" s="129"/>
      <c r="LNO27" s="129"/>
      <c r="LNP27" s="129"/>
      <c r="LNQ27" s="129"/>
      <c r="LNR27" s="129"/>
      <c r="LNS27" s="129"/>
      <c r="LNT27" s="129"/>
      <c r="LNU27" s="129"/>
      <c r="LNV27" s="129"/>
      <c r="LXH27" s="129"/>
      <c r="LXI27" s="129"/>
      <c r="LXJ27" s="129"/>
      <c r="LXK27" s="129"/>
      <c r="LXL27" s="129"/>
      <c r="LXM27" s="129"/>
      <c r="LXN27" s="129"/>
      <c r="LXO27" s="129"/>
      <c r="LXP27" s="129"/>
      <c r="LXQ27" s="129"/>
      <c r="LXR27" s="129"/>
      <c r="MHD27" s="129"/>
      <c r="MHE27" s="129"/>
      <c r="MHF27" s="129"/>
      <c r="MHG27" s="129"/>
      <c r="MHH27" s="129"/>
      <c r="MHI27" s="129"/>
      <c r="MHJ27" s="129"/>
      <c r="MHK27" s="129"/>
      <c r="MHL27" s="129"/>
      <c r="MHM27" s="129"/>
      <c r="MHN27" s="129"/>
      <c r="MQZ27" s="129"/>
      <c r="MRA27" s="129"/>
      <c r="MRB27" s="129"/>
      <c r="MRC27" s="129"/>
      <c r="MRD27" s="129"/>
      <c r="MRE27" s="129"/>
      <c r="MRF27" s="129"/>
      <c r="MRG27" s="129"/>
      <c r="MRH27" s="129"/>
      <c r="MRI27" s="129"/>
      <c r="MRJ27" s="129"/>
      <c r="NAV27" s="129"/>
      <c r="NAW27" s="129"/>
      <c r="NAX27" s="129"/>
      <c r="NAY27" s="129"/>
      <c r="NAZ27" s="129"/>
      <c r="NBA27" s="129"/>
      <c r="NBB27" s="129"/>
      <c r="NBC27" s="129"/>
      <c r="NBD27" s="129"/>
      <c r="NBE27" s="129"/>
      <c r="NBF27" s="129"/>
      <c r="NKR27" s="129"/>
      <c r="NKS27" s="129"/>
      <c r="NKT27" s="129"/>
      <c r="NKU27" s="129"/>
      <c r="NKV27" s="129"/>
      <c r="NKW27" s="129"/>
      <c r="NKX27" s="129"/>
      <c r="NKY27" s="129"/>
      <c r="NKZ27" s="129"/>
      <c r="NLA27" s="129"/>
      <c r="NLB27" s="129"/>
      <c r="NUN27" s="129"/>
      <c r="NUO27" s="129"/>
      <c r="NUP27" s="129"/>
      <c r="NUQ27" s="129"/>
      <c r="NUR27" s="129"/>
      <c r="NUS27" s="129"/>
      <c r="NUT27" s="129"/>
      <c r="NUU27" s="129"/>
      <c r="NUV27" s="129"/>
      <c r="NUW27" s="129"/>
      <c r="NUX27" s="129"/>
      <c r="OEJ27" s="129"/>
      <c r="OEK27" s="129"/>
      <c r="OEL27" s="129"/>
      <c r="OEM27" s="129"/>
      <c r="OEN27" s="129"/>
      <c r="OEO27" s="129"/>
      <c r="OEP27" s="129"/>
      <c r="OEQ27" s="129"/>
      <c r="OER27" s="129"/>
      <c r="OES27" s="129"/>
      <c r="OET27" s="129"/>
      <c r="OOF27" s="129"/>
      <c r="OOG27" s="129"/>
      <c r="OOH27" s="129"/>
      <c r="OOI27" s="129"/>
      <c r="OOJ27" s="129"/>
      <c r="OOK27" s="129"/>
      <c r="OOL27" s="129"/>
      <c r="OOM27" s="129"/>
      <c r="OON27" s="129"/>
      <c r="OOO27" s="129"/>
      <c r="OOP27" s="129"/>
      <c r="OYB27" s="129"/>
      <c r="OYC27" s="129"/>
      <c r="OYD27" s="129"/>
      <c r="OYE27" s="129"/>
      <c r="OYF27" s="129"/>
      <c r="OYG27" s="129"/>
      <c r="OYH27" s="129"/>
      <c r="OYI27" s="129"/>
      <c r="OYJ27" s="129"/>
      <c r="OYK27" s="129"/>
      <c r="OYL27" s="129"/>
      <c r="PHX27" s="129"/>
      <c r="PHY27" s="129"/>
      <c r="PHZ27" s="129"/>
      <c r="PIA27" s="129"/>
      <c r="PIB27" s="129"/>
      <c r="PIC27" s="129"/>
      <c r="PID27" s="129"/>
      <c r="PIE27" s="129"/>
      <c r="PIF27" s="129"/>
      <c r="PIG27" s="129"/>
      <c r="PIH27" s="129"/>
      <c r="PRT27" s="129"/>
      <c r="PRU27" s="129"/>
      <c r="PRV27" s="129"/>
      <c r="PRW27" s="129"/>
      <c r="PRX27" s="129"/>
      <c r="PRY27" s="129"/>
      <c r="PRZ27" s="129"/>
      <c r="PSA27" s="129"/>
      <c r="PSB27" s="129"/>
      <c r="PSC27" s="129"/>
      <c r="PSD27" s="129"/>
      <c r="QBP27" s="129"/>
      <c r="QBQ27" s="129"/>
      <c r="QBR27" s="129"/>
      <c r="QBS27" s="129"/>
      <c r="QBT27" s="129"/>
      <c r="QBU27" s="129"/>
      <c r="QBV27" s="129"/>
      <c r="QBW27" s="129"/>
      <c r="QBX27" s="129"/>
      <c r="QBY27" s="129"/>
      <c r="QBZ27" s="129"/>
      <c r="QLL27" s="129"/>
      <c r="QLM27" s="129"/>
      <c r="QLN27" s="129"/>
      <c r="QLO27" s="129"/>
      <c r="QLP27" s="129"/>
      <c r="QLQ27" s="129"/>
      <c r="QLR27" s="129"/>
      <c r="QLS27" s="129"/>
      <c r="QLT27" s="129"/>
      <c r="QLU27" s="129"/>
      <c r="QLV27" s="129"/>
      <c r="QVH27" s="129"/>
      <c r="QVI27" s="129"/>
      <c r="QVJ27" s="129"/>
      <c r="QVK27" s="129"/>
      <c r="QVL27" s="129"/>
      <c r="QVM27" s="129"/>
      <c r="QVN27" s="129"/>
      <c r="QVO27" s="129"/>
      <c r="QVP27" s="129"/>
      <c r="QVQ27" s="129"/>
      <c r="QVR27" s="129"/>
      <c r="RFD27" s="129"/>
      <c r="RFE27" s="129"/>
      <c r="RFF27" s="129"/>
      <c r="RFG27" s="129"/>
      <c r="RFH27" s="129"/>
      <c r="RFI27" s="129"/>
      <c r="RFJ27" s="129"/>
      <c r="RFK27" s="129"/>
      <c r="RFL27" s="129"/>
      <c r="RFM27" s="129"/>
      <c r="RFN27" s="129"/>
      <c r="ROZ27" s="129"/>
      <c r="RPA27" s="129"/>
      <c r="RPB27" s="129"/>
      <c r="RPC27" s="129"/>
      <c r="RPD27" s="129"/>
      <c r="RPE27" s="129"/>
      <c r="RPF27" s="129"/>
      <c r="RPG27" s="129"/>
      <c r="RPH27" s="129"/>
      <c r="RPI27" s="129"/>
      <c r="RPJ27" s="129"/>
      <c r="RYV27" s="129"/>
      <c r="RYW27" s="129"/>
      <c r="RYX27" s="129"/>
      <c r="RYY27" s="129"/>
      <c r="RYZ27" s="129"/>
      <c r="RZA27" s="129"/>
      <c r="RZB27" s="129"/>
      <c r="RZC27" s="129"/>
      <c r="RZD27" s="129"/>
      <c r="RZE27" s="129"/>
      <c r="RZF27" s="129"/>
      <c r="SIR27" s="129"/>
      <c r="SIS27" s="129"/>
      <c r="SIT27" s="129"/>
      <c r="SIU27" s="129"/>
      <c r="SIV27" s="129"/>
      <c r="SIW27" s="129"/>
      <c r="SIX27" s="129"/>
      <c r="SIY27" s="129"/>
      <c r="SIZ27" s="129"/>
      <c r="SJA27" s="129"/>
      <c r="SJB27" s="129"/>
      <c r="SSN27" s="129"/>
      <c r="SSO27" s="129"/>
      <c r="SSP27" s="129"/>
      <c r="SSQ27" s="129"/>
      <c r="SSR27" s="129"/>
      <c r="SSS27" s="129"/>
      <c r="SST27" s="129"/>
      <c r="SSU27" s="129"/>
      <c r="SSV27" s="129"/>
      <c r="SSW27" s="129"/>
      <c r="SSX27" s="129"/>
      <c r="TCJ27" s="129"/>
      <c r="TCK27" s="129"/>
      <c r="TCL27" s="129"/>
      <c r="TCM27" s="129"/>
      <c r="TCN27" s="129"/>
      <c r="TCO27" s="129"/>
      <c r="TCP27" s="129"/>
      <c r="TCQ27" s="129"/>
      <c r="TCR27" s="129"/>
      <c r="TCS27" s="129"/>
      <c r="TCT27" s="129"/>
      <c r="TMF27" s="129"/>
      <c r="TMG27" s="129"/>
      <c r="TMH27" s="129"/>
      <c r="TMI27" s="129"/>
      <c r="TMJ27" s="129"/>
      <c r="TMK27" s="129"/>
      <c r="TML27" s="129"/>
      <c r="TMM27" s="129"/>
      <c r="TMN27" s="129"/>
      <c r="TMO27" s="129"/>
      <c r="TMP27" s="129"/>
      <c r="TWB27" s="129"/>
      <c r="TWC27" s="129"/>
      <c r="TWD27" s="129"/>
      <c r="TWE27" s="129"/>
      <c r="TWF27" s="129"/>
      <c r="TWG27" s="129"/>
      <c r="TWH27" s="129"/>
      <c r="TWI27" s="129"/>
      <c r="TWJ27" s="129"/>
      <c r="TWK27" s="129"/>
      <c r="TWL27" s="129"/>
      <c r="UFX27" s="129"/>
      <c r="UFY27" s="129"/>
      <c r="UFZ27" s="129"/>
      <c r="UGA27" s="129"/>
      <c r="UGB27" s="129"/>
      <c r="UGC27" s="129"/>
      <c r="UGD27" s="129"/>
      <c r="UGE27" s="129"/>
      <c r="UGF27" s="129"/>
      <c r="UGG27" s="129"/>
      <c r="UGH27" s="129"/>
      <c r="UPT27" s="129"/>
      <c r="UPU27" s="129"/>
      <c r="UPV27" s="129"/>
      <c r="UPW27" s="129"/>
      <c r="UPX27" s="129"/>
      <c r="UPY27" s="129"/>
      <c r="UPZ27" s="129"/>
      <c r="UQA27" s="129"/>
      <c r="UQB27" s="129"/>
      <c r="UQC27" s="129"/>
      <c r="UQD27" s="129"/>
      <c r="UZP27" s="129"/>
      <c r="UZQ27" s="129"/>
      <c r="UZR27" s="129"/>
      <c r="UZS27" s="129"/>
      <c r="UZT27" s="129"/>
      <c r="UZU27" s="129"/>
      <c r="UZV27" s="129"/>
      <c r="UZW27" s="129"/>
      <c r="UZX27" s="129"/>
      <c r="UZY27" s="129"/>
      <c r="UZZ27" s="129"/>
      <c r="VJL27" s="129"/>
      <c r="VJM27" s="129"/>
      <c r="VJN27" s="129"/>
      <c r="VJO27" s="129"/>
      <c r="VJP27" s="129"/>
      <c r="VJQ27" s="129"/>
      <c r="VJR27" s="129"/>
      <c r="VJS27" s="129"/>
      <c r="VJT27" s="129"/>
      <c r="VJU27" s="129"/>
      <c r="VJV27" s="129"/>
      <c r="VTH27" s="129"/>
      <c r="VTI27" s="129"/>
      <c r="VTJ27" s="129"/>
      <c r="VTK27" s="129"/>
      <c r="VTL27" s="129"/>
      <c r="VTM27" s="129"/>
      <c r="VTN27" s="129"/>
      <c r="VTO27" s="129"/>
      <c r="VTP27" s="129"/>
      <c r="VTQ27" s="129"/>
      <c r="VTR27" s="129"/>
      <c r="WDD27" s="129"/>
      <c r="WDE27" s="129"/>
      <c r="WDF27" s="129"/>
      <c r="WDG27" s="129"/>
      <c r="WDH27" s="129"/>
      <c r="WDI27" s="129"/>
      <c r="WDJ27" s="129"/>
      <c r="WDK27" s="129"/>
      <c r="WDL27" s="129"/>
      <c r="WDM27" s="129"/>
      <c r="WDN27" s="129"/>
      <c r="WMZ27" s="129"/>
      <c r="WNA27" s="129"/>
      <c r="WNB27" s="129"/>
      <c r="WNC27" s="129"/>
      <c r="WND27" s="129"/>
      <c r="WNE27" s="129"/>
      <c r="WNF27" s="129"/>
      <c r="WNG27" s="129"/>
      <c r="WNH27" s="129"/>
      <c r="WNI27" s="129"/>
      <c r="WNJ27" s="129"/>
      <c r="WWV27" s="129"/>
      <c r="WWW27" s="129"/>
      <c r="WWX27" s="129"/>
      <c r="WWY27" s="129"/>
      <c r="WWZ27" s="129"/>
      <c r="WXA27" s="129"/>
      <c r="WXB27" s="129"/>
      <c r="WXC27" s="129"/>
      <c r="WXD27" s="129"/>
      <c r="WXE27" s="129"/>
      <c r="WXF27" s="129"/>
    </row>
    <row r="28" spans="1:818 1064:1842 2088:2866 3112:3890 4136:4914 5160:5938 6184:6962 7208:7986 8232:9010 9256:10034 10280:11058 11304:12082 12328:13106 13352:14130 14376:15154 15400:16178" s="116" customFormat="1" ht="38.25" customHeight="1" x14ac:dyDescent="0.25">
      <c r="A28" s="122" t="e">
        <f>#REF!+1</f>
        <v>#REF!</v>
      </c>
      <c r="B28" s="122" t="s">
        <v>317</v>
      </c>
      <c r="C28" s="133">
        <v>100188</v>
      </c>
      <c r="D28" s="131"/>
      <c r="E28" s="131">
        <v>37956</v>
      </c>
      <c r="F28" s="125">
        <v>42355</v>
      </c>
      <c r="G28" s="122" t="s">
        <v>445</v>
      </c>
      <c r="H28" s="122"/>
      <c r="I28" s="122"/>
      <c r="J28" s="122" t="s">
        <v>210</v>
      </c>
      <c r="K28" s="122" t="s">
        <v>210</v>
      </c>
      <c r="L28" s="122" t="s">
        <v>70</v>
      </c>
      <c r="M28" s="122" t="s">
        <v>446</v>
      </c>
      <c r="N28" s="122" t="s">
        <v>210</v>
      </c>
      <c r="O28" s="122" t="s">
        <v>210</v>
      </c>
      <c r="P28" s="122" t="s">
        <v>70</v>
      </c>
      <c r="Q28" s="122" t="s">
        <v>426</v>
      </c>
      <c r="R28" s="122" t="s">
        <v>384</v>
      </c>
      <c r="S28" s="122" t="s">
        <v>415</v>
      </c>
      <c r="T28" s="122" t="s">
        <v>3520</v>
      </c>
      <c r="U28" s="122" t="s">
        <v>393</v>
      </c>
      <c r="V28" s="122">
        <v>150000</v>
      </c>
      <c r="W28" s="122"/>
      <c r="X28" s="122"/>
      <c r="Y28" s="122"/>
      <c r="Z28" s="122"/>
      <c r="AA28" s="122"/>
      <c r="AB28" s="122"/>
      <c r="AC28" s="122"/>
      <c r="AD28" s="122"/>
      <c r="AE28" s="122" t="s">
        <v>157</v>
      </c>
      <c r="AF28" s="122"/>
      <c r="AG28" s="122"/>
      <c r="AH28" s="122"/>
      <c r="AI28" s="122"/>
      <c r="AJ28" s="122"/>
      <c r="AK28" s="122"/>
      <c r="AL28" s="122"/>
      <c r="AM28" s="122"/>
      <c r="AN28" s="122"/>
      <c r="AO28" s="122"/>
      <c r="AP28" s="122"/>
      <c r="AQ28" s="122"/>
      <c r="AR28" s="122"/>
      <c r="AS28" s="122"/>
      <c r="AT28" s="122"/>
      <c r="AU28" s="122"/>
      <c r="AV28" s="122"/>
      <c r="AW28" s="122"/>
      <c r="AX28" s="122"/>
      <c r="AY28" s="126"/>
      <c r="AZ28" s="122"/>
      <c r="BA28" s="122" t="s">
        <v>3521</v>
      </c>
      <c r="BB28" s="122"/>
      <c r="BC28" s="122"/>
      <c r="BD28" s="122"/>
      <c r="BE28" s="122"/>
      <c r="BF28" s="122"/>
      <c r="BG28" s="122"/>
      <c r="BH28" s="122"/>
      <c r="BI28" s="122"/>
      <c r="BJ28" s="122">
        <f t="shared" si="3"/>
        <v>0</v>
      </c>
      <c r="BK28" s="122">
        <f t="shared" si="4"/>
        <v>0</v>
      </c>
      <c r="BL28" s="122"/>
      <c r="BM28" s="122"/>
      <c r="BN28" s="122" t="s">
        <v>6206</v>
      </c>
    </row>
    <row r="29" spans="1:818 1064:1842 2088:2866 3112:3890 4136:4914 5160:5938 6184:6962 7208:7986 8232:9010 9256:10034 10280:11058 11304:12082 12328:13106 13352:14130 14376:15154 15400:16178" s="116" customFormat="1" ht="33" customHeight="1" x14ac:dyDescent="0.25">
      <c r="A29" s="122">
        <v>1430</v>
      </c>
      <c r="B29" s="122" t="s">
        <v>448</v>
      </c>
      <c r="C29" s="133" t="s">
        <v>449</v>
      </c>
      <c r="D29" s="125">
        <v>38784</v>
      </c>
      <c r="E29" s="125">
        <v>37970</v>
      </c>
      <c r="F29" s="125">
        <v>39066</v>
      </c>
      <c r="G29" s="122" t="s">
        <v>3522</v>
      </c>
      <c r="H29" s="122"/>
      <c r="I29" s="122"/>
      <c r="J29" s="122" t="s">
        <v>210</v>
      </c>
      <c r="K29" s="122" t="s">
        <v>210</v>
      </c>
      <c r="L29" s="122" t="s">
        <v>70</v>
      </c>
      <c r="M29" s="122" t="s">
        <v>446</v>
      </c>
      <c r="N29" s="122" t="s">
        <v>210</v>
      </c>
      <c r="O29" s="122" t="s">
        <v>210</v>
      </c>
      <c r="P29" s="122" t="s">
        <v>70</v>
      </c>
      <c r="Q29" s="122" t="s">
        <v>426</v>
      </c>
      <c r="R29" s="122" t="s">
        <v>384</v>
      </c>
      <c r="S29" s="122" t="s">
        <v>415</v>
      </c>
      <c r="T29" s="122" t="s">
        <v>3520</v>
      </c>
      <c r="U29" s="122" t="s">
        <v>393</v>
      </c>
      <c r="V29" s="122">
        <v>150000</v>
      </c>
      <c r="W29" s="122"/>
      <c r="X29" s="122"/>
      <c r="Y29" s="122"/>
      <c r="Z29" s="122"/>
      <c r="AA29" s="122"/>
      <c r="AB29" s="122"/>
      <c r="AC29" s="122"/>
      <c r="AD29" s="122"/>
      <c r="AE29" s="122" t="s">
        <v>157</v>
      </c>
      <c r="AF29" s="122"/>
      <c r="AG29" s="122"/>
      <c r="AH29" s="122"/>
      <c r="AI29" s="122"/>
      <c r="AJ29" s="122"/>
      <c r="AK29" s="122"/>
      <c r="AL29" s="122"/>
      <c r="AM29" s="122"/>
      <c r="AN29" s="122"/>
      <c r="AO29" s="122"/>
      <c r="AP29" s="122"/>
      <c r="AQ29" s="122"/>
      <c r="AR29" s="122"/>
      <c r="AS29" s="122"/>
      <c r="AT29" s="122"/>
      <c r="AU29" s="122"/>
      <c r="AV29" s="122"/>
      <c r="AW29" s="122"/>
      <c r="AX29" s="122"/>
      <c r="AY29" s="126"/>
      <c r="AZ29" s="122"/>
      <c r="BA29" s="122" t="s">
        <v>3521</v>
      </c>
      <c r="BB29" s="122"/>
      <c r="BC29" s="122"/>
      <c r="BD29" s="122"/>
      <c r="BE29" s="122"/>
      <c r="BF29" s="122"/>
      <c r="BG29" s="122"/>
      <c r="BH29" s="122"/>
      <c r="BI29" s="122"/>
      <c r="BJ29" s="122">
        <f t="shared" si="3"/>
        <v>0</v>
      </c>
      <c r="BK29" s="122">
        <f t="shared" si="4"/>
        <v>0</v>
      </c>
      <c r="BL29" s="122"/>
      <c r="BM29" s="122"/>
      <c r="BN29" s="122" t="s">
        <v>447</v>
      </c>
    </row>
    <row r="30" spans="1:818 1064:1842 2088:2866 3112:3890 4136:4914 5160:5938 6184:6962 7208:7986 8232:9010 9256:10034 10280:11058 11304:12082 12328:13106 13352:14130 14376:15154 15400:16178" s="116" customFormat="1" ht="25.5" customHeight="1" x14ac:dyDescent="0.25">
      <c r="A30" s="122" t="e">
        <f>#REF!+1</f>
        <v>#REF!</v>
      </c>
      <c r="B30" s="122" t="s">
        <v>2874</v>
      </c>
      <c r="C30" s="133">
        <v>100201</v>
      </c>
      <c r="D30" s="131"/>
      <c r="E30" s="131">
        <v>37970</v>
      </c>
      <c r="F30" s="125">
        <v>39097</v>
      </c>
      <c r="G30" s="122" t="s">
        <v>438</v>
      </c>
      <c r="H30" s="122"/>
      <c r="I30" s="122"/>
      <c r="J30" s="122" t="s">
        <v>371</v>
      </c>
      <c r="K30" s="122" t="s">
        <v>371</v>
      </c>
      <c r="L30" s="122" t="s">
        <v>371</v>
      </c>
      <c r="M30" s="122" t="s">
        <v>2875</v>
      </c>
      <c r="N30" s="122" t="s">
        <v>371</v>
      </c>
      <c r="O30" s="122" t="s">
        <v>371</v>
      </c>
      <c r="P30" s="122" t="s">
        <v>371</v>
      </c>
      <c r="Q30" s="122" t="s">
        <v>34</v>
      </c>
      <c r="R30" s="122" t="s">
        <v>384</v>
      </c>
      <c r="S30" s="122" t="s">
        <v>450</v>
      </c>
      <c r="T30" s="122" t="s">
        <v>3132</v>
      </c>
      <c r="U30" s="122" t="s">
        <v>393</v>
      </c>
      <c r="V30" s="122">
        <v>3862</v>
      </c>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6"/>
      <c r="AZ30" s="122"/>
      <c r="BA30" s="122" t="s">
        <v>3523</v>
      </c>
      <c r="BB30" s="122"/>
      <c r="BC30" s="122"/>
      <c r="BD30" s="122"/>
      <c r="BE30" s="122"/>
      <c r="BF30" s="122"/>
      <c r="BG30" s="122"/>
      <c r="BH30" s="122"/>
      <c r="BI30" s="122"/>
      <c r="BJ30" s="122">
        <f t="shared" ref="BJ30:BJ41" si="6">BD30+BE30/60+BF30/3600</f>
        <v>0</v>
      </c>
      <c r="BK30" s="122">
        <f t="shared" ref="BK30:BK41" si="7">BG30+BH30/60+BI30/3600</f>
        <v>0</v>
      </c>
      <c r="BL30" s="122"/>
      <c r="BM30" s="122"/>
      <c r="BN30" s="122" t="s">
        <v>451</v>
      </c>
    </row>
    <row r="31" spans="1:818 1064:1842 2088:2866 3112:3890 4136:4914 5160:5938 6184:6962 7208:7986 8232:9010 9256:10034 10280:11058 11304:12082 12328:13106 13352:14130 14376:15154 15400:16178" s="116" customFormat="1" ht="37.5" customHeight="1" x14ac:dyDescent="0.25">
      <c r="A31" s="122" t="e">
        <f>#REF!+1</f>
        <v>#REF!</v>
      </c>
      <c r="B31" s="122" t="s">
        <v>2876</v>
      </c>
      <c r="C31" s="133">
        <v>100204</v>
      </c>
      <c r="D31" s="131"/>
      <c r="E31" s="131">
        <v>37972</v>
      </c>
      <c r="F31" s="125">
        <v>39074</v>
      </c>
      <c r="G31" s="122" t="s">
        <v>408</v>
      </c>
      <c r="H31" s="122"/>
      <c r="I31" s="122"/>
      <c r="J31" s="122" t="s">
        <v>184</v>
      </c>
      <c r="K31" s="122" t="s">
        <v>45</v>
      </c>
      <c r="L31" s="122" t="s">
        <v>22</v>
      </c>
      <c r="M31" s="122" t="s">
        <v>3524</v>
      </c>
      <c r="N31" s="122" t="s">
        <v>452</v>
      </c>
      <c r="O31" s="122" t="s">
        <v>45</v>
      </c>
      <c r="P31" s="122" t="s">
        <v>22</v>
      </c>
      <c r="Q31" s="122" t="s">
        <v>375</v>
      </c>
      <c r="R31" s="122" t="s">
        <v>384</v>
      </c>
      <c r="S31" s="122" t="s">
        <v>450</v>
      </c>
      <c r="T31" s="122" t="s">
        <v>249</v>
      </c>
      <c r="U31" s="122" t="s">
        <v>367</v>
      </c>
      <c r="V31" s="122">
        <v>4464</v>
      </c>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6"/>
      <c r="AZ31" s="122"/>
      <c r="BA31" s="122" t="s">
        <v>3133</v>
      </c>
      <c r="BB31" s="122"/>
      <c r="BC31" s="122"/>
      <c r="BD31" s="122"/>
      <c r="BE31" s="122"/>
      <c r="BF31" s="122"/>
      <c r="BG31" s="122"/>
      <c r="BH31" s="122"/>
      <c r="BI31" s="122"/>
      <c r="BJ31" s="122">
        <f t="shared" si="6"/>
        <v>0</v>
      </c>
      <c r="BK31" s="122">
        <f t="shared" si="7"/>
        <v>0</v>
      </c>
      <c r="BL31" s="122"/>
      <c r="BM31" s="122"/>
      <c r="BN31" s="122" t="s">
        <v>4582</v>
      </c>
    </row>
    <row r="32" spans="1:818 1064:1842 2088:2866 3112:3890 4136:4914 5160:5938 6184:6962 7208:7986 8232:9010 9256:10034 10280:11058 11304:12082 12328:13106 13352:14130 14376:15154 15400:16178" s="116" customFormat="1" ht="25.5" customHeight="1" x14ac:dyDescent="0.25">
      <c r="A32" s="122" t="e">
        <f>#REF!+1</f>
        <v>#REF!</v>
      </c>
      <c r="B32" s="122" t="s">
        <v>2877</v>
      </c>
      <c r="C32" s="410">
        <v>100211</v>
      </c>
      <c r="D32" s="131"/>
      <c r="E32" s="131">
        <v>37973</v>
      </c>
      <c r="F32" s="125">
        <v>39073</v>
      </c>
      <c r="G32" s="122" t="s">
        <v>453</v>
      </c>
      <c r="H32" s="122"/>
      <c r="I32" s="122"/>
      <c r="J32" s="122" t="s">
        <v>164</v>
      </c>
      <c r="K32" s="122" t="s">
        <v>69</v>
      </c>
      <c r="L32" s="122" t="s">
        <v>51</v>
      </c>
      <c r="M32" s="122" t="s">
        <v>454</v>
      </c>
      <c r="N32" s="122" t="s">
        <v>455</v>
      </c>
      <c r="O32" s="122" t="s">
        <v>69</v>
      </c>
      <c r="P32" s="122" t="s">
        <v>51</v>
      </c>
      <c r="Q32" s="122" t="s">
        <v>383</v>
      </c>
      <c r="R32" s="122" t="s">
        <v>384</v>
      </c>
      <c r="S32" s="122" t="s">
        <v>450</v>
      </c>
      <c r="T32" s="122" t="s">
        <v>456</v>
      </c>
      <c r="U32" s="122" t="s">
        <v>367</v>
      </c>
      <c r="V32" s="122">
        <v>2400</v>
      </c>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6"/>
      <c r="AZ32" s="122"/>
      <c r="BA32" s="122" t="s">
        <v>3134</v>
      </c>
      <c r="BB32" s="122"/>
      <c r="BC32" s="122"/>
      <c r="BD32" s="122"/>
      <c r="BE32" s="122"/>
      <c r="BF32" s="122"/>
      <c r="BG32" s="122"/>
      <c r="BH32" s="122"/>
      <c r="BI32" s="122"/>
      <c r="BJ32" s="122">
        <f t="shared" si="6"/>
        <v>0</v>
      </c>
      <c r="BK32" s="122">
        <f t="shared" si="7"/>
        <v>0</v>
      </c>
      <c r="BL32" s="122"/>
      <c r="BM32" s="122"/>
      <c r="BN32" s="122" t="s">
        <v>457</v>
      </c>
    </row>
    <row r="33" spans="1:67" s="116" customFormat="1" ht="89.25" customHeight="1" x14ac:dyDescent="0.25">
      <c r="A33" s="122" t="e">
        <f>#REF!+1</f>
        <v>#REF!</v>
      </c>
      <c r="B33" s="122" t="s">
        <v>2878</v>
      </c>
      <c r="C33" s="410">
        <v>100217</v>
      </c>
      <c r="D33" s="131"/>
      <c r="E33" s="131">
        <v>37984</v>
      </c>
      <c r="F33" s="125">
        <v>39087</v>
      </c>
      <c r="G33" s="122" t="s">
        <v>459</v>
      </c>
      <c r="H33" s="122"/>
      <c r="I33" s="122"/>
      <c r="J33" s="122" t="s">
        <v>72</v>
      </c>
      <c r="K33" s="122" t="s">
        <v>72</v>
      </c>
      <c r="L33" s="122" t="s">
        <v>53</v>
      </c>
      <c r="M33" s="122"/>
      <c r="N33" s="122" t="s">
        <v>72</v>
      </c>
      <c r="O33" s="122" t="s">
        <v>72</v>
      </c>
      <c r="P33" s="122" t="s">
        <v>53</v>
      </c>
      <c r="Q33" s="122" t="s">
        <v>34</v>
      </c>
      <c r="R33" s="122" t="s">
        <v>384</v>
      </c>
      <c r="S33" s="122" t="s">
        <v>460</v>
      </c>
      <c r="T33" s="122" t="s">
        <v>461</v>
      </c>
      <c r="U33" s="122" t="s">
        <v>367</v>
      </c>
      <c r="V33" s="122" t="s">
        <v>462</v>
      </c>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6"/>
      <c r="AZ33" s="122"/>
      <c r="BA33" s="122" t="s">
        <v>3135</v>
      </c>
      <c r="BB33" s="122"/>
      <c r="BC33" s="122"/>
      <c r="BD33" s="122"/>
      <c r="BE33" s="122"/>
      <c r="BF33" s="122"/>
      <c r="BG33" s="122"/>
      <c r="BH33" s="122"/>
      <c r="BI33" s="122"/>
      <c r="BJ33" s="122">
        <f t="shared" si="6"/>
        <v>0</v>
      </c>
      <c r="BK33" s="122">
        <f t="shared" si="7"/>
        <v>0</v>
      </c>
      <c r="BL33" s="122"/>
      <c r="BM33" s="122"/>
      <c r="BN33" s="122" t="s">
        <v>463</v>
      </c>
      <c r="BO33" s="137"/>
    </row>
    <row r="34" spans="1:67" s="116" customFormat="1" ht="57.75" customHeight="1" x14ac:dyDescent="0.25">
      <c r="A34" s="122"/>
      <c r="B34" s="122" t="s">
        <v>2878</v>
      </c>
      <c r="C34" s="410" t="s">
        <v>464</v>
      </c>
      <c r="D34" s="131"/>
      <c r="E34" s="131">
        <v>38362</v>
      </c>
      <c r="F34" s="125">
        <v>39087</v>
      </c>
      <c r="G34" s="122" t="s">
        <v>459</v>
      </c>
      <c r="H34" s="122"/>
      <c r="I34" s="122"/>
      <c r="J34" s="122" t="s">
        <v>72</v>
      </c>
      <c r="K34" s="122" t="s">
        <v>72</v>
      </c>
      <c r="L34" s="122" t="s">
        <v>53</v>
      </c>
      <c r="M34" s="122"/>
      <c r="N34" s="122" t="s">
        <v>72</v>
      </c>
      <c r="O34" s="122" t="s">
        <v>72</v>
      </c>
      <c r="P34" s="122" t="s">
        <v>53</v>
      </c>
      <c r="Q34" s="122" t="s">
        <v>34</v>
      </c>
      <c r="R34" s="122" t="s">
        <v>384</v>
      </c>
      <c r="S34" s="122" t="s">
        <v>465</v>
      </c>
      <c r="T34" s="122" t="s">
        <v>3136</v>
      </c>
      <c r="U34" s="122" t="s">
        <v>367</v>
      </c>
      <c r="V34" s="122" t="s">
        <v>466</v>
      </c>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6"/>
      <c r="AZ34" s="122"/>
      <c r="BA34" s="122" t="s">
        <v>3137</v>
      </c>
      <c r="BB34" s="122"/>
      <c r="BC34" s="122"/>
      <c r="BD34" s="122"/>
      <c r="BE34" s="122"/>
      <c r="BF34" s="122"/>
      <c r="BG34" s="122"/>
      <c r="BH34" s="122"/>
      <c r="BI34" s="122"/>
      <c r="BJ34" s="122">
        <f t="shared" si="6"/>
        <v>0</v>
      </c>
      <c r="BK34" s="122">
        <f t="shared" si="7"/>
        <v>0</v>
      </c>
      <c r="BL34" s="122"/>
      <c r="BM34" s="122"/>
      <c r="BN34" s="122"/>
    </row>
    <row r="35" spans="1:67" s="116" customFormat="1" ht="49.5" customHeight="1" x14ac:dyDescent="0.25">
      <c r="A35" s="122" t="e">
        <f>#REF!+1</f>
        <v>#REF!</v>
      </c>
      <c r="B35" s="122" t="s">
        <v>468</v>
      </c>
      <c r="C35" s="410">
        <v>100220</v>
      </c>
      <c r="D35" s="131"/>
      <c r="E35" s="131">
        <v>37985</v>
      </c>
      <c r="F35" s="125">
        <v>39087</v>
      </c>
      <c r="G35" s="122" t="s">
        <v>52</v>
      </c>
      <c r="H35" s="122"/>
      <c r="I35" s="122"/>
      <c r="J35" s="122" t="s">
        <v>61</v>
      </c>
      <c r="K35" s="122" t="s">
        <v>51</v>
      </c>
      <c r="L35" s="122" t="s">
        <v>51</v>
      </c>
      <c r="M35" s="122"/>
      <c r="N35" s="122" t="s">
        <v>51</v>
      </c>
      <c r="O35" s="122" t="s">
        <v>51</v>
      </c>
      <c r="P35" s="122" t="s">
        <v>51</v>
      </c>
      <c r="Q35" s="122" t="s">
        <v>52</v>
      </c>
      <c r="R35" s="122" t="s">
        <v>384</v>
      </c>
      <c r="S35" s="122" t="s">
        <v>415</v>
      </c>
      <c r="T35" s="122" t="s">
        <v>3525</v>
      </c>
      <c r="U35" s="122" t="s">
        <v>366</v>
      </c>
      <c r="V35" s="122" t="s">
        <v>467</v>
      </c>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6"/>
      <c r="AZ35" s="122"/>
      <c r="BA35" s="122" t="s">
        <v>3138</v>
      </c>
      <c r="BB35" s="122"/>
      <c r="BC35" s="122"/>
      <c r="BD35" s="122"/>
      <c r="BE35" s="122"/>
      <c r="BF35" s="122"/>
      <c r="BG35" s="122"/>
      <c r="BH35" s="122"/>
      <c r="BI35" s="122"/>
      <c r="BJ35" s="122">
        <f t="shared" si="6"/>
        <v>0</v>
      </c>
      <c r="BK35" s="122">
        <f t="shared" si="7"/>
        <v>0</v>
      </c>
      <c r="BL35" s="122"/>
      <c r="BM35" s="122"/>
      <c r="BN35" s="122" t="s">
        <v>406</v>
      </c>
    </row>
    <row r="36" spans="1:67" s="116" customFormat="1" ht="23.25" customHeight="1" x14ac:dyDescent="0.25">
      <c r="A36" s="122" t="e">
        <f t="shared" ref="A36:A40" si="8">A35+1</f>
        <v>#REF!</v>
      </c>
      <c r="B36" s="122" t="s">
        <v>468</v>
      </c>
      <c r="C36" s="410" t="s">
        <v>469</v>
      </c>
      <c r="D36" s="131"/>
      <c r="E36" s="131">
        <v>38026</v>
      </c>
      <c r="F36" s="125">
        <v>39087</v>
      </c>
      <c r="G36" s="122" t="s">
        <v>52</v>
      </c>
      <c r="H36" s="122"/>
      <c r="I36" s="122"/>
      <c r="J36" s="122" t="s">
        <v>61</v>
      </c>
      <c r="K36" s="122" t="s">
        <v>51</v>
      </c>
      <c r="L36" s="122" t="s">
        <v>51</v>
      </c>
      <c r="M36" s="122"/>
      <c r="N36" s="122" t="s">
        <v>51</v>
      </c>
      <c r="O36" s="122" t="s">
        <v>51</v>
      </c>
      <c r="P36" s="122" t="s">
        <v>51</v>
      </c>
      <c r="Q36" s="122" t="s">
        <v>52</v>
      </c>
      <c r="R36" s="122" t="s">
        <v>384</v>
      </c>
      <c r="S36" s="122" t="s">
        <v>415</v>
      </c>
      <c r="T36" s="122" t="s">
        <v>3525</v>
      </c>
      <c r="U36" s="122" t="s">
        <v>366</v>
      </c>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6"/>
      <c r="AZ36" s="122"/>
      <c r="BA36" s="122"/>
      <c r="BB36" s="122"/>
      <c r="BC36" s="122"/>
      <c r="BD36" s="122"/>
      <c r="BE36" s="122"/>
      <c r="BF36" s="122"/>
      <c r="BG36" s="122"/>
      <c r="BH36" s="122"/>
      <c r="BI36" s="122"/>
      <c r="BJ36" s="122">
        <f t="shared" si="6"/>
        <v>0</v>
      </c>
      <c r="BK36" s="122">
        <f t="shared" si="7"/>
        <v>0</v>
      </c>
      <c r="BL36" s="122"/>
      <c r="BM36" s="122"/>
      <c r="BN36" s="122"/>
    </row>
    <row r="37" spans="1:67" s="116" customFormat="1" ht="81" customHeight="1" x14ac:dyDescent="0.25">
      <c r="A37" s="122" t="e">
        <f>#REF!+1</f>
        <v>#REF!</v>
      </c>
      <c r="B37" s="122" t="s">
        <v>470</v>
      </c>
      <c r="C37" s="410">
        <v>100233</v>
      </c>
      <c r="D37" s="131">
        <v>37995</v>
      </c>
      <c r="E37" s="131">
        <v>38000</v>
      </c>
      <c r="F37" s="125">
        <v>39096</v>
      </c>
      <c r="G37" s="122" t="s">
        <v>187</v>
      </c>
      <c r="H37" s="122"/>
      <c r="I37" s="122"/>
      <c r="J37" s="122" t="s">
        <v>79</v>
      </c>
      <c r="K37" s="122" t="s">
        <v>79</v>
      </c>
      <c r="L37" s="122" t="s">
        <v>51</v>
      </c>
      <c r="M37" s="122" t="s">
        <v>3526</v>
      </c>
      <c r="N37" s="122" t="s">
        <v>79</v>
      </c>
      <c r="O37" s="122" t="s">
        <v>79</v>
      </c>
      <c r="P37" s="122" t="s">
        <v>51</v>
      </c>
      <c r="Q37" s="122" t="s">
        <v>52</v>
      </c>
      <c r="R37" s="122" t="s">
        <v>384</v>
      </c>
      <c r="S37" s="122" t="s">
        <v>471</v>
      </c>
      <c r="T37" s="122" t="s">
        <v>472</v>
      </c>
      <c r="U37" s="122" t="s">
        <v>367</v>
      </c>
      <c r="V37" s="122" t="s">
        <v>473</v>
      </c>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6"/>
      <c r="AZ37" s="122"/>
      <c r="BA37" s="122" t="s">
        <v>3139</v>
      </c>
      <c r="BB37" s="122"/>
      <c r="BC37" s="122"/>
      <c r="BD37" s="122"/>
      <c r="BE37" s="122"/>
      <c r="BF37" s="122"/>
      <c r="BG37" s="122"/>
      <c r="BH37" s="122"/>
      <c r="BI37" s="122"/>
      <c r="BJ37" s="122">
        <f t="shared" si="6"/>
        <v>0</v>
      </c>
      <c r="BK37" s="122">
        <f t="shared" si="7"/>
        <v>0</v>
      </c>
      <c r="BL37" s="122"/>
      <c r="BM37" s="122"/>
      <c r="BN37" s="122" t="s">
        <v>463</v>
      </c>
      <c r="BO37" s="132" t="s">
        <v>3527</v>
      </c>
    </row>
    <row r="38" spans="1:67" s="116" customFormat="1" ht="80.25" customHeight="1" x14ac:dyDescent="0.25">
      <c r="A38" s="122" t="e">
        <f t="shared" si="8"/>
        <v>#REF!</v>
      </c>
      <c r="B38" s="122" t="s">
        <v>470</v>
      </c>
      <c r="C38" s="410" t="s">
        <v>474</v>
      </c>
      <c r="D38" s="131"/>
      <c r="E38" s="131">
        <v>38138</v>
      </c>
      <c r="F38" s="125">
        <v>39096</v>
      </c>
      <c r="G38" s="122" t="s">
        <v>187</v>
      </c>
      <c r="H38" s="122"/>
      <c r="I38" s="122"/>
      <c r="J38" s="122" t="s">
        <v>79</v>
      </c>
      <c r="K38" s="122" t="s">
        <v>69</v>
      </c>
      <c r="L38" s="122" t="s">
        <v>51</v>
      </c>
      <c r="M38" s="122" t="s">
        <v>3526</v>
      </c>
      <c r="N38" s="122" t="s">
        <v>79</v>
      </c>
      <c r="O38" s="122" t="s">
        <v>79</v>
      </c>
      <c r="P38" s="122" t="s">
        <v>51</v>
      </c>
      <c r="Q38" s="122" t="s">
        <v>52</v>
      </c>
      <c r="R38" s="122" t="s">
        <v>384</v>
      </c>
      <c r="S38" s="122" t="s">
        <v>471</v>
      </c>
      <c r="T38" s="122" t="s">
        <v>472</v>
      </c>
      <c r="U38" s="122" t="s">
        <v>367</v>
      </c>
      <c r="V38" s="122" t="s">
        <v>473</v>
      </c>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6"/>
      <c r="AZ38" s="122"/>
      <c r="BA38" s="122" t="s">
        <v>3140</v>
      </c>
      <c r="BB38" s="122"/>
      <c r="BC38" s="122"/>
      <c r="BD38" s="122"/>
      <c r="BE38" s="122"/>
      <c r="BF38" s="122"/>
      <c r="BG38" s="122"/>
      <c r="BH38" s="122"/>
      <c r="BI38" s="122"/>
      <c r="BJ38" s="122">
        <f t="shared" si="6"/>
        <v>0</v>
      </c>
      <c r="BK38" s="122">
        <f t="shared" si="7"/>
        <v>0</v>
      </c>
      <c r="BL38" s="122"/>
      <c r="BM38" s="122"/>
      <c r="BN38" s="122" t="s">
        <v>463</v>
      </c>
    </row>
    <row r="39" spans="1:67" s="116" customFormat="1" ht="36" customHeight="1" x14ac:dyDescent="0.25">
      <c r="A39" s="122" t="e">
        <f>#REF!+1</f>
        <v>#REF!</v>
      </c>
      <c r="B39" s="122" t="s">
        <v>294</v>
      </c>
      <c r="C39" s="410">
        <v>100236</v>
      </c>
      <c r="D39" s="131"/>
      <c r="E39" s="131">
        <v>37998</v>
      </c>
      <c r="F39" s="125">
        <v>39102</v>
      </c>
      <c r="G39" s="122" t="s">
        <v>475</v>
      </c>
      <c r="H39" s="122"/>
      <c r="I39" s="122"/>
      <c r="J39" s="122" t="s">
        <v>264</v>
      </c>
      <c r="K39" s="122" t="s">
        <v>181</v>
      </c>
      <c r="L39" s="122" t="s">
        <v>51</v>
      </c>
      <c r="M39" s="122" t="s">
        <v>454</v>
      </c>
      <c r="N39" s="122" t="s">
        <v>264</v>
      </c>
      <c r="O39" s="122" t="s">
        <v>181</v>
      </c>
      <c r="P39" s="122" t="s">
        <v>51</v>
      </c>
      <c r="Q39" s="122" t="s">
        <v>95</v>
      </c>
      <c r="R39" s="122" t="s">
        <v>384</v>
      </c>
      <c r="S39" s="122" t="s">
        <v>476</v>
      </c>
      <c r="T39" s="122" t="s">
        <v>249</v>
      </c>
      <c r="U39" s="122" t="s">
        <v>367</v>
      </c>
      <c r="V39" s="122">
        <v>6550</v>
      </c>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6"/>
      <c r="AZ39" s="122"/>
      <c r="BA39" s="122" t="s">
        <v>3528</v>
      </c>
      <c r="BB39" s="122"/>
      <c r="BC39" s="122"/>
      <c r="BD39" s="122"/>
      <c r="BE39" s="122"/>
      <c r="BF39" s="122"/>
      <c r="BG39" s="122"/>
      <c r="BH39" s="122"/>
      <c r="BI39" s="122"/>
      <c r="BJ39" s="122">
        <f t="shared" si="6"/>
        <v>0</v>
      </c>
      <c r="BK39" s="122">
        <f t="shared" si="7"/>
        <v>0</v>
      </c>
      <c r="BL39" s="122"/>
      <c r="BM39" s="122"/>
      <c r="BN39" s="122" t="s">
        <v>463</v>
      </c>
    </row>
    <row r="40" spans="1:67" s="116" customFormat="1" ht="33.75" customHeight="1" x14ac:dyDescent="0.25">
      <c r="A40" s="122" t="e">
        <f t="shared" si="8"/>
        <v>#REF!</v>
      </c>
      <c r="B40" s="122" t="s">
        <v>294</v>
      </c>
      <c r="C40" s="410" t="s">
        <v>477</v>
      </c>
      <c r="D40" s="131"/>
      <c r="E40" s="131">
        <v>38022</v>
      </c>
      <c r="F40" s="125">
        <v>39102</v>
      </c>
      <c r="G40" s="122" t="s">
        <v>475</v>
      </c>
      <c r="H40" s="122"/>
      <c r="I40" s="122"/>
      <c r="J40" s="122" t="s">
        <v>264</v>
      </c>
      <c r="K40" s="122" t="s">
        <v>181</v>
      </c>
      <c r="L40" s="122" t="s">
        <v>51</v>
      </c>
      <c r="M40" s="122" t="s">
        <v>454</v>
      </c>
      <c r="N40" s="122" t="s">
        <v>264</v>
      </c>
      <c r="O40" s="122" t="s">
        <v>181</v>
      </c>
      <c r="P40" s="122" t="s">
        <v>51</v>
      </c>
      <c r="Q40" s="122" t="s">
        <v>95</v>
      </c>
      <c r="R40" s="122" t="s">
        <v>384</v>
      </c>
      <c r="S40" s="122" t="s">
        <v>476</v>
      </c>
      <c r="T40" s="122" t="s">
        <v>249</v>
      </c>
      <c r="U40" s="122" t="s">
        <v>367</v>
      </c>
      <c r="V40" s="122">
        <v>6550</v>
      </c>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6"/>
      <c r="AZ40" s="122"/>
      <c r="BA40" s="122" t="s">
        <v>3528</v>
      </c>
      <c r="BB40" s="122"/>
      <c r="BC40" s="122"/>
      <c r="BD40" s="122"/>
      <c r="BE40" s="122"/>
      <c r="BF40" s="122"/>
      <c r="BG40" s="122"/>
      <c r="BH40" s="122"/>
      <c r="BI40" s="122"/>
      <c r="BJ40" s="122">
        <f t="shared" si="6"/>
        <v>0</v>
      </c>
      <c r="BK40" s="122">
        <f t="shared" si="7"/>
        <v>0</v>
      </c>
      <c r="BL40" s="122"/>
      <c r="BM40" s="122"/>
      <c r="BN40" s="122" t="s">
        <v>463</v>
      </c>
    </row>
    <row r="41" spans="1:67" s="116" customFormat="1" ht="48.75" customHeight="1" x14ac:dyDescent="0.25">
      <c r="A41" s="122" t="e">
        <f>#REF!+1</f>
        <v>#REF!</v>
      </c>
      <c r="B41" s="122" t="s">
        <v>2879</v>
      </c>
      <c r="C41" s="133">
        <v>100245</v>
      </c>
      <c r="D41" s="131"/>
      <c r="E41" s="131">
        <v>38001</v>
      </c>
      <c r="F41" s="125">
        <v>39142</v>
      </c>
      <c r="G41" s="122" t="s">
        <v>478</v>
      </c>
      <c r="H41" s="122"/>
      <c r="I41" s="122"/>
      <c r="J41" s="122" t="s">
        <v>93</v>
      </c>
      <c r="K41" s="122" t="s">
        <v>90</v>
      </c>
      <c r="L41" s="122" t="s">
        <v>33</v>
      </c>
      <c r="M41" s="122"/>
      <c r="N41" s="122" t="s">
        <v>93</v>
      </c>
      <c r="O41" s="122" t="s">
        <v>90</v>
      </c>
      <c r="P41" s="122" t="s">
        <v>33</v>
      </c>
      <c r="Q41" s="122" t="s">
        <v>34</v>
      </c>
      <c r="R41" s="122" t="s">
        <v>384</v>
      </c>
      <c r="S41" s="122" t="s">
        <v>479</v>
      </c>
      <c r="T41" s="122" t="s">
        <v>3529</v>
      </c>
      <c r="U41" s="122" t="s">
        <v>367</v>
      </c>
      <c r="V41" s="122">
        <v>50000</v>
      </c>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6"/>
      <c r="AZ41" s="122"/>
      <c r="BA41" s="122" t="s">
        <v>3530</v>
      </c>
      <c r="BB41" s="122"/>
      <c r="BC41" s="122"/>
      <c r="BD41" s="122"/>
      <c r="BE41" s="122"/>
      <c r="BF41" s="122"/>
      <c r="BG41" s="122"/>
      <c r="BH41" s="122"/>
      <c r="BI41" s="122"/>
      <c r="BJ41" s="122">
        <f t="shared" si="6"/>
        <v>0</v>
      </c>
      <c r="BK41" s="122">
        <f t="shared" si="7"/>
        <v>0</v>
      </c>
      <c r="BL41" s="122"/>
      <c r="BM41" s="122"/>
      <c r="BN41" s="122" t="s">
        <v>463</v>
      </c>
    </row>
    <row r="42" spans="1:67" s="116" customFormat="1" ht="25.5" customHeight="1" x14ac:dyDescent="0.25">
      <c r="A42" s="122" t="e">
        <f>#REF!+1</f>
        <v>#REF!</v>
      </c>
      <c r="B42" s="122" t="s">
        <v>2882</v>
      </c>
      <c r="C42" s="133">
        <v>100257</v>
      </c>
      <c r="D42" s="131"/>
      <c r="E42" s="131">
        <v>38020</v>
      </c>
      <c r="F42" s="125">
        <v>39123</v>
      </c>
      <c r="G42" s="122" t="s">
        <v>408</v>
      </c>
      <c r="H42" s="122"/>
      <c r="I42" s="122"/>
      <c r="J42" s="122" t="s">
        <v>480</v>
      </c>
      <c r="K42" s="122" t="s">
        <v>161</v>
      </c>
      <c r="L42" s="122" t="s">
        <v>22</v>
      </c>
      <c r="M42" s="122" t="s">
        <v>481</v>
      </c>
      <c r="N42" s="122" t="s">
        <v>480</v>
      </c>
      <c r="O42" s="122" t="s">
        <v>161</v>
      </c>
      <c r="P42" s="122" t="s">
        <v>22</v>
      </c>
      <c r="Q42" s="122" t="s">
        <v>375</v>
      </c>
      <c r="R42" s="122" t="s">
        <v>384</v>
      </c>
      <c r="S42" s="122" t="s">
        <v>479</v>
      </c>
      <c r="T42" s="122" t="s">
        <v>249</v>
      </c>
      <c r="U42" s="122" t="s">
        <v>367</v>
      </c>
      <c r="V42" s="122">
        <v>2900</v>
      </c>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6"/>
      <c r="AZ42" s="122"/>
      <c r="BA42" s="122" t="s">
        <v>482</v>
      </c>
      <c r="BB42" s="122"/>
      <c r="BC42" s="122"/>
      <c r="BD42" s="122"/>
      <c r="BE42" s="122"/>
      <c r="BF42" s="122"/>
      <c r="BG42" s="122"/>
      <c r="BH42" s="122"/>
      <c r="BI42" s="122"/>
      <c r="BJ42" s="122">
        <f t="shared" ref="BJ42:BJ50" si="9">BD42+BE42/60+BF42/3600</f>
        <v>0</v>
      </c>
      <c r="BK42" s="122">
        <f t="shared" ref="BK42:BK50" si="10">BG42+BH42/60+BI42/3600</f>
        <v>0</v>
      </c>
      <c r="BL42" s="122"/>
      <c r="BM42" s="122"/>
      <c r="BN42" s="122" t="s">
        <v>463</v>
      </c>
    </row>
    <row r="43" spans="1:67" s="116" customFormat="1" ht="63.75" customHeight="1" x14ac:dyDescent="0.25">
      <c r="A43" s="122" t="e">
        <f>#REF!+1</f>
        <v>#REF!</v>
      </c>
      <c r="B43" s="122" t="s">
        <v>3531</v>
      </c>
      <c r="C43" s="133">
        <v>100267</v>
      </c>
      <c r="D43" s="131"/>
      <c r="E43" s="131">
        <v>38026</v>
      </c>
      <c r="F43" s="125">
        <v>39122</v>
      </c>
      <c r="G43" s="122" t="s">
        <v>52</v>
      </c>
      <c r="H43" s="122"/>
      <c r="I43" s="122"/>
      <c r="J43" s="122" t="s">
        <v>115</v>
      </c>
      <c r="K43" s="122" t="s">
        <v>69</v>
      </c>
      <c r="L43" s="122" t="s">
        <v>51</v>
      </c>
      <c r="M43" s="122" t="s">
        <v>483</v>
      </c>
      <c r="N43" s="122" t="s">
        <v>69</v>
      </c>
      <c r="O43" s="122" t="s">
        <v>69</v>
      </c>
      <c r="P43" s="122" t="s">
        <v>51</v>
      </c>
      <c r="Q43" s="122" t="s">
        <v>52</v>
      </c>
      <c r="R43" s="122" t="s">
        <v>384</v>
      </c>
      <c r="S43" s="122" t="s">
        <v>484</v>
      </c>
      <c r="T43" s="122" t="s">
        <v>3532</v>
      </c>
      <c r="U43" s="122" t="s">
        <v>366</v>
      </c>
      <c r="V43" s="122">
        <v>3960000</v>
      </c>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6"/>
      <c r="AZ43" s="122"/>
      <c r="BA43" s="122" t="s">
        <v>3141</v>
      </c>
      <c r="BB43" s="122"/>
      <c r="BC43" s="122"/>
      <c r="BD43" s="122"/>
      <c r="BE43" s="122"/>
      <c r="BF43" s="122"/>
      <c r="BG43" s="122"/>
      <c r="BH43" s="122"/>
      <c r="BI43" s="122"/>
      <c r="BJ43" s="122">
        <f t="shared" si="9"/>
        <v>0</v>
      </c>
      <c r="BK43" s="122">
        <f t="shared" si="10"/>
        <v>0</v>
      </c>
      <c r="BL43" s="122"/>
      <c r="BM43" s="122"/>
      <c r="BN43" s="122" t="s">
        <v>3371</v>
      </c>
    </row>
    <row r="44" spans="1:67" s="116" customFormat="1" ht="25.5" customHeight="1" x14ac:dyDescent="0.25">
      <c r="A44" s="122" t="e">
        <f>#REF!+1</f>
        <v>#REF!</v>
      </c>
      <c r="B44" s="122" t="s">
        <v>2883</v>
      </c>
      <c r="C44" s="133">
        <v>100269</v>
      </c>
      <c r="D44" s="131"/>
      <c r="E44" s="131">
        <v>38027</v>
      </c>
      <c r="F44" s="125">
        <v>39123</v>
      </c>
      <c r="G44" s="122" t="s">
        <v>485</v>
      </c>
      <c r="H44" s="122"/>
      <c r="I44" s="122"/>
      <c r="J44" s="122" t="s">
        <v>229</v>
      </c>
      <c r="K44" s="122" t="s">
        <v>194</v>
      </c>
      <c r="L44" s="122" t="s">
        <v>3503</v>
      </c>
      <c r="M44" s="122"/>
      <c r="N44" s="122" t="s">
        <v>229</v>
      </c>
      <c r="O44" s="122" t="s">
        <v>194</v>
      </c>
      <c r="P44" s="122" t="s">
        <v>3503</v>
      </c>
      <c r="Q44" s="122" t="s">
        <v>383</v>
      </c>
      <c r="R44" s="122" t="s">
        <v>384</v>
      </c>
      <c r="S44" s="122" t="s">
        <v>486</v>
      </c>
      <c r="T44" s="122" t="s">
        <v>223</v>
      </c>
      <c r="U44" s="122" t="s">
        <v>367</v>
      </c>
      <c r="V44" s="122">
        <v>5840</v>
      </c>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6"/>
      <c r="AZ44" s="122"/>
      <c r="BA44" s="122" t="s">
        <v>3142</v>
      </c>
      <c r="BB44" s="122"/>
      <c r="BC44" s="122"/>
      <c r="BD44" s="122"/>
      <c r="BE44" s="122"/>
      <c r="BF44" s="122"/>
      <c r="BG44" s="122"/>
      <c r="BH44" s="122"/>
      <c r="BI44" s="122"/>
      <c r="BJ44" s="122">
        <f t="shared" si="9"/>
        <v>0</v>
      </c>
      <c r="BK44" s="122">
        <f t="shared" si="10"/>
        <v>0</v>
      </c>
      <c r="BL44" s="122"/>
      <c r="BM44" s="122"/>
      <c r="BN44" s="122" t="s">
        <v>487</v>
      </c>
    </row>
    <row r="45" spans="1:67" s="116" customFormat="1" ht="25.5" customHeight="1" x14ac:dyDescent="0.25">
      <c r="A45" s="122" t="e">
        <f>#REF!+1</f>
        <v>#REF!</v>
      </c>
      <c r="B45" s="122" t="s">
        <v>2885</v>
      </c>
      <c r="C45" s="133">
        <v>100275</v>
      </c>
      <c r="D45" s="131"/>
      <c r="E45" s="131">
        <v>38033</v>
      </c>
      <c r="F45" s="125">
        <v>39129</v>
      </c>
      <c r="G45" s="122" t="s">
        <v>488</v>
      </c>
      <c r="H45" s="122"/>
      <c r="I45" s="122"/>
      <c r="J45" s="122" t="s">
        <v>489</v>
      </c>
      <c r="K45" s="122" t="s">
        <v>69</v>
      </c>
      <c r="L45" s="122" t="s">
        <v>51</v>
      </c>
      <c r="M45" s="122" t="s">
        <v>2886</v>
      </c>
      <c r="N45" s="122" t="s">
        <v>68</v>
      </c>
      <c r="O45" s="122" t="s">
        <v>69</v>
      </c>
      <c r="P45" s="122" t="s">
        <v>51</v>
      </c>
      <c r="Q45" s="122" t="s">
        <v>52</v>
      </c>
      <c r="R45" s="122" t="s">
        <v>384</v>
      </c>
      <c r="S45" s="122" t="s">
        <v>450</v>
      </c>
      <c r="T45" s="122" t="s">
        <v>2886</v>
      </c>
      <c r="U45" s="122" t="s">
        <v>367</v>
      </c>
      <c r="V45" s="122">
        <v>10000</v>
      </c>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6"/>
      <c r="AZ45" s="122"/>
      <c r="BA45" s="122" t="s">
        <v>3143</v>
      </c>
      <c r="BB45" s="122"/>
      <c r="BC45" s="122"/>
      <c r="BD45" s="122"/>
      <c r="BE45" s="122"/>
      <c r="BF45" s="122"/>
      <c r="BG45" s="122"/>
      <c r="BH45" s="122"/>
      <c r="BI45" s="122"/>
      <c r="BJ45" s="122">
        <f t="shared" si="9"/>
        <v>0</v>
      </c>
      <c r="BK45" s="122">
        <f t="shared" si="10"/>
        <v>0</v>
      </c>
      <c r="BL45" s="122"/>
      <c r="BM45" s="122"/>
      <c r="BN45" s="122" t="s">
        <v>451</v>
      </c>
    </row>
    <row r="46" spans="1:67" s="116" customFormat="1" ht="28.5" customHeight="1" x14ac:dyDescent="0.25">
      <c r="A46" s="122" t="e">
        <f>#REF!+1</f>
        <v>#REF!</v>
      </c>
      <c r="B46" s="122" t="s">
        <v>291</v>
      </c>
      <c r="C46" s="133">
        <v>100289</v>
      </c>
      <c r="D46" s="131"/>
      <c r="E46" s="131">
        <v>38041</v>
      </c>
      <c r="F46" s="125">
        <v>38041</v>
      </c>
      <c r="G46" s="122" t="s">
        <v>444</v>
      </c>
      <c r="H46" s="122"/>
      <c r="I46" s="122"/>
      <c r="J46" s="122" t="s">
        <v>133</v>
      </c>
      <c r="K46" s="122" t="s">
        <v>133</v>
      </c>
      <c r="L46" s="122" t="s">
        <v>51</v>
      </c>
      <c r="M46" s="122"/>
      <c r="N46" s="122" t="s">
        <v>133</v>
      </c>
      <c r="O46" s="122" t="s">
        <v>152</v>
      </c>
      <c r="P46" s="122" t="s">
        <v>51</v>
      </c>
      <c r="Q46" s="122" t="s">
        <v>95</v>
      </c>
      <c r="R46" s="122" t="s">
        <v>384</v>
      </c>
      <c r="S46" s="122" t="s">
        <v>490</v>
      </c>
      <c r="T46" s="122" t="s">
        <v>491</v>
      </c>
      <c r="U46" s="122" t="s">
        <v>367</v>
      </c>
      <c r="V46" s="122">
        <v>75555</v>
      </c>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6"/>
      <c r="AZ46" s="122"/>
      <c r="BA46" s="122" t="s">
        <v>3534</v>
      </c>
      <c r="BB46" s="122"/>
      <c r="BC46" s="122"/>
      <c r="BD46" s="122"/>
      <c r="BE46" s="122"/>
      <c r="BF46" s="122"/>
      <c r="BG46" s="122"/>
      <c r="BH46" s="122"/>
      <c r="BI46" s="122"/>
      <c r="BJ46" s="122">
        <f t="shared" si="9"/>
        <v>0</v>
      </c>
      <c r="BK46" s="122">
        <f t="shared" si="10"/>
        <v>0</v>
      </c>
      <c r="BL46" s="122"/>
      <c r="BM46" s="122"/>
      <c r="BN46" s="122" t="s">
        <v>451</v>
      </c>
    </row>
    <row r="47" spans="1:67" s="116" customFormat="1" ht="25.5" customHeight="1" x14ac:dyDescent="0.25">
      <c r="A47" s="122" t="e">
        <f t="shared" ref="A47" si="11">A46+1</f>
        <v>#REF!</v>
      </c>
      <c r="B47" s="122" t="s">
        <v>250</v>
      </c>
      <c r="C47" s="133">
        <v>100290</v>
      </c>
      <c r="D47" s="131"/>
      <c r="E47" s="131">
        <v>38041</v>
      </c>
      <c r="F47" s="125">
        <v>39137</v>
      </c>
      <c r="G47" s="122" t="s">
        <v>492</v>
      </c>
      <c r="H47" s="122"/>
      <c r="I47" s="122"/>
      <c r="J47" s="122" t="s">
        <v>51</v>
      </c>
      <c r="K47" s="122" t="s">
        <v>51</v>
      </c>
      <c r="L47" s="122" t="s">
        <v>61</v>
      </c>
      <c r="M47" s="122" t="s">
        <v>5260</v>
      </c>
      <c r="N47" s="122" t="s">
        <v>61</v>
      </c>
      <c r="O47" s="122" t="s">
        <v>61</v>
      </c>
      <c r="P47" s="122" t="s">
        <v>51</v>
      </c>
      <c r="Q47" s="122" t="s">
        <v>52</v>
      </c>
      <c r="R47" s="122" t="s">
        <v>384</v>
      </c>
      <c r="S47" s="122" t="s">
        <v>493</v>
      </c>
      <c r="T47" s="122" t="s">
        <v>2887</v>
      </c>
      <c r="U47" s="122" t="s">
        <v>367</v>
      </c>
      <c r="V47" s="122">
        <v>4810</v>
      </c>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6"/>
      <c r="AZ47" s="122"/>
      <c r="BA47" s="122" t="s">
        <v>3144</v>
      </c>
      <c r="BB47" s="122"/>
      <c r="BC47" s="122"/>
      <c r="BD47" s="122"/>
      <c r="BE47" s="122"/>
      <c r="BF47" s="122"/>
      <c r="BG47" s="122"/>
      <c r="BH47" s="122"/>
      <c r="BI47" s="122"/>
      <c r="BJ47" s="122">
        <f t="shared" si="9"/>
        <v>0</v>
      </c>
      <c r="BK47" s="122">
        <f t="shared" si="10"/>
        <v>0</v>
      </c>
      <c r="BL47" s="122"/>
      <c r="BM47" s="122"/>
      <c r="BN47" s="122" t="s">
        <v>494</v>
      </c>
    </row>
    <row r="48" spans="1:67" s="116" customFormat="1" ht="25.5" customHeight="1" x14ac:dyDescent="0.25">
      <c r="A48" s="122" t="e">
        <f>#REF!+1</f>
        <v>#REF!</v>
      </c>
      <c r="B48" s="122" t="s">
        <v>2888</v>
      </c>
      <c r="C48" s="133">
        <v>100299</v>
      </c>
      <c r="D48" s="131"/>
      <c r="E48" s="131">
        <v>38044</v>
      </c>
      <c r="F48" s="125">
        <v>39142</v>
      </c>
      <c r="G48" s="122" t="s">
        <v>40</v>
      </c>
      <c r="H48" s="122"/>
      <c r="I48" s="122"/>
      <c r="J48" s="122" t="s">
        <v>31</v>
      </c>
      <c r="K48" s="122" t="s">
        <v>31</v>
      </c>
      <c r="L48" s="122" t="s">
        <v>31</v>
      </c>
      <c r="M48" s="122" t="s">
        <v>5261</v>
      </c>
      <c r="N48" s="122" t="s">
        <v>31</v>
      </c>
      <c r="O48" s="122" t="s">
        <v>31</v>
      </c>
      <c r="P48" s="122" t="s">
        <v>31</v>
      </c>
      <c r="Q48" s="122" t="s">
        <v>40</v>
      </c>
      <c r="R48" s="122" t="s">
        <v>384</v>
      </c>
      <c r="S48" s="122" t="s">
        <v>495</v>
      </c>
      <c r="T48" s="122" t="s">
        <v>496</v>
      </c>
      <c r="U48" s="122" t="s">
        <v>367</v>
      </c>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6"/>
      <c r="AZ48" s="122"/>
      <c r="BA48" s="122" t="s">
        <v>3535</v>
      </c>
      <c r="BB48" s="122"/>
      <c r="BC48" s="122"/>
      <c r="BD48" s="122"/>
      <c r="BE48" s="122"/>
      <c r="BF48" s="122"/>
      <c r="BG48" s="122"/>
      <c r="BH48" s="122"/>
      <c r="BI48" s="122"/>
      <c r="BJ48" s="122">
        <f t="shared" si="9"/>
        <v>0</v>
      </c>
      <c r="BK48" s="122">
        <f t="shared" si="10"/>
        <v>0</v>
      </c>
      <c r="BL48" s="122"/>
      <c r="BM48" s="122"/>
      <c r="BN48" s="122" t="s">
        <v>420</v>
      </c>
    </row>
    <row r="49" spans="1:66" s="116" customFormat="1" ht="114.75" customHeight="1" x14ac:dyDescent="0.25">
      <c r="A49" s="122" t="e">
        <f>#REF!+1</f>
        <v>#REF!</v>
      </c>
      <c r="B49" s="122" t="s">
        <v>3536</v>
      </c>
      <c r="C49" s="133">
        <v>100306</v>
      </c>
      <c r="D49" s="131"/>
      <c r="E49" s="131">
        <v>38062</v>
      </c>
      <c r="F49" s="125">
        <v>39157</v>
      </c>
      <c r="G49" s="122" t="s">
        <v>284</v>
      </c>
      <c r="H49" s="122"/>
      <c r="I49" s="122"/>
      <c r="J49" s="122" t="s">
        <v>63</v>
      </c>
      <c r="K49" s="122" t="s">
        <v>63</v>
      </c>
      <c r="L49" s="122" t="s">
        <v>63</v>
      </c>
      <c r="M49" s="122"/>
      <c r="N49" s="122" t="s">
        <v>63</v>
      </c>
      <c r="O49" s="122" t="s">
        <v>63</v>
      </c>
      <c r="P49" s="122" t="s">
        <v>63</v>
      </c>
      <c r="Q49" s="122" t="s">
        <v>426</v>
      </c>
      <c r="R49" s="122" t="s">
        <v>384</v>
      </c>
      <c r="S49" s="122" t="s">
        <v>415</v>
      </c>
      <c r="T49" s="122" t="s">
        <v>3537</v>
      </c>
      <c r="U49" s="122" t="s">
        <v>366</v>
      </c>
      <c r="V49" s="122" t="s">
        <v>497</v>
      </c>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6"/>
      <c r="AZ49" s="122"/>
      <c r="BA49" s="122" t="s">
        <v>2889</v>
      </c>
      <c r="BB49" s="122"/>
      <c r="BC49" s="122"/>
      <c r="BD49" s="122"/>
      <c r="BE49" s="122"/>
      <c r="BF49" s="122"/>
      <c r="BG49" s="122"/>
      <c r="BH49" s="122"/>
      <c r="BI49" s="122"/>
      <c r="BJ49" s="122">
        <f t="shared" si="9"/>
        <v>0</v>
      </c>
      <c r="BK49" s="122">
        <f t="shared" si="10"/>
        <v>0</v>
      </c>
      <c r="BL49" s="122"/>
      <c r="BM49" s="122"/>
      <c r="BN49" s="122" t="s">
        <v>406</v>
      </c>
    </row>
    <row r="50" spans="1:66" s="116" customFormat="1" ht="38.25" customHeight="1" x14ac:dyDescent="0.25">
      <c r="A50" s="122" t="e">
        <f>#REF!+1</f>
        <v>#REF!</v>
      </c>
      <c r="B50" s="122" t="s">
        <v>2890</v>
      </c>
      <c r="C50" s="133">
        <v>100309</v>
      </c>
      <c r="D50" s="131"/>
      <c r="E50" s="131">
        <v>38062</v>
      </c>
      <c r="F50" s="125">
        <v>39157</v>
      </c>
      <c r="G50" s="122" t="s">
        <v>144</v>
      </c>
      <c r="H50" s="122"/>
      <c r="I50" s="122"/>
      <c r="J50" s="122" t="s">
        <v>144</v>
      </c>
      <c r="K50" s="122" t="s">
        <v>144</v>
      </c>
      <c r="L50" s="122" t="s">
        <v>63</v>
      </c>
      <c r="M50" s="122" t="s">
        <v>3538</v>
      </c>
      <c r="N50" s="122" t="s">
        <v>144</v>
      </c>
      <c r="O50" s="122" t="s">
        <v>144</v>
      </c>
      <c r="P50" s="122" t="s">
        <v>63</v>
      </c>
      <c r="Q50" s="122" t="s">
        <v>426</v>
      </c>
      <c r="R50" s="122" t="s">
        <v>384</v>
      </c>
      <c r="S50" s="122" t="s">
        <v>498</v>
      </c>
      <c r="T50" s="122" t="s">
        <v>3539</v>
      </c>
      <c r="U50" s="122" t="s">
        <v>367</v>
      </c>
      <c r="V50" s="122">
        <v>2600</v>
      </c>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6"/>
      <c r="AZ50" s="122"/>
      <c r="BA50" s="122" t="s">
        <v>3540</v>
      </c>
      <c r="BB50" s="122"/>
      <c r="BC50" s="122"/>
      <c r="BD50" s="122"/>
      <c r="BE50" s="122"/>
      <c r="BF50" s="122"/>
      <c r="BG50" s="122"/>
      <c r="BH50" s="122"/>
      <c r="BI50" s="122"/>
      <c r="BJ50" s="122">
        <f t="shared" si="9"/>
        <v>0</v>
      </c>
      <c r="BK50" s="122">
        <f t="shared" si="10"/>
        <v>0</v>
      </c>
      <c r="BL50" s="122"/>
      <c r="BM50" s="122"/>
      <c r="BN50" s="122" t="s">
        <v>463</v>
      </c>
    </row>
    <row r="51" spans="1:66" s="116" customFormat="1" ht="28.5" customHeight="1" x14ac:dyDescent="0.25">
      <c r="A51" s="122" t="e">
        <f>#REF!+1</f>
        <v>#REF!</v>
      </c>
      <c r="B51" s="122" t="s">
        <v>295</v>
      </c>
      <c r="C51" s="133">
        <v>100343</v>
      </c>
      <c r="D51" s="131"/>
      <c r="E51" s="131">
        <v>38082</v>
      </c>
      <c r="F51" s="125">
        <v>39182</v>
      </c>
      <c r="G51" s="122" t="s">
        <v>499</v>
      </c>
      <c r="H51" s="122"/>
      <c r="I51" s="122"/>
      <c r="J51" s="122" t="s">
        <v>83</v>
      </c>
      <c r="K51" s="122" t="s">
        <v>213</v>
      </c>
      <c r="L51" s="122" t="s">
        <v>33</v>
      </c>
      <c r="M51" s="122" t="s">
        <v>5262</v>
      </c>
      <c r="N51" s="122" t="s">
        <v>83</v>
      </c>
      <c r="O51" s="122" t="s">
        <v>213</v>
      </c>
      <c r="P51" s="122" t="s">
        <v>33</v>
      </c>
      <c r="Q51" s="122" t="s">
        <v>34</v>
      </c>
      <c r="R51" s="122" t="s">
        <v>384</v>
      </c>
      <c r="S51" s="122" t="s">
        <v>450</v>
      </c>
      <c r="T51" s="122" t="s">
        <v>500</v>
      </c>
      <c r="U51" s="122" t="s">
        <v>367</v>
      </c>
      <c r="V51" s="122">
        <v>182500</v>
      </c>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6"/>
      <c r="AZ51" s="122"/>
      <c r="BA51" s="122" t="s">
        <v>4660</v>
      </c>
      <c r="BB51" s="122"/>
      <c r="BC51" s="122"/>
      <c r="BD51" s="122"/>
      <c r="BE51" s="122"/>
      <c r="BF51" s="122"/>
      <c r="BG51" s="122"/>
      <c r="BH51" s="122"/>
      <c r="BI51" s="122"/>
      <c r="BJ51" s="122">
        <f t="shared" ref="BJ51:BJ60" si="12">BD51+BE51/60+BF51/3600</f>
        <v>0</v>
      </c>
      <c r="BK51" s="122">
        <f t="shared" ref="BK51:BK60" si="13">BG51+BH51/60+BI51/3600</f>
        <v>0</v>
      </c>
      <c r="BL51" s="122"/>
      <c r="BM51" s="122"/>
      <c r="BN51" s="122" t="s">
        <v>420</v>
      </c>
    </row>
    <row r="52" spans="1:66" s="116" customFormat="1" ht="28.5" customHeight="1" x14ac:dyDescent="0.25">
      <c r="A52" s="111" t="e">
        <f>#REF!+1</f>
        <v>#REF!</v>
      </c>
      <c r="B52" s="111" t="s">
        <v>501</v>
      </c>
      <c r="C52" s="136">
        <v>100346</v>
      </c>
      <c r="D52" s="130"/>
      <c r="E52" s="130">
        <v>38085</v>
      </c>
      <c r="F52" s="110" t="s">
        <v>389</v>
      </c>
      <c r="G52" s="111" t="s">
        <v>502</v>
      </c>
      <c r="H52" s="111"/>
      <c r="I52" s="111"/>
      <c r="J52" s="111" t="s">
        <v>503</v>
      </c>
      <c r="K52" s="111" t="s">
        <v>113</v>
      </c>
      <c r="L52" s="111" t="s">
        <v>63</v>
      </c>
      <c r="M52" s="111" t="s">
        <v>3541</v>
      </c>
      <c r="N52" s="111" t="s">
        <v>503</v>
      </c>
      <c r="O52" s="111" t="s">
        <v>113</v>
      </c>
      <c r="P52" s="111" t="s">
        <v>63</v>
      </c>
      <c r="Q52" s="111" t="s">
        <v>426</v>
      </c>
      <c r="R52" s="111" t="s">
        <v>384</v>
      </c>
      <c r="S52" s="111" t="s">
        <v>504</v>
      </c>
      <c r="T52" s="111" t="s">
        <v>3542</v>
      </c>
      <c r="U52" s="111" t="s">
        <v>367</v>
      </c>
      <c r="V52" s="111">
        <v>4745</v>
      </c>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9"/>
      <c r="AZ52" s="111"/>
      <c r="BA52" s="111" t="s">
        <v>505</v>
      </c>
      <c r="BB52" s="111"/>
      <c r="BC52" s="111"/>
      <c r="BD52" s="111"/>
      <c r="BE52" s="111"/>
      <c r="BF52" s="111"/>
      <c r="BG52" s="111"/>
      <c r="BH52" s="111"/>
      <c r="BI52" s="111"/>
      <c r="BJ52" s="111">
        <f t="shared" si="12"/>
        <v>0</v>
      </c>
      <c r="BK52" s="111">
        <f t="shared" si="13"/>
        <v>0</v>
      </c>
      <c r="BL52" s="111"/>
      <c r="BM52" s="111"/>
      <c r="BN52" s="111" t="s">
        <v>394</v>
      </c>
    </row>
    <row r="53" spans="1:66" s="116" customFormat="1" ht="28.5" customHeight="1" x14ac:dyDescent="0.25">
      <c r="A53" s="111" t="e">
        <f>#REF!+1</f>
        <v>#REF!</v>
      </c>
      <c r="B53" s="111" t="s">
        <v>506</v>
      </c>
      <c r="C53" s="136">
        <v>100352</v>
      </c>
      <c r="D53" s="130"/>
      <c r="E53" s="130">
        <v>38098</v>
      </c>
      <c r="F53" s="110" t="s">
        <v>389</v>
      </c>
      <c r="G53" s="111" t="s">
        <v>3543</v>
      </c>
      <c r="H53" s="111"/>
      <c r="I53" s="111"/>
      <c r="J53" s="111" t="s">
        <v>507</v>
      </c>
      <c r="K53" s="111" t="s">
        <v>85</v>
      </c>
      <c r="L53" s="111" t="s">
        <v>20</v>
      </c>
      <c r="M53" s="111"/>
      <c r="N53" s="111" t="s">
        <v>508</v>
      </c>
      <c r="O53" s="111" t="s">
        <v>85</v>
      </c>
      <c r="P53" s="111" t="s">
        <v>20</v>
      </c>
      <c r="Q53" s="111" t="s">
        <v>509</v>
      </c>
      <c r="R53" s="111" t="s">
        <v>384</v>
      </c>
      <c r="S53" s="111" t="s">
        <v>405</v>
      </c>
      <c r="T53" s="111" t="s">
        <v>3544</v>
      </c>
      <c r="U53" s="111" t="s">
        <v>367</v>
      </c>
      <c r="V53" s="111">
        <v>140000</v>
      </c>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9"/>
      <c r="AZ53" s="111"/>
      <c r="BA53" s="111" t="s">
        <v>3145</v>
      </c>
      <c r="BB53" s="111"/>
      <c r="BC53" s="111"/>
      <c r="BD53" s="111"/>
      <c r="BE53" s="111"/>
      <c r="BF53" s="111"/>
      <c r="BG53" s="111"/>
      <c r="BH53" s="111"/>
      <c r="BI53" s="111"/>
      <c r="BJ53" s="111">
        <f t="shared" si="12"/>
        <v>0</v>
      </c>
      <c r="BK53" s="111">
        <f t="shared" si="13"/>
        <v>0</v>
      </c>
      <c r="BL53" s="111"/>
      <c r="BM53" s="111"/>
      <c r="BN53" s="111" t="s">
        <v>394</v>
      </c>
    </row>
    <row r="54" spans="1:66" s="116" customFormat="1" ht="28.5" customHeight="1" x14ac:dyDescent="0.25">
      <c r="A54" s="122" t="e">
        <f>#REF!+1</f>
        <v>#REF!</v>
      </c>
      <c r="B54" s="122" t="s">
        <v>2863</v>
      </c>
      <c r="C54" s="133">
        <v>100355</v>
      </c>
      <c r="D54" s="131"/>
      <c r="E54" s="131">
        <v>38098</v>
      </c>
      <c r="F54" s="125">
        <v>39193</v>
      </c>
      <c r="G54" s="122" t="s">
        <v>34</v>
      </c>
      <c r="H54" s="122"/>
      <c r="I54" s="122"/>
      <c r="J54" s="122" t="s">
        <v>175</v>
      </c>
      <c r="K54" s="122" t="s">
        <v>175</v>
      </c>
      <c r="L54" s="122" t="s">
        <v>53</v>
      </c>
      <c r="M54" s="122"/>
      <c r="N54" s="122" t="s">
        <v>175</v>
      </c>
      <c r="O54" s="122" t="s">
        <v>175</v>
      </c>
      <c r="P54" s="122" t="s">
        <v>53</v>
      </c>
      <c r="Q54" s="122" t="s">
        <v>34</v>
      </c>
      <c r="R54" s="122" t="s">
        <v>384</v>
      </c>
      <c r="S54" s="122" t="s">
        <v>415</v>
      </c>
      <c r="T54" s="122" t="s">
        <v>3545</v>
      </c>
      <c r="U54" s="122" t="s">
        <v>366</v>
      </c>
      <c r="V54" s="122" t="s">
        <v>510</v>
      </c>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6"/>
      <c r="AZ54" s="122"/>
      <c r="BA54" s="122" t="s">
        <v>3146</v>
      </c>
      <c r="BB54" s="122"/>
      <c r="BC54" s="122"/>
      <c r="BD54" s="122"/>
      <c r="BE54" s="122"/>
      <c r="BF54" s="122"/>
      <c r="BG54" s="122"/>
      <c r="BH54" s="122"/>
      <c r="BI54" s="122"/>
      <c r="BJ54" s="122">
        <f t="shared" si="12"/>
        <v>0</v>
      </c>
      <c r="BK54" s="122">
        <f t="shared" si="13"/>
        <v>0</v>
      </c>
      <c r="BL54" s="122"/>
      <c r="BM54" s="122"/>
      <c r="BN54" s="122" t="s">
        <v>511</v>
      </c>
    </row>
    <row r="55" spans="1:66" s="116" customFormat="1" ht="54" customHeight="1" x14ac:dyDescent="0.25">
      <c r="A55" s="122" t="e">
        <f>#REF!+1</f>
        <v>#REF!</v>
      </c>
      <c r="B55" s="122" t="s">
        <v>165</v>
      </c>
      <c r="C55" s="133">
        <v>100360</v>
      </c>
      <c r="D55" s="131"/>
      <c r="E55" s="131">
        <v>38112</v>
      </c>
      <c r="F55" s="125">
        <v>39207</v>
      </c>
      <c r="G55" s="122" t="s">
        <v>512</v>
      </c>
      <c r="H55" s="122"/>
      <c r="I55" s="122"/>
      <c r="J55" s="122" t="s">
        <v>71</v>
      </c>
      <c r="K55" s="122" t="s">
        <v>72</v>
      </c>
      <c r="L55" s="122" t="s">
        <v>53</v>
      </c>
      <c r="M55" s="122"/>
      <c r="N55" s="122" t="s">
        <v>71</v>
      </c>
      <c r="O55" s="122" t="s">
        <v>72</v>
      </c>
      <c r="P55" s="122" t="s">
        <v>53</v>
      </c>
      <c r="Q55" s="122" t="s">
        <v>34</v>
      </c>
      <c r="R55" s="122" t="s">
        <v>384</v>
      </c>
      <c r="S55" s="122" t="s">
        <v>415</v>
      </c>
      <c r="T55" s="122" t="s">
        <v>3546</v>
      </c>
      <c r="U55" s="122" t="s">
        <v>513</v>
      </c>
      <c r="V55" s="122" t="s">
        <v>514</v>
      </c>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6"/>
      <c r="AZ55" s="122"/>
      <c r="BA55" s="122" t="s">
        <v>3147</v>
      </c>
      <c r="BB55" s="122"/>
      <c r="BC55" s="122"/>
      <c r="BD55" s="122"/>
      <c r="BE55" s="122"/>
      <c r="BF55" s="122"/>
      <c r="BG55" s="122"/>
      <c r="BH55" s="122"/>
      <c r="BI55" s="122"/>
      <c r="BJ55" s="122">
        <f t="shared" si="12"/>
        <v>0</v>
      </c>
      <c r="BK55" s="122">
        <f t="shared" si="13"/>
        <v>0</v>
      </c>
      <c r="BL55" s="122"/>
      <c r="BM55" s="122"/>
      <c r="BN55" s="122" t="s">
        <v>515</v>
      </c>
    </row>
    <row r="56" spans="1:66" s="116" customFormat="1" ht="56.25" customHeight="1" x14ac:dyDescent="0.25">
      <c r="A56" s="122" t="e">
        <f>#REF!+1</f>
        <v>#REF!</v>
      </c>
      <c r="B56" s="122" t="s">
        <v>2863</v>
      </c>
      <c r="C56" s="133">
        <v>100362</v>
      </c>
      <c r="D56" s="124">
        <v>38107</v>
      </c>
      <c r="E56" s="125">
        <v>39203</v>
      </c>
      <c r="F56" s="125">
        <v>40298</v>
      </c>
      <c r="G56" s="125" t="s">
        <v>52</v>
      </c>
      <c r="H56" s="125" t="s">
        <v>516</v>
      </c>
      <c r="I56" s="125"/>
      <c r="J56" s="122" t="s">
        <v>58</v>
      </c>
      <c r="K56" s="122" t="s">
        <v>58</v>
      </c>
      <c r="L56" s="122" t="s">
        <v>53</v>
      </c>
      <c r="M56" s="122"/>
      <c r="N56" s="122" t="s">
        <v>58</v>
      </c>
      <c r="O56" s="122" t="s">
        <v>58</v>
      </c>
      <c r="P56" s="122" t="s">
        <v>53</v>
      </c>
      <c r="Q56" s="122" t="s">
        <v>52</v>
      </c>
      <c r="R56" s="122" t="s">
        <v>384</v>
      </c>
      <c r="S56" s="122" t="s">
        <v>415</v>
      </c>
      <c r="T56" s="122" t="s">
        <v>3547</v>
      </c>
      <c r="U56" s="122" t="s">
        <v>517</v>
      </c>
      <c r="V56" s="122" t="s">
        <v>518</v>
      </c>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6"/>
      <c r="AZ56" s="122"/>
      <c r="BA56" s="122" t="s">
        <v>3548</v>
      </c>
      <c r="BB56" s="122" t="s">
        <v>3549</v>
      </c>
      <c r="BC56" s="122" t="s">
        <v>3550</v>
      </c>
      <c r="BD56" s="122"/>
      <c r="BE56" s="122"/>
      <c r="BF56" s="122"/>
      <c r="BG56" s="122"/>
      <c r="BH56" s="122"/>
      <c r="BI56" s="122"/>
      <c r="BJ56" s="122">
        <f t="shared" si="12"/>
        <v>0</v>
      </c>
      <c r="BK56" s="122">
        <f t="shared" si="13"/>
        <v>0</v>
      </c>
      <c r="BL56" s="122"/>
      <c r="BM56" s="122"/>
      <c r="BN56" s="122" t="s">
        <v>4583</v>
      </c>
    </row>
    <row r="57" spans="1:66" s="116" customFormat="1" ht="25.5" customHeight="1" x14ac:dyDescent="0.25">
      <c r="A57" s="122" t="e">
        <f>#REF!+1</f>
        <v>#REF!</v>
      </c>
      <c r="B57" s="122" t="s">
        <v>2891</v>
      </c>
      <c r="C57" s="133">
        <v>100368</v>
      </c>
      <c r="D57" s="131"/>
      <c r="E57" s="131">
        <v>38110</v>
      </c>
      <c r="F57" s="125">
        <v>39205</v>
      </c>
      <c r="G57" s="122" t="s">
        <v>408</v>
      </c>
      <c r="H57" s="122"/>
      <c r="I57" s="122"/>
      <c r="J57" s="122" t="s">
        <v>519</v>
      </c>
      <c r="K57" s="122" t="s">
        <v>23</v>
      </c>
      <c r="L57" s="122" t="s">
        <v>39</v>
      </c>
      <c r="M57" s="122" t="s">
        <v>3551</v>
      </c>
      <c r="N57" s="122" t="s">
        <v>519</v>
      </c>
      <c r="O57" s="122" t="s">
        <v>23</v>
      </c>
      <c r="P57" s="122" t="s">
        <v>39</v>
      </c>
      <c r="Q57" s="122" t="s">
        <v>375</v>
      </c>
      <c r="R57" s="122" t="s">
        <v>384</v>
      </c>
      <c r="S57" s="122" t="s">
        <v>520</v>
      </c>
      <c r="T57" s="122" t="s">
        <v>215</v>
      </c>
      <c r="U57" s="122" t="s">
        <v>513</v>
      </c>
      <c r="V57" s="122">
        <v>2920</v>
      </c>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6"/>
      <c r="AZ57" s="122"/>
      <c r="BA57" s="122" t="s">
        <v>521</v>
      </c>
      <c r="BB57" s="122"/>
      <c r="BC57" s="122"/>
      <c r="BD57" s="122"/>
      <c r="BE57" s="122"/>
      <c r="BF57" s="122"/>
      <c r="BG57" s="122"/>
      <c r="BH57" s="122"/>
      <c r="BI57" s="122"/>
      <c r="BJ57" s="122">
        <f t="shared" si="12"/>
        <v>0</v>
      </c>
      <c r="BK57" s="122">
        <f t="shared" si="13"/>
        <v>0</v>
      </c>
      <c r="BL57" s="122"/>
      <c r="BM57" s="122"/>
      <c r="BN57" s="122" t="s">
        <v>2892</v>
      </c>
    </row>
    <row r="58" spans="1:66" s="116" customFormat="1" ht="25.5" customHeight="1" x14ac:dyDescent="0.25">
      <c r="A58" s="122" t="e">
        <f t="shared" ref="A58" si="14">A57+1</f>
        <v>#REF!</v>
      </c>
      <c r="B58" s="122" t="s">
        <v>2893</v>
      </c>
      <c r="C58" s="133">
        <v>100369</v>
      </c>
      <c r="D58" s="131"/>
      <c r="E58" s="131">
        <v>38110</v>
      </c>
      <c r="F58" s="125">
        <v>39205</v>
      </c>
      <c r="G58" s="122" t="s">
        <v>408</v>
      </c>
      <c r="H58" s="122"/>
      <c r="I58" s="122"/>
      <c r="J58" s="122" t="s">
        <v>519</v>
      </c>
      <c r="K58" s="122" t="s">
        <v>23</v>
      </c>
      <c r="L58" s="122" t="s">
        <v>39</v>
      </c>
      <c r="M58" s="122" t="s">
        <v>3551</v>
      </c>
      <c r="N58" s="122" t="s">
        <v>519</v>
      </c>
      <c r="O58" s="122" t="s">
        <v>23</v>
      </c>
      <c r="P58" s="122" t="s">
        <v>39</v>
      </c>
      <c r="Q58" s="122" t="s">
        <v>375</v>
      </c>
      <c r="R58" s="122" t="s">
        <v>384</v>
      </c>
      <c r="S58" s="122" t="s">
        <v>520</v>
      </c>
      <c r="T58" s="122" t="s">
        <v>215</v>
      </c>
      <c r="U58" s="122" t="s">
        <v>513</v>
      </c>
      <c r="V58" s="122">
        <v>2383.1999999999998</v>
      </c>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6"/>
      <c r="AZ58" s="122"/>
      <c r="BA58" s="122" t="s">
        <v>521</v>
      </c>
      <c r="BB58" s="122"/>
      <c r="BC58" s="122"/>
      <c r="BD58" s="122"/>
      <c r="BE58" s="122"/>
      <c r="BF58" s="122"/>
      <c r="BG58" s="122"/>
      <c r="BH58" s="122"/>
      <c r="BI58" s="122"/>
      <c r="BJ58" s="122">
        <f t="shared" si="12"/>
        <v>0</v>
      </c>
      <c r="BK58" s="122">
        <f t="shared" si="13"/>
        <v>0</v>
      </c>
      <c r="BL58" s="122"/>
      <c r="BM58" s="122"/>
      <c r="BN58" s="122" t="s">
        <v>2894</v>
      </c>
    </row>
    <row r="59" spans="1:66" s="116" customFormat="1" ht="25.5" customHeight="1" x14ac:dyDescent="0.25">
      <c r="A59" s="122" t="e">
        <f>#REF!+1</f>
        <v>#REF!</v>
      </c>
      <c r="B59" s="122" t="s">
        <v>2895</v>
      </c>
      <c r="C59" s="133">
        <v>100371</v>
      </c>
      <c r="D59" s="131"/>
      <c r="E59" s="131">
        <v>38112</v>
      </c>
      <c r="F59" s="125">
        <v>39207</v>
      </c>
      <c r="G59" s="122" t="s">
        <v>95</v>
      </c>
      <c r="H59" s="122"/>
      <c r="I59" s="122"/>
      <c r="J59" s="122" t="s">
        <v>522</v>
      </c>
      <c r="K59" s="122" t="s">
        <v>53</v>
      </c>
      <c r="L59" s="122" t="s">
        <v>53</v>
      </c>
      <c r="M59" s="122"/>
      <c r="N59" s="122" t="s">
        <v>522</v>
      </c>
      <c r="O59" s="122" t="s">
        <v>53</v>
      </c>
      <c r="P59" s="122" t="s">
        <v>53</v>
      </c>
      <c r="Q59" s="122" t="s">
        <v>95</v>
      </c>
      <c r="R59" s="122" t="s">
        <v>384</v>
      </c>
      <c r="S59" s="122" t="s">
        <v>523</v>
      </c>
      <c r="T59" s="122" t="s">
        <v>523</v>
      </c>
      <c r="U59" s="122" t="s">
        <v>366</v>
      </c>
      <c r="V59" s="122">
        <v>39420000</v>
      </c>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6"/>
      <c r="AZ59" s="122"/>
      <c r="BA59" s="122" t="s">
        <v>3552</v>
      </c>
      <c r="BB59" s="122"/>
      <c r="BC59" s="122"/>
      <c r="BD59" s="122"/>
      <c r="BE59" s="122"/>
      <c r="BF59" s="122"/>
      <c r="BG59" s="122"/>
      <c r="BH59" s="122"/>
      <c r="BI59" s="122"/>
      <c r="BJ59" s="122">
        <f t="shared" si="12"/>
        <v>0</v>
      </c>
      <c r="BK59" s="122">
        <f t="shared" si="13"/>
        <v>0</v>
      </c>
      <c r="BL59" s="122"/>
      <c r="BM59" s="122"/>
      <c r="BN59" s="122" t="s">
        <v>3372</v>
      </c>
    </row>
    <row r="60" spans="1:66" s="116" customFormat="1" ht="25.5" customHeight="1" x14ac:dyDescent="0.25">
      <c r="A60" s="111" t="e">
        <f>#REF!+1</f>
        <v>#REF!</v>
      </c>
      <c r="B60" s="111" t="s">
        <v>2884</v>
      </c>
      <c r="C60" s="136">
        <v>100378</v>
      </c>
      <c r="D60" s="130"/>
      <c r="E60" s="130">
        <v>38112</v>
      </c>
      <c r="F60" s="110" t="s">
        <v>389</v>
      </c>
      <c r="G60" s="111" t="s">
        <v>81</v>
      </c>
      <c r="H60" s="111"/>
      <c r="I60" s="111"/>
      <c r="J60" s="111" t="s">
        <v>68</v>
      </c>
      <c r="K60" s="111" t="s">
        <v>69</v>
      </c>
      <c r="L60" s="111" t="s">
        <v>51</v>
      </c>
      <c r="M60" s="111" t="s">
        <v>3553</v>
      </c>
      <c r="N60" s="111" t="s">
        <v>68</v>
      </c>
      <c r="O60" s="111" t="s">
        <v>69</v>
      </c>
      <c r="P60" s="111" t="s">
        <v>51</v>
      </c>
      <c r="Q60" s="111" t="s">
        <v>52</v>
      </c>
      <c r="R60" s="111" t="s">
        <v>384</v>
      </c>
      <c r="S60" s="111" t="s">
        <v>391</v>
      </c>
      <c r="T60" s="111" t="s">
        <v>524</v>
      </c>
      <c r="U60" s="111" t="s">
        <v>513</v>
      </c>
      <c r="V60" s="111" t="s">
        <v>525</v>
      </c>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9"/>
      <c r="AZ60" s="111"/>
      <c r="BA60" s="111" t="s">
        <v>3148</v>
      </c>
      <c r="BB60" s="111"/>
      <c r="BC60" s="111"/>
      <c r="BD60" s="111"/>
      <c r="BE60" s="111"/>
      <c r="BF60" s="111"/>
      <c r="BG60" s="111"/>
      <c r="BH60" s="111"/>
      <c r="BI60" s="111"/>
      <c r="BJ60" s="111">
        <f t="shared" si="12"/>
        <v>0</v>
      </c>
      <c r="BK60" s="111">
        <f t="shared" si="13"/>
        <v>0</v>
      </c>
      <c r="BL60" s="111"/>
      <c r="BM60" s="111"/>
      <c r="BN60" s="111" t="s">
        <v>526</v>
      </c>
    </row>
    <row r="61" spans="1:66" s="116" customFormat="1" ht="40.5" customHeight="1" x14ac:dyDescent="0.25">
      <c r="A61" s="111" t="e">
        <f>#REF!+1</f>
        <v>#REF!</v>
      </c>
      <c r="B61" s="111" t="s">
        <v>2896</v>
      </c>
      <c r="C61" s="136">
        <v>100394</v>
      </c>
      <c r="D61" s="130"/>
      <c r="E61" s="130">
        <v>38124</v>
      </c>
      <c r="F61" s="110" t="s">
        <v>389</v>
      </c>
      <c r="G61" s="111" t="s">
        <v>485</v>
      </c>
      <c r="H61" s="111"/>
      <c r="I61" s="111"/>
      <c r="J61" s="111" t="s">
        <v>527</v>
      </c>
      <c r="K61" s="111" t="s">
        <v>136</v>
      </c>
      <c r="L61" s="111" t="s">
        <v>51</v>
      </c>
      <c r="M61" s="111" t="s">
        <v>3554</v>
      </c>
      <c r="N61" s="111" t="s">
        <v>527</v>
      </c>
      <c r="O61" s="111" t="s">
        <v>136</v>
      </c>
      <c r="P61" s="111" t="s">
        <v>51</v>
      </c>
      <c r="Q61" s="111" t="s">
        <v>95</v>
      </c>
      <c r="R61" s="111" t="s">
        <v>384</v>
      </c>
      <c r="S61" s="111" t="s">
        <v>391</v>
      </c>
      <c r="T61" s="111" t="s">
        <v>528</v>
      </c>
      <c r="U61" s="111" t="s">
        <v>367</v>
      </c>
      <c r="V61" s="111">
        <v>3863</v>
      </c>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9"/>
      <c r="AZ61" s="111"/>
      <c r="BA61" s="111" t="s">
        <v>3555</v>
      </c>
      <c r="BB61" s="111"/>
      <c r="BC61" s="111"/>
      <c r="BD61" s="111"/>
      <c r="BE61" s="111"/>
      <c r="BF61" s="111"/>
      <c r="BG61" s="111"/>
      <c r="BH61" s="111"/>
      <c r="BI61" s="111"/>
      <c r="BJ61" s="111">
        <f t="shared" ref="BJ61:BJ64" si="15">BD61+BE61/60+BF61/3600</f>
        <v>0</v>
      </c>
      <c r="BK61" s="111">
        <f t="shared" ref="BK61:BK64" si="16">BG61+BH61/60+BI61/3600</f>
        <v>0</v>
      </c>
      <c r="BL61" s="111"/>
      <c r="BM61" s="111"/>
      <c r="BN61" s="111" t="s">
        <v>394</v>
      </c>
    </row>
    <row r="62" spans="1:66" s="116" customFormat="1" ht="40.5" customHeight="1" x14ac:dyDescent="0.25">
      <c r="A62" s="111" t="e">
        <f>#REF!+1</f>
        <v>#REF!</v>
      </c>
      <c r="B62" s="111" t="s">
        <v>2897</v>
      </c>
      <c r="C62" s="136">
        <v>100399</v>
      </c>
      <c r="D62" s="130"/>
      <c r="E62" s="130">
        <v>38124</v>
      </c>
      <c r="F62" s="110" t="s">
        <v>389</v>
      </c>
      <c r="G62" s="111" t="s">
        <v>529</v>
      </c>
      <c r="H62" s="111"/>
      <c r="I62" s="111"/>
      <c r="J62" s="111" t="s">
        <v>108</v>
      </c>
      <c r="K62" s="111" t="s">
        <v>108</v>
      </c>
      <c r="L62" s="111" t="s">
        <v>51</v>
      </c>
      <c r="M62" s="111" t="s">
        <v>3556</v>
      </c>
      <c r="N62" s="111" t="s">
        <v>155</v>
      </c>
      <c r="O62" s="111" t="s">
        <v>108</v>
      </c>
      <c r="P62" s="111" t="s">
        <v>51</v>
      </c>
      <c r="Q62" s="111" t="s">
        <v>21</v>
      </c>
      <c r="R62" s="111" t="s">
        <v>384</v>
      </c>
      <c r="S62" s="111" t="s">
        <v>391</v>
      </c>
      <c r="T62" s="111" t="s">
        <v>249</v>
      </c>
      <c r="U62" s="111" t="s">
        <v>367</v>
      </c>
      <c r="V62" s="111">
        <v>21535</v>
      </c>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9"/>
      <c r="AZ62" s="111"/>
      <c r="BA62" s="111" t="s">
        <v>3149</v>
      </c>
      <c r="BB62" s="111"/>
      <c r="BC62" s="111"/>
      <c r="BD62" s="111"/>
      <c r="BE62" s="111"/>
      <c r="BF62" s="111"/>
      <c r="BG62" s="111"/>
      <c r="BH62" s="111"/>
      <c r="BI62" s="111"/>
      <c r="BJ62" s="111">
        <f t="shared" si="15"/>
        <v>0</v>
      </c>
      <c r="BK62" s="111">
        <f t="shared" si="16"/>
        <v>0</v>
      </c>
      <c r="BL62" s="111"/>
      <c r="BM62" s="111"/>
      <c r="BN62" s="111" t="s">
        <v>530</v>
      </c>
    </row>
    <row r="63" spans="1:66" s="116" customFormat="1" ht="28.5" customHeight="1" x14ac:dyDescent="0.25">
      <c r="A63" s="111" t="e">
        <f>#REF!+1</f>
        <v>#REF!</v>
      </c>
      <c r="B63" s="111" t="s">
        <v>2898</v>
      </c>
      <c r="C63" s="136">
        <v>100417</v>
      </c>
      <c r="D63" s="130"/>
      <c r="E63" s="110">
        <v>38132</v>
      </c>
      <c r="F63" s="110">
        <v>43247</v>
      </c>
      <c r="G63" s="111" t="s">
        <v>95</v>
      </c>
      <c r="H63" s="111"/>
      <c r="I63" s="111"/>
      <c r="J63" s="111" t="s">
        <v>236</v>
      </c>
      <c r="K63" s="111" t="s">
        <v>53</v>
      </c>
      <c r="L63" s="111" t="s">
        <v>53</v>
      </c>
      <c r="M63" s="111" t="s">
        <v>3558</v>
      </c>
      <c r="N63" s="111" t="s">
        <v>236</v>
      </c>
      <c r="O63" s="111" t="s">
        <v>53</v>
      </c>
      <c r="P63" s="111" t="s">
        <v>53</v>
      </c>
      <c r="Q63" s="111" t="s">
        <v>95</v>
      </c>
      <c r="R63" s="111" t="s">
        <v>384</v>
      </c>
      <c r="S63" s="111" t="s">
        <v>450</v>
      </c>
      <c r="T63" s="111" t="s">
        <v>3559</v>
      </c>
      <c r="U63" s="111" t="s">
        <v>367</v>
      </c>
      <c r="V63" s="111">
        <v>46000</v>
      </c>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9"/>
      <c r="AZ63" s="111"/>
      <c r="BA63" s="111" t="s">
        <v>3560</v>
      </c>
      <c r="BB63" s="111"/>
      <c r="BC63" s="111"/>
      <c r="BD63" s="111"/>
      <c r="BE63" s="111"/>
      <c r="BF63" s="111"/>
      <c r="BG63" s="111"/>
      <c r="BH63" s="111"/>
      <c r="BI63" s="111"/>
      <c r="BJ63" s="111">
        <f t="shared" si="15"/>
        <v>0</v>
      </c>
      <c r="BK63" s="111">
        <f t="shared" si="16"/>
        <v>0</v>
      </c>
      <c r="BL63" s="111"/>
      <c r="BM63" s="111"/>
      <c r="BN63" s="111" t="s">
        <v>6888</v>
      </c>
    </row>
    <row r="64" spans="1:66" s="116" customFormat="1" ht="38.25" customHeight="1" x14ac:dyDescent="0.25">
      <c r="A64" s="111" t="e">
        <f>#REF!+1</f>
        <v>#REF!</v>
      </c>
      <c r="B64" s="111" t="s">
        <v>2899</v>
      </c>
      <c r="C64" s="136">
        <v>100430</v>
      </c>
      <c r="D64" s="130"/>
      <c r="E64" s="130">
        <v>38142</v>
      </c>
      <c r="F64" s="110" t="s">
        <v>389</v>
      </c>
      <c r="G64" s="138" t="s">
        <v>52</v>
      </c>
      <c r="H64" s="138"/>
      <c r="I64" s="138"/>
      <c r="J64" s="111" t="s">
        <v>195</v>
      </c>
      <c r="K64" s="111" t="s">
        <v>69</v>
      </c>
      <c r="L64" s="111" t="s">
        <v>69</v>
      </c>
      <c r="M64" s="111" t="s">
        <v>3150</v>
      </c>
      <c r="N64" s="111" t="s">
        <v>195</v>
      </c>
      <c r="O64" s="111" t="s">
        <v>69</v>
      </c>
      <c r="P64" s="111" t="s">
        <v>69</v>
      </c>
      <c r="Q64" s="111" t="s">
        <v>52</v>
      </c>
      <c r="R64" s="111" t="s">
        <v>384</v>
      </c>
      <c r="S64" s="111" t="s">
        <v>391</v>
      </c>
      <c r="T64" s="111" t="s">
        <v>3561</v>
      </c>
      <c r="U64" s="111" t="s">
        <v>366</v>
      </c>
      <c r="V64" s="111">
        <v>6840</v>
      </c>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9"/>
      <c r="AZ64" s="111"/>
      <c r="BA64" s="111" t="s">
        <v>3151</v>
      </c>
      <c r="BB64" s="111"/>
      <c r="BC64" s="111"/>
      <c r="BD64" s="111"/>
      <c r="BE64" s="111"/>
      <c r="BF64" s="111"/>
      <c r="BG64" s="111"/>
      <c r="BH64" s="111"/>
      <c r="BI64" s="111"/>
      <c r="BJ64" s="111">
        <f t="shared" si="15"/>
        <v>0</v>
      </c>
      <c r="BK64" s="111">
        <f t="shared" si="16"/>
        <v>0</v>
      </c>
      <c r="BL64" s="111"/>
      <c r="BM64" s="111"/>
      <c r="BN64" s="111" t="s">
        <v>4584</v>
      </c>
    </row>
    <row r="65" spans="1:66" s="116" customFormat="1" ht="55.5" customHeight="1" x14ac:dyDescent="0.25">
      <c r="A65" s="122" t="e">
        <f>#REF!+1</f>
        <v>#REF!</v>
      </c>
      <c r="B65" s="122" t="s">
        <v>2900</v>
      </c>
      <c r="C65" s="133">
        <v>100447</v>
      </c>
      <c r="D65" s="131"/>
      <c r="E65" s="124">
        <v>38156</v>
      </c>
      <c r="F65" s="125">
        <v>39251</v>
      </c>
      <c r="G65" s="122" t="s">
        <v>534</v>
      </c>
      <c r="H65" s="122"/>
      <c r="I65" s="122"/>
      <c r="J65" s="122" t="s">
        <v>67</v>
      </c>
      <c r="K65" s="122" t="s">
        <v>58</v>
      </c>
      <c r="L65" s="122" t="s">
        <v>53</v>
      </c>
      <c r="M65" s="122" t="s">
        <v>3562</v>
      </c>
      <c r="N65" s="122" t="s">
        <v>67</v>
      </c>
      <c r="O65" s="122" t="s">
        <v>58</v>
      </c>
      <c r="P65" s="122" t="s">
        <v>53</v>
      </c>
      <c r="Q65" s="122" t="s">
        <v>52</v>
      </c>
      <c r="R65" s="122" t="s">
        <v>384</v>
      </c>
      <c r="S65" s="122" t="s">
        <v>535</v>
      </c>
      <c r="T65" s="122" t="s">
        <v>536</v>
      </c>
      <c r="U65" s="122" t="s">
        <v>367</v>
      </c>
      <c r="V65" s="122">
        <v>3600</v>
      </c>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6"/>
      <c r="AZ65" s="122"/>
      <c r="BA65" s="122" t="s">
        <v>3152</v>
      </c>
      <c r="BB65" s="122"/>
      <c r="BC65" s="122"/>
      <c r="BD65" s="122"/>
      <c r="BE65" s="122"/>
      <c r="BF65" s="122"/>
      <c r="BG65" s="122"/>
      <c r="BH65" s="122"/>
      <c r="BI65" s="122"/>
      <c r="BJ65" s="122">
        <f t="shared" ref="BJ65:BJ70" si="17">BD65+BE65/60+BF65/3600</f>
        <v>0</v>
      </c>
      <c r="BK65" s="122">
        <f t="shared" ref="BK65:BK70" si="18">BG65+BH65/60+BI65/3600</f>
        <v>0</v>
      </c>
      <c r="BL65" s="122"/>
      <c r="BM65" s="122"/>
      <c r="BN65" s="122" t="s">
        <v>537</v>
      </c>
    </row>
    <row r="66" spans="1:66" s="116" customFormat="1" ht="31.5" customHeight="1" x14ac:dyDescent="0.25">
      <c r="A66" s="111" t="e">
        <f>#REF!+1</f>
        <v>#REF!</v>
      </c>
      <c r="B66" s="111" t="s">
        <v>539</v>
      </c>
      <c r="C66" s="136">
        <v>100476</v>
      </c>
      <c r="D66" s="130"/>
      <c r="E66" s="130">
        <v>38169</v>
      </c>
      <c r="F66" s="110" t="s">
        <v>389</v>
      </c>
      <c r="G66" s="111" t="s">
        <v>540</v>
      </c>
      <c r="H66" s="111"/>
      <c r="I66" s="111"/>
      <c r="J66" s="111" t="s">
        <v>266</v>
      </c>
      <c r="K66" s="111" t="s">
        <v>41</v>
      </c>
      <c r="L66" s="135" t="s">
        <v>33</v>
      </c>
      <c r="M66" s="111" t="s">
        <v>3563</v>
      </c>
      <c r="N66" s="111" t="s">
        <v>266</v>
      </c>
      <c r="O66" s="111" t="s">
        <v>41</v>
      </c>
      <c r="P66" s="111" t="s">
        <v>33</v>
      </c>
      <c r="Q66" s="111" t="s">
        <v>34</v>
      </c>
      <c r="R66" s="111" t="s">
        <v>384</v>
      </c>
      <c r="S66" s="111" t="s">
        <v>479</v>
      </c>
      <c r="T66" s="111" t="s">
        <v>3153</v>
      </c>
      <c r="U66" s="111" t="s">
        <v>367</v>
      </c>
      <c r="V66" s="111">
        <v>790</v>
      </c>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9"/>
      <c r="AZ66" s="111"/>
      <c r="BA66" s="111" t="s">
        <v>3564</v>
      </c>
      <c r="BB66" s="111"/>
      <c r="BC66" s="111"/>
      <c r="BD66" s="111"/>
      <c r="BE66" s="111"/>
      <c r="BF66" s="111"/>
      <c r="BG66" s="111"/>
      <c r="BH66" s="111"/>
      <c r="BI66" s="111"/>
      <c r="BJ66" s="111">
        <f t="shared" si="17"/>
        <v>0</v>
      </c>
      <c r="BK66" s="111">
        <f t="shared" si="18"/>
        <v>0</v>
      </c>
      <c r="BL66" s="111"/>
      <c r="BM66" s="111"/>
      <c r="BN66" s="111" t="s">
        <v>394</v>
      </c>
    </row>
    <row r="67" spans="1:66" s="116" customFormat="1" ht="28.5" customHeight="1" x14ac:dyDescent="0.25">
      <c r="A67" s="122" t="e">
        <f t="shared" ref="A67:A68" si="19">A66+1</f>
        <v>#REF!</v>
      </c>
      <c r="B67" s="122" t="s">
        <v>2902</v>
      </c>
      <c r="C67" s="133">
        <v>100477</v>
      </c>
      <c r="D67" s="131"/>
      <c r="E67" s="131">
        <v>38170</v>
      </c>
      <c r="F67" s="125">
        <v>39265</v>
      </c>
      <c r="G67" s="122" t="s">
        <v>541</v>
      </c>
      <c r="H67" s="122"/>
      <c r="I67" s="122"/>
      <c r="J67" s="122" t="s">
        <v>236</v>
      </c>
      <c r="K67" s="122" t="s">
        <v>53</v>
      </c>
      <c r="L67" s="410" t="s">
        <v>53</v>
      </c>
      <c r="M67" s="122" t="s">
        <v>3565</v>
      </c>
      <c r="N67" s="122" t="s">
        <v>236</v>
      </c>
      <c r="O67" s="122" t="s">
        <v>53</v>
      </c>
      <c r="P67" s="122" t="s">
        <v>53</v>
      </c>
      <c r="Q67" s="122" t="s">
        <v>95</v>
      </c>
      <c r="R67" s="122" t="s">
        <v>384</v>
      </c>
      <c r="S67" s="122" t="s">
        <v>476</v>
      </c>
      <c r="T67" s="122" t="s">
        <v>542</v>
      </c>
      <c r="U67" s="122" t="s">
        <v>367</v>
      </c>
      <c r="V67" s="122">
        <v>9600</v>
      </c>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6"/>
      <c r="AZ67" s="122"/>
      <c r="BA67" s="122" t="s">
        <v>3566</v>
      </c>
      <c r="BB67" s="122"/>
      <c r="BC67" s="122"/>
      <c r="BD67" s="122"/>
      <c r="BE67" s="122"/>
      <c r="BF67" s="122"/>
      <c r="BG67" s="122"/>
      <c r="BH67" s="122"/>
      <c r="BI67" s="122"/>
      <c r="BJ67" s="122">
        <f t="shared" si="17"/>
        <v>0</v>
      </c>
      <c r="BK67" s="122">
        <f t="shared" si="18"/>
        <v>0</v>
      </c>
      <c r="BL67" s="122"/>
      <c r="BM67" s="122"/>
      <c r="BN67" s="122" t="s">
        <v>543</v>
      </c>
    </row>
    <row r="68" spans="1:66" s="116" customFormat="1" ht="26.25" customHeight="1" x14ac:dyDescent="0.25">
      <c r="A68" s="122" t="e">
        <f t="shared" si="19"/>
        <v>#REF!</v>
      </c>
      <c r="B68" s="122" t="s">
        <v>2902</v>
      </c>
      <c r="C68" s="133" t="s">
        <v>544</v>
      </c>
      <c r="D68" s="131"/>
      <c r="E68" s="131">
        <v>38180</v>
      </c>
      <c r="F68" s="125">
        <v>39265</v>
      </c>
      <c r="G68" s="122" t="s">
        <v>541</v>
      </c>
      <c r="H68" s="122"/>
      <c r="I68" s="122"/>
      <c r="J68" s="122" t="s">
        <v>236</v>
      </c>
      <c r="K68" s="122" t="s">
        <v>53</v>
      </c>
      <c r="L68" s="122" t="s">
        <v>53</v>
      </c>
      <c r="M68" s="122" t="s">
        <v>3565</v>
      </c>
      <c r="N68" s="122" t="s">
        <v>236</v>
      </c>
      <c r="O68" s="122" t="s">
        <v>53</v>
      </c>
      <c r="P68" s="122" t="s">
        <v>53</v>
      </c>
      <c r="Q68" s="122" t="s">
        <v>95</v>
      </c>
      <c r="R68" s="122" t="s">
        <v>384</v>
      </c>
      <c r="S68" s="122" t="s">
        <v>476</v>
      </c>
      <c r="T68" s="122" t="s">
        <v>542</v>
      </c>
      <c r="U68" s="122" t="s">
        <v>367</v>
      </c>
      <c r="V68" s="122">
        <v>9600</v>
      </c>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6"/>
      <c r="AZ68" s="122"/>
      <c r="BA68" s="122" t="s">
        <v>3566</v>
      </c>
      <c r="BB68" s="122"/>
      <c r="BC68" s="122"/>
      <c r="BD68" s="122"/>
      <c r="BE68" s="122"/>
      <c r="BF68" s="122"/>
      <c r="BG68" s="122"/>
      <c r="BH68" s="122"/>
      <c r="BI68" s="122"/>
      <c r="BJ68" s="122">
        <f t="shared" si="17"/>
        <v>0</v>
      </c>
      <c r="BK68" s="122">
        <f t="shared" si="18"/>
        <v>0</v>
      </c>
      <c r="BL68" s="122"/>
      <c r="BM68" s="122"/>
      <c r="BN68" s="122" t="s">
        <v>543</v>
      </c>
    </row>
    <row r="69" spans="1:66" s="116" customFormat="1" ht="69" customHeight="1" x14ac:dyDescent="0.25">
      <c r="A69" s="122" t="e">
        <f>#REF!+1</f>
        <v>#REF!</v>
      </c>
      <c r="B69" s="122" t="s">
        <v>2904</v>
      </c>
      <c r="C69" s="133">
        <v>100489</v>
      </c>
      <c r="D69" s="131"/>
      <c r="E69" s="131">
        <v>38184</v>
      </c>
      <c r="F69" s="125">
        <v>39283</v>
      </c>
      <c r="G69" s="122" t="s">
        <v>545</v>
      </c>
      <c r="H69" s="122"/>
      <c r="I69" s="122"/>
      <c r="J69" s="122" t="s">
        <v>54</v>
      </c>
      <c r="K69" s="122" t="s">
        <v>54</v>
      </c>
      <c r="L69" s="122" t="s">
        <v>33</v>
      </c>
      <c r="M69" s="122" t="s">
        <v>3154</v>
      </c>
      <c r="N69" s="122" t="s">
        <v>54</v>
      </c>
      <c r="O69" s="122" t="s">
        <v>54</v>
      </c>
      <c r="P69" s="122" t="s">
        <v>33</v>
      </c>
      <c r="Q69" s="122" t="s">
        <v>34</v>
      </c>
      <c r="R69" s="122" t="s">
        <v>384</v>
      </c>
      <c r="S69" s="122" t="s">
        <v>546</v>
      </c>
      <c r="T69" s="122" t="s">
        <v>547</v>
      </c>
      <c r="U69" s="122" t="s">
        <v>366</v>
      </c>
      <c r="V69" s="122" t="s">
        <v>548</v>
      </c>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6"/>
      <c r="AZ69" s="122"/>
      <c r="BA69" s="122" t="s">
        <v>3567</v>
      </c>
      <c r="BB69" s="122"/>
      <c r="BC69" s="122"/>
      <c r="BD69" s="122"/>
      <c r="BE69" s="122"/>
      <c r="BF69" s="122"/>
      <c r="BG69" s="122"/>
      <c r="BH69" s="122"/>
      <c r="BI69" s="122"/>
      <c r="BJ69" s="122">
        <f t="shared" si="17"/>
        <v>0</v>
      </c>
      <c r="BK69" s="122">
        <f t="shared" si="18"/>
        <v>0</v>
      </c>
      <c r="BL69" s="122"/>
      <c r="BM69" s="122"/>
      <c r="BN69" s="122" t="s">
        <v>4585</v>
      </c>
    </row>
    <row r="70" spans="1:66" s="116" customFormat="1" ht="31.5" customHeight="1" x14ac:dyDescent="0.25">
      <c r="A70" s="122" t="e">
        <f>#REF!+1</f>
        <v>#REF!</v>
      </c>
      <c r="B70" s="122" t="s">
        <v>2905</v>
      </c>
      <c r="C70" s="133">
        <v>100493</v>
      </c>
      <c r="D70" s="131"/>
      <c r="E70" s="131">
        <v>38184</v>
      </c>
      <c r="F70" s="125">
        <v>39279</v>
      </c>
      <c r="G70" s="122" t="s">
        <v>549</v>
      </c>
      <c r="H70" s="122"/>
      <c r="I70" s="122"/>
      <c r="J70" s="122" t="s">
        <v>149</v>
      </c>
      <c r="K70" s="122" t="s">
        <v>133</v>
      </c>
      <c r="L70" s="122" t="s">
        <v>51</v>
      </c>
      <c r="M70" s="122" t="s">
        <v>2906</v>
      </c>
      <c r="N70" s="122" t="s">
        <v>149</v>
      </c>
      <c r="O70" s="122" t="s">
        <v>133</v>
      </c>
      <c r="P70" s="122" t="s">
        <v>51</v>
      </c>
      <c r="Q70" s="122" t="s">
        <v>95</v>
      </c>
      <c r="R70" s="122" t="s">
        <v>384</v>
      </c>
      <c r="S70" s="122" t="s">
        <v>479</v>
      </c>
      <c r="T70" s="122" t="s">
        <v>2038</v>
      </c>
      <c r="U70" s="122" t="s">
        <v>367</v>
      </c>
      <c r="V70" s="122">
        <v>32840</v>
      </c>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6"/>
      <c r="AZ70" s="122"/>
      <c r="BA70" s="122" t="s">
        <v>3568</v>
      </c>
      <c r="BB70" s="122"/>
      <c r="BC70" s="122"/>
      <c r="BD70" s="122"/>
      <c r="BE70" s="122"/>
      <c r="BF70" s="122"/>
      <c r="BG70" s="122"/>
      <c r="BH70" s="122"/>
      <c r="BI70" s="122"/>
      <c r="BJ70" s="122">
        <f t="shared" si="17"/>
        <v>0</v>
      </c>
      <c r="BK70" s="122">
        <f t="shared" si="18"/>
        <v>0</v>
      </c>
      <c r="BL70" s="122"/>
      <c r="BM70" s="122"/>
      <c r="BN70" s="122" t="s">
        <v>550</v>
      </c>
    </row>
    <row r="71" spans="1:66" s="116" customFormat="1" ht="38.25" customHeight="1" x14ac:dyDescent="0.25">
      <c r="A71" s="122" t="e">
        <f>#REF!+1</f>
        <v>#REF!</v>
      </c>
      <c r="B71" s="122" t="s">
        <v>2907</v>
      </c>
      <c r="C71" s="133">
        <v>100506</v>
      </c>
      <c r="D71" s="131"/>
      <c r="E71" s="131">
        <v>38191</v>
      </c>
      <c r="F71" s="125">
        <v>39286</v>
      </c>
      <c r="G71" s="122" t="s">
        <v>531</v>
      </c>
      <c r="H71" s="122"/>
      <c r="I71" s="122"/>
      <c r="J71" s="122" t="s">
        <v>110</v>
      </c>
      <c r="K71" s="122" t="s">
        <v>110</v>
      </c>
      <c r="L71" s="122" t="s">
        <v>33</v>
      </c>
      <c r="M71" s="122" t="s">
        <v>3569</v>
      </c>
      <c r="N71" s="122" t="s">
        <v>110</v>
      </c>
      <c r="O71" s="122" t="s">
        <v>110</v>
      </c>
      <c r="P71" s="122" t="s">
        <v>33</v>
      </c>
      <c r="Q71" s="122" t="s">
        <v>34</v>
      </c>
      <c r="R71" s="122" t="s">
        <v>384</v>
      </c>
      <c r="S71" s="122" t="s">
        <v>479</v>
      </c>
      <c r="T71" s="122" t="s">
        <v>552</v>
      </c>
      <c r="U71" s="122" t="s">
        <v>367</v>
      </c>
      <c r="V71" s="122">
        <v>1877040</v>
      </c>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6"/>
      <c r="AZ71" s="122"/>
      <c r="BA71" s="122" t="s">
        <v>3570</v>
      </c>
      <c r="BB71" s="122"/>
      <c r="BC71" s="122"/>
      <c r="BD71" s="122"/>
      <c r="BE71" s="122"/>
      <c r="BF71" s="122"/>
      <c r="BG71" s="122"/>
      <c r="BH71" s="122"/>
      <c r="BI71" s="122"/>
      <c r="BJ71" s="122">
        <f t="shared" ref="BJ71:BJ79" si="20">BD71+BE71/60+BF71/3600</f>
        <v>0</v>
      </c>
      <c r="BK71" s="122">
        <f t="shared" ref="BK71:BK79" si="21">BG71+BH71/60+BI71/3600</f>
        <v>0</v>
      </c>
      <c r="BL71" s="122"/>
      <c r="BM71" s="122"/>
      <c r="BN71" s="122" t="s">
        <v>553</v>
      </c>
    </row>
    <row r="72" spans="1:66" s="116" customFormat="1" ht="99.75" customHeight="1" x14ac:dyDescent="0.25">
      <c r="A72" s="122" t="e">
        <f>#REF!+1</f>
        <v>#REF!</v>
      </c>
      <c r="B72" s="122" t="s">
        <v>1953</v>
      </c>
      <c r="C72" s="133">
        <v>100509</v>
      </c>
      <c r="D72" s="131"/>
      <c r="E72" s="131">
        <v>38191</v>
      </c>
      <c r="F72" s="125">
        <v>39286</v>
      </c>
      <c r="G72" s="122" t="s">
        <v>3571</v>
      </c>
      <c r="H72" s="122"/>
      <c r="I72" s="122"/>
      <c r="J72" s="122" t="s">
        <v>36</v>
      </c>
      <c r="K72" s="122" t="s">
        <v>36</v>
      </c>
      <c r="L72" s="410" t="s">
        <v>33</v>
      </c>
      <c r="M72" s="122" t="s">
        <v>2908</v>
      </c>
      <c r="N72" s="122" t="s">
        <v>36</v>
      </c>
      <c r="O72" s="122" t="s">
        <v>36</v>
      </c>
      <c r="P72" s="122" t="s">
        <v>33</v>
      </c>
      <c r="Q72" s="122" t="s">
        <v>34</v>
      </c>
      <c r="R72" s="122" t="s">
        <v>384</v>
      </c>
      <c r="S72" s="122"/>
      <c r="T72" s="122" t="s">
        <v>2908</v>
      </c>
      <c r="U72" s="122" t="s">
        <v>367</v>
      </c>
      <c r="V72" s="122" t="s">
        <v>554</v>
      </c>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6"/>
      <c r="AZ72" s="122"/>
      <c r="BA72" s="122" t="s">
        <v>3572</v>
      </c>
      <c r="BB72" s="122"/>
      <c r="BC72" s="122"/>
      <c r="BD72" s="122"/>
      <c r="BE72" s="122"/>
      <c r="BF72" s="122"/>
      <c r="BG72" s="122"/>
      <c r="BH72" s="122"/>
      <c r="BI72" s="122"/>
      <c r="BJ72" s="122">
        <f t="shared" si="20"/>
        <v>0</v>
      </c>
      <c r="BK72" s="122">
        <f t="shared" si="21"/>
        <v>0</v>
      </c>
      <c r="BL72" s="122"/>
      <c r="BM72" s="122"/>
      <c r="BN72" s="122" t="s">
        <v>4586</v>
      </c>
    </row>
    <row r="73" spans="1:66" s="116" customFormat="1" ht="43.5" customHeight="1" x14ac:dyDescent="0.25">
      <c r="A73" s="122" t="e">
        <f>#REF!+1</f>
        <v>#REF!</v>
      </c>
      <c r="B73" s="122" t="s">
        <v>2901</v>
      </c>
      <c r="C73" s="133">
        <v>100512</v>
      </c>
      <c r="D73" s="131"/>
      <c r="E73" s="124">
        <v>38191</v>
      </c>
      <c r="F73" s="125">
        <v>39286</v>
      </c>
      <c r="G73" s="122" t="s">
        <v>143</v>
      </c>
      <c r="H73" s="122"/>
      <c r="I73" s="122"/>
      <c r="J73" s="122" t="s">
        <v>144</v>
      </c>
      <c r="K73" s="122" t="s">
        <v>144</v>
      </c>
      <c r="L73" s="410" t="s">
        <v>63</v>
      </c>
      <c r="M73" s="122" t="s">
        <v>5263</v>
      </c>
      <c r="N73" s="122" t="s">
        <v>144</v>
      </c>
      <c r="O73" s="122" t="s">
        <v>144</v>
      </c>
      <c r="P73" s="122" t="s">
        <v>63</v>
      </c>
      <c r="Q73" s="122" t="s">
        <v>426</v>
      </c>
      <c r="R73" s="122" t="s">
        <v>384</v>
      </c>
      <c r="S73" s="122" t="s">
        <v>555</v>
      </c>
      <c r="T73" s="122" t="s">
        <v>247</v>
      </c>
      <c r="U73" s="122" t="s">
        <v>367</v>
      </c>
      <c r="V73" s="122">
        <v>10950</v>
      </c>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6"/>
      <c r="AZ73" s="122"/>
      <c r="BA73" s="122" t="s">
        <v>3573</v>
      </c>
      <c r="BB73" s="122"/>
      <c r="BC73" s="122"/>
      <c r="BD73" s="122"/>
      <c r="BE73" s="122"/>
      <c r="BF73" s="122"/>
      <c r="BG73" s="122"/>
      <c r="BH73" s="122"/>
      <c r="BI73" s="122"/>
      <c r="BJ73" s="122">
        <f t="shared" si="20"/>
        <v>0</v>
      </c>
      <c r="BK73" s="122">
        <f t="shared" si="21"/>
        <v>0</v>
      </c>
      <c r="BL73" s="122"/>
      <c r="BM73" s="122"/>
      <c r="BN73" s="122" t="s">
        <v>543</v>
      </c>
    </row>
    <row r="74" spans="1:66" s="116" customFormat="1" ht="62.25" customHeight="1" x14ac:dyDescent="0.25">
      <c r="A74" s="122" t="e">
        <f t="shared" ref="A74:A76" si="22">A73+1</f>
        <v>#REF!</v>
      </c>
      <c r="B74" s="122" t="s">
        <v>2909</v>
      </c>
      <c r="C74" s="133">
        <v>100513</v>
      </c>
      <c r="D74" s="131"/>
      <c r="E74" s="124">
        <v>38191</v>
      </c>
      <c r="F74" s="125">
        <v>39286</v>
      </c>
      <c r="G74" s="122" t="s">
        <v>556</v>
      </c>
      <c r="H74" s="122"/>
      <c r="I74" s="122"/>
      <c r="J74" s="122" t="s">
        <v>557</v>
      </c>
      <c r="K74" s="122" t="s">
        <v>70</v>
      </c>
      <c r="L74" s="410" t="s">
        <v>70</v>
      </c>
      <c r="M74" s="122" t="s">
        <v>3574</v>
      </c>
      <c r="N74" s="122" t="s">
        <v>557</v>
      </c>
      <c r="O74" s="122" t="s">
        <v>70</v>
      </c>
      <c r="P74" s="122" t="s">
        <v>70</v>
      </c>
      <c r="Q74" s="122" t="s">
        <v>426</v>
      </c>
      <c r="R74" s="122" t="s">
        <v>384</v>
      </c>
      <c r="S74" s="122" t="s">
        <v>558</v>
      </c>
      <c r="T74" s="122" t="s">
        <v>559</v>
      </c>
      <c r="U74" s="122" t="s">
        <v>367</v>
      </c>
      <c r="V74" s="122">
        <v>8377.2000000000007</v>
      </c>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6"/>
      <c r="AZ74" s="122"/>
      <c r="BA74" s="122" t="s">
        <v>2910</v>
      </c>
      <c r="BB74" s="122"/>
      <c r="BC74" s="122"/>
      <c r="BD74" s="122"/>
      <c r="BE74" s="122"/>
      <c r="BF74" s="122"/>
      <c r="BG74" s="122"/>
      <c r="BH74" s="122"/>
      <c r="BI74" s="122"/>
      <c r="BJ74" s="122">
        <f t="shared" si="20"/>
        <v>0</v>
      </c>
      <c r="BK74" s="122">
        <f t="shared" si="21"/>
        <v>0</v>
      </c>
      <c r="BL74" s="122"/>
      <c r="BM74" s="122"/>
      <c r="BN74" s="122" t="s">
        <v>560</v>
      </c>
    </row>
    <row r="75" spans="1:66" s="116" customFormat="1" ht="41.25" customHeight="1" x14ac:dyDescent="0.25">
      <c r="A75" s="122" t="e">
        <f t="shared" si="22"/>
        <v>#REF!</v>
      </c>
      <c r="B75" s="122" t="s">
        <v>538</v>
      </c>
      <c r="C75" s="133">
        <v>100514</v>
      </c>
      <c r="D75" s="131"/>
      <c r="E75" s="124">
        <v>38191</v>
      </c>
      <c r="F75" s="125">
        <v>39286</v>
      </c>
      <c r="G75" s="122" t="s">
        <v>3575</v>
      </c>
      <c r="H75" s="122"/>
      <c r="I75" s="122"/>
      <c r="J75" s="122" t="s">
        <v>88</v>
      </c>
      <c r="K75" s="122" t="s">
        <v>88</v>
      </c>
      <c r="L75" s="410" t="s">
        <v>70</v>
      </c>
      <c r="M75" s="122"/>
      <c r="N75" s="122" t="s">
        <v>88</v>
      </c>
      <c r="O75" s="122" t="s">
        <v>88</v>
      </c>
      <c r="P75" s="122" t="s">
        <v>70</v>
      </c>
      <c r="Q75" s="122" t="s">
        <v>426</v>
      </c>
      <c r="R75" s="122" t="s">
        <v>384</v>
      </c>
      <c r="S75" s="122" t="s">
        <v>486</v>
      </c>
      <c r="T75" s="122" t="s">
        <v>3576</v>
      </c>
      <c r="U75" s="122" t="s">
        <v>367</v>
      </c>
      <c r="V75" s="122">
        <v>914544</v>
      </c>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6"/>
      <c r="AZ75" s="122"/>
      <c r="BA75" s="122" t="s">
        <v>3155</v>
      </c>
      <c r="BB75" s="122"/>
      <c r="BC75" s="122"/>
      <c r="BD75" s="122"/>
      <c r="BE75" s="122"/>
      <c r="BF75" s="122"/>
      <c r="BG75" s="122"/>
      <c r="BH75" s="122"/>
      <c r="BI75" s="122"/>
      <c r="BJ75" s="122">
        <f t="shared" si="20"/>
        <v>0</v>
      </c>
      <c r="BK75" s="122">
        <f t="shared" si="21"/>
        <v>0</v>
      </c>
      <c r="BL75" s="122"/>
      <c r="BM75" s="122"/>
      <c r="BN75" s="122" t="s">
        <v>561</v>
      </c>
    </row>
    <row r="76" spans="1:66" s="116" customFormat="1" ht="49.5" customHeight="1" x14ac:dyDescent="0.25">
      <c r="A76" s="111" t="e">
        <f t="shared" si="22"/>
        <v>#REF!</v>
      </c>
      <c r="B76" s="111" t="s">
        <v>2911</v>
      </c>
      <c r="C76" s="136">
        <v>100515</v>
      </c>
      <c r="D76" s="130"/>
      <c r="E76" s="121">
        <v>38191</v>
      </c>
      <c r="F76" s="110" t="s">
        <v>389</v>
      </c>
      <c r="G76" s="111" t="s">
        <v>562</v>
      </c>
      <c r="H76" s="111"/>
      <c r="I76" s="111"/>
      <c r="J76" s="111" t="s">
        <v>70</v>
      </c>
      <c r="K76" s="111" t="s">
        <v>70</v>
      </c>
      <c r="L76" s="135" t="s">
        <v>70</v>
      </c>
      <c r="M76" s="111" t="s">
        <v>3577</v>
      </c>
      <c r="N76" s="111" t="s">
        <v>70</v>
      </c>
      <c r="O76" s="111" t="s">
        <v>70</v>
      </c>
      <c r="P76" s="111" t="s">
        <v>70</v>
      </c>
      <c r="Q76" s="111" t="s">
        <v>426</v>
      </c>
      <c r="R76" s="111" t="s">
        <v>384</v>
      </c>
      <c r="S76" s="111" t="s">
        <v>391</v>
      </c>
      <c r="T76" s="111" t="s">
        <v>563</v>
      </c>
      <c r="U76" s="111" t="s">
        <v>367</v>
      </c>
      <c r="V76" s="111">
        <v>1376</v>
      </c>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9"/>
      <c r="AZ76" s="111"/>
      <c r="BA76" s="111" t="s">
        <v>564</v>
      </c>
      <c r="BB76" s="111"/>
      <c r="BC76" s="111"/>
      <c r="BD76" s="111"/>
      <c r="BE76" s="111"/>
      <c r="BF76" s="111"/>
      <c r="BG76" s="111"/>
      <c r="BH76" s="111"/>
      <c r="BI76" s="111"/>
      <c r="BJ76" s="111">
        <f t="shared" si="20"/>
        <v>0</v>
      </c>
      <c r="BK76" s="111">
        <f t="shared" si="21"/>
        <v>0</v>
      </c>
      <c r="BL76" s="111"/>
      <c r="BM76" s="111"/>
      <c r="BN76" s="111" t="s">
        <v>3373</v>
      </c>
    </row>
    <row r="77" spans="1:66" s="116" customFormat="1" ht="30.75" customHeight="1" x14ac:dyDescent="0.25">
      <c r="A77" s="122" t="e">
        <f>#REF!+1</f>
        <v>#REF!</v>
      </c>
      <c r="B77" s="122" t="s">
        <v>2912</v>
      </c>
      <c r="C77" s="133">
        <v>100517</v>
      </c>
      <c r="D77" s="131"/>
      <c r="E77" s="124">
        <v>38191</v>
      </c>
      <c r="F77" s="125">
        <v>39286</v>
      </c>
      <c r="G77" s="122" t="s">
        <v>408</v>
      </c>
      <c r="H77" s="122"/>
      <c r="I77" s="122"/>
      <c r="J77" s="122" t="s">
        <v>565</v>
      </c>
      <c r="K77" s="122" t="s">
        <v>39</v>
      </c>
      <c r="L77" s="122" t="s">
        <v>39</v>
      </c>
      <c r="M77" s="122" t="s">
        <v>253</v>
      </c>
      <c r="N77" s="122" t="s">
        <v>565</v>
      </c>
      <c r="O77" s="122" t="s">
        <v>39</v>
      </c>
      <c r="P77" s="122" t="s">
        <v>39</v>
      </c>
      <c r="Q77" s="122" t="s">
        <v>375</v>
      </c>
      <c r="R77" s="122" t="s">
        <v>384</v>
      </c>
      <c r="S77" s="122" t="s">
        <v>410</v>
      </c>
      <c r="T77" s="122" t="s">
        <v>566</v>
      </c>
      <c r="U77" s="122" t="s">
        <v>367</v>
      </c>
      <c r="V77" s="122">
        <v>2190</v>
      </c>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6"/>
      <c r="AZ77" s="122"/>
      <c r="BA77" s="122" t="s">
        <v>567</v>
      </c>
      <c r="BB77" s="122"/>
      <c r="BC77" s="122"/>
      <c r="BD77" s="122"/>
      <c r="BE77" s="122"/>
      <c r="BF77" s="122"/>
      <c r="BG77" s="122"/>
      <c r="BH77" s="122"/>
      <c r="BI77" s="122"/>
      <c r="BJ77" s="122">
        <f t="shared" ref="BJ77" si="23">BD77+BE77/60+BF77/3600</f>
        <v>0</v>
      </c>
      <c r="BK77" s="122">
        <f t="shared" ref="BK77" si="24">BG77+BH77/60+BI77/3600</f>
        <v>0</v>
      </c>
      <c r="BL77" s="122"/>
      <c r="BM77" s="122"/>
      <c r="BN77" s="122" t="s">
        <v>543</v>
      </c>
    </row>
    <row r="78" spans="1:66" s="116" customFormat="1" ht="63.75" customHeight="1" x14ac:dyDescent="0.25">
      <c r="A78" s="122" t="e">
        <f>#REF!+1</f>
        <v>#REF!</v>
      </c>
      <c r="B78" s="122" t="s">
        <v>2915</v>
      </c>
      <c r="C78" s="133">
        <v>100555</v>
      </c>
      <c r="D78" s="131"/>
      <c r="E78" s="131">
        <v>38229</v>
      </c>
      <c r="F78" s="125">
        <v>39324</v>
      </c>
      <c r="G78" s="122" t="s">
        <v>570</v>
      </c>
      <c r="H78" s="122"/>
      <c r="I78" s="122"/>
      <c r="J78" s="122" t="s">
        <v>100</v>
      </c>
      <c r="K78" s="122" t="s">
        <v>100</v>
      </c>
      <c r="L78" s="410" t="s">
        <v>86</v>
      </c>
      <c r="M78" s="122" t="s">
        <v>5264</v>
      </c>
      <c r="N78" s="122" t="s">
        <v>100</v>
      </c>
      <c r="O78" s="122" t="s">
        <v>100</v>
      </c>
      <c r="P78" s="122" t="s">
        <v>86</v>
      </c>
      <c r="Q78" s="122" t="s">
        <v>40</v>
      </c>
      <c r="R78" s="122" t="s">
        <v>384</v>
      </c>
      <c r="S78" s="122" t="s">
        <v>571</v>
      </c>
      <c r="T78" s="122" t="s">
        <v>572</v>
      </c>
      <c r="U78" s="122" t="s">
        <v>367</v>
      </c>
      <c r="V78" s="122" t="s">
        <v>573</v>
      </c>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6"/>
      <c r="AZ78" s="122"/>
      <c r="BA78" s="122" t="s">
        <v>2916</v>
      </c>
      <c r="BB78" s="122"/>
      <c r="BC78" s="122"/>
      <c r="BD78" s="122"/>
      <c r="BE78" s="122"/>
      <c r="BF78" s="122"/>
      <c r="BG78" s="122"/>
      <c r="BH78" s="122"/>
      <c r="BI78" s="122"/>
      <c r="BJ78" s="122">
        <f t="shared" si="20"/>
        <v>0</v>
      </c>
      <c r="BK78" s="122">
        <f t="shared" si="21"/>
        <v>0</v>
      </c>
      <c r="BL78" s="122"/>
      <c r="BM78" s="122"/>
      <c r="BN78" s="122" t="s">
        <v>543</v>
      </c>
    </row>
    <row r="79" spans="1:66" s="116" customFormat="1" ht="25.5" customHeight="1" x14ac:dyDescent="0.25">
      <c r="A79" s="122" t="e">
        <f>#REF!+1</f>
        <v>#REF!</v>
      </c>
      <c r="B79" s="122" t="s">
        <v>551</v>
      </c>
      <c r="C79" s="133">
        <v>100565</v>
      </c>
      <c r="D79" s="131"/>
      <c r="E79" s="131">
        <v>38229</v>
      </c>
      <c r="F79" s="125">
        <v>39324</v>
      </c>
      <c r="G79" s="122" t="s">
        <v>135</v>
      </c>
      <c r="H79" s="122"/>
      <c r="I79" s="122"/>
      <c r="J79" s="122" t="s">
        <v>381</v>
      </c>
      <c r="K79" s="122" t="s">
        <v>107</v>
      </c>
      <c r="L79" s="410" t="s">
        <v>51</v>
      </c>
      <c r="M79" s="122" t="s">
        <v>5265</v>
      </c>
      <c r="N79" s="122" t="s">
        <v>381</v>
      </c>
      <c r="O79" s="122" t="s">
        <v>107</v>
      </c>
      <c r="P79" s="122" t="s">
        <v>51</v>
      </c>
      <c r="Q79" s="122" t="s">
        <v>34</v>
      </c>
      <c r="R79" s="122" t="s">
        <v>384</v>
      </c>
      <c r="S79" s="122" t="s">
        <v>486</v>
      </c>
      <c r="T79" s="122" t="s">
        <v>575</v>
      </c>
      <c r="U79" s="122" t="s">
        <v>367</v>
      </c>
      <c r="V79" s="122">
        <v>29000</v>
      </c>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6"/>
      <c r="AZ79" s="122"/>
      <c r="BA79" s="122" t="s">
        <v>3156</v>
      </c>
      <c r="BB79" s="122"/>
      <c r="BC79" s="122"/>
      <c r="BD79" s="122"/>
      <c r="BE79" s="122"/>
      <c r="BF79" s="122"/>
      <c r="BG79" s="122"/>
      <c r="BH79" s="122"/>
      <c r="BI79" s="122"/>
      <c r="BJ79" s="122">
        <f t="shared" si="20"/>
        <v>0</v>
      </c>
      <c r="BK79" s="122">
        <f t="shared" si="21"/>
        <v>0</v>
      </c>
      <c r="BL79" s="122"/>
      <c r="BM79" s="122"/>
      <c r="BN79" s="122" t="s">
        <v>543</v>
      </c>
    </row>
    <row r="80" spans="1:66" s="116" customFormat="1" ht="37.5" customHeight="1" x14ac:dyDescent="0.25">
      <c r="A80" s="122" t="e">
        <f>#REF!+1</f>
        <v>#REF!</v>
      </c>
      <c r="B80" s="122" t="s">
        <v>576</v>
      </c>
      <c r="C80" s="133">
        <v>100573</v>
      </c>
      <c r="D80" s="131"/>
      <c r="E80" s="131">
        <v>38229</v>
      </c>
      <c r="F80" s="125">
        <v>39324</v>
      </c>
      <c r="G80" s="122" t="s">
        <v>124</v>
      </c>
      <c r="H80" s="122"/>
      <c r="I80" s="122"/>
      <c r="J80" s="122" t="s">
        <v>125</v>
      </c>
      <c r="K80" s="122" t="s">
        <v>125</v>
      </c>
      <c r="L80" s="410" t="s">
        <v>70</v>
      </c>
      <c r="M80" s="122" t="s">
        <v>3157</v>
      </c>
      <c r="N80" s="122" t="s">
        <v>125</v>
      </c>
      <c r="O80" s="122" t="s">
        <v>125</v>
      </c>
      <c r="P80" s="122" t="s">
        <v>70</v>
      </c>
      <c r="Q80" s="122" t="s">
        <v>426</v>
      </c>
      <c r="R80" s="122" t="s">
        <v>384</v>
      </c>
      <c r="S80" s="122" t="s">
        <v>577</v>
      </c>
      <c r="T80" s="122" t="s">
        <v>578</v>
      </c>
      <c r="U80" s="122" t="s">
        <v>367</v>
      </c>
      <c r="V80" s="122">
        <v>158775</v>
      </c>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6"/>
      <c r="AZ80" s="122"/>
      <c r="BA80" s="122" t="s">
        <v>579</v>
      </c>
      <c r="BB80" s="122"/>
      <c r="BC80" s="122"/>
      <c r="BD80" s="122"/>
      <c r="BE80" s="122"/>
      <c r="BF80" s="122"/>
      <c r="BG80" s="122"/>
      <c r="BH80" s="122"/>
      <c r="BI80" s="122"/>
      <c r="BJ80" s="122">
        <f t="shared" ref="BJ80:BJ90" si="25">BD80+BE80/60+BF80/3600</f>
        <v>0</v>
      </c>
      <c r="BK80" s="122">
        <f t="shared" ref="BK80:BK90" si="26">BG80+BH80/60+BI80/3600</f>
        <v>0</v>
      </c>
      <c r="BL80" s="122"/>
      <c r="BM80" s="122"/>
      <c r="BN80" s="122" t="s">
        <v>394</v>
      </c>
    </row>
    <row r="81" spans="1:66" s="116" customFormat="1" ht="38.25" customHeight="1" x14ac:dyDescent="0.25">
      <c r="A81" s="122" t="e">
        <f t="shared" ref="A81:A86" si="27">A80+1</f>
        <v>#REF!</v>
      </c>
      <c r="B81" s="122" t="s">
        <v>576</v>
      </c>
      <c r="C81" s="133">
        <v>100574</v>
      </c>
      <c r="D81" s="131"/>
      <c r="E81" s="131">
        <v>38229</v>
      </c>
      <c r="F81" s="125">
        <v>39324</v>
      </c>
      <c r="G81" s="122" t="s">
        <v>124</v>
      </c>
      <c r="H81" s="122"/>
      <c r="I81" s="122"/>
      <c r="J81" s="122" t="s">
        <v>124</v>
      </c>
      <c r="K81" s="122" t="s">
        <v>125</v>
      </c>
      <c r="L81" s="122" t="s">
        <v>70</v>
      </c>
      <c r="M81" s="122" t="s">
        <v>3158</v>
      </c>
      <c r="N81" s="122" t="s">
        <v>124</v>
      </c>
      <c r="O81" s="122" t="s">
        <v>125</v>
      </c>
      <c r="P81" s="122" t="s">
        <v>70</v>
      </c>
      <c r="Q81" s="122" t="s">
        <v>426</v>
      </c>
      <c r="R81" s="122" t="s">
        <v>384</v>
      </c>
      <c r="S81" s="122" t="s">
        <v>580</v>
      </c>
      <c r="T81" s="122" t="s">
        <v>581</v>
      </c>
      <c r="U81" s="122" t="s">
        <v>367</v>
      </c>
      <c r="V81" s="122">
        <v>158775</v>
      </c>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6"/>
      <c r="AZ81" s="122"/>
      <c r="BA81" s="122" t="s">
        <v>582</v>
      </c>
      <c r="BB81" s="122"/>
      <c r="BC81" s="122"/>
      <c r="BD81" s="122"/>
      <c r="BE81" s="122"/>
      <c r="BF81" s="122"/>
      <c r="BG81" s="122"/>
      <c r="BH81" s="122"/>
      <c r="BI81" s="122"/>
      <c r="BJ81" s="122">
        <f t="shared" si="25"/>
        <v>0</v>
      </c>
      <c r="BK81" s="122">
        <f t="shared" si="26"/>
        <v>0</v>
      </c>
      <c r="BL81" s="122"/>
      <c r="BM81" s="122"/>
      <c r="BN81" s="122" t="s">
        <v>394</v>
      </c>
    </row>
    <row r="82" spans="1:66" s="116" customFormat="1" ht="51" customHeight="1" x14ac:dyDescent="0.25">
      <c r="A82" s="111" t="e">
        <f>#REF!+1</f>
        <v>#REF!</v>
      </c>
      <c r="B82" s="111" t="s">
        <v>3578</v>
      </c>
      <c r="C82" s="136">
        <v>100580</v>
      </c>
      <c r="D82" s="130"/>
      <c r="E82" s="130">
        <v>38233</v>
      </c>
      <c r="F82" s="110" t="s">
        <v>389</v>
      </c>
      <c r="G82" s="111" t="s">
        <v>583</v>
      </c>
      <c r="H82" s="111"/>
      <c r="I82" s="111"/>
      <c r="J82" s="111" t="s">
        <v>33</v>
      </c>
      <c r="K82" s="111" t="s">
        <v>41</v>
      </c>
      <c r="L82" s="135" t="s">
        <v>33</v>
      </c>
      <c r="M82" s="111" t="s">
        <v>3579</v>
      </c>
      <c r="N82" s="111" t="s">
        <v>33</v>
      </c>
      <c r="O82" s="111" t="s">
        <v>41</v>
      </c>
      <c r="P82" s="111" t="s">
        <v>33</v>
      </c>
      <c r="Q82" s="111" t="s">
        <v>34</v>
      </c>
      <c r="R82" s="111" t="s">
        <v>384</v>
      </c>
      <c r="S82" s="111" t="s">
        <v>410</v>
      </c>
      <c r="T82" s="111" t="s">
        <v>178</v>
      </c>
      <c r="U82" s="111" t="s">
        <v>393</v>
      </c>
      <c r="V82" s="111">
        <v>876</v>
      </c>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9"/>
      <c r="AZ82" s="111"/>
      <c r="BA82" s="111" t="s">
        <v>3580</v>
      </c>
      <c r="BB82" s="111"/>
      <c r="BC82" s="111"/>
      <c r="BD82" s="111"/>
      <c r="BE82" s="111"/>
      <c r="BF82" s="111"/>
      <c r="BG82" s="111"/>
      <c r="BH82" s="111"/>
      <c r="BI82" s="111"/>
      <c r="BJ82" s="111">
        <f t="shared" si="25"/>
        <v>0</v>
      </c>
      <c r="BK82" s="111">
        <f t="shared" si="26"/>
        <v>0</v>
      </c>
      <c r="BL82" s="111"/>
      <c r="BM82" s="111"/>
      <c r="BN82" s="111" t="s">
        <v>394</v>
      </c>
    </row>
    <row r="83" spans="1:66" s="116" customFormat="1" ht="183" customHeight="1" x14ac:dyDescent="0.25">
      <c r="A83" s="122" t="e">
        <f>#REF!+1</f>
        <v>#REF!</v>
      </c>
      <c r="B83" s="122" t="s">
        <v>319</v>
      </c>
      <c r="C83" s="133">
        <v>100592</v>
      </c>
      <c r="D83" s="131"/>
      <c r="E83" s="125">
        <v>38247</v>
      </c>
      <c r="F83" s="125">
        <v>39342</v>
      </c>
      <c r="G83" s="122" t="s">
        <v>584</v>
      </c>
      <c r="H83" s="122"/>
      <c r="I83" s="122"/>
      <c r="J83" s="122" t="s">
        <v>381</v>
      </c>
      <c r="K83" s="122" t="s">
        <v>107</v>
      </c>
      <c r="L83" s="410" t="s">
        <v>51</v>
      </c>
      <c r="M83" s="122"/>
      <c r="N83" s="122" t="s">
        <v>381</v>
      </c>
      <c r="O83" s="122" t="s">
        <v>107</v>
      </c>
      <c r="P83" s="122" t="s">
        <v>51</v>
      </c>
      <c r="Q83" s="122" t="s">
        <v>34</v>
      </c>
      <c r="R83" s="122" t="s">
        <v>384</v>
      </c>
      <c r="S83" s="122" t="s">
        <v>415</v>
      </c>
      <c r="T83" s="122" t="s">
        <v>3581</v>
      </c>
      <c r="U83" s="122" t="s">
        <v>393</v>
      </c>
      <c r="V83" s="122" t="s">
        <v>585</v>
      </c>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6"/>
      <c r="AZ83" s="122"/>
      <c r="BA83" s="122" t="s">
        <v>3159</v>
      </c>
      <c r="BB83" s="122"/>
      <c r="BC83" s="122"/>
      <c r="BD83" s="122"/>
      <c r="BE83" s="122"/>
      <c r="BF83" s="122"/>
      <c r="BG83" s="122"/>
      <c r="BH83" s="122"/>
      <c r="BI83" s="122"/>
      <c r="BJ83" s="122">
        <f t="shared" si="25"/>
        <v>0</v>
      </c>
      <c r="BK83" s="122">
        <f t="shared" si="26"/>
        <v>0</v>
      </c>
      <c r="BL83" s="122"/>
      <c r="BM83" s="122"/>
      <c r="BN83" s="122" t="s">
        <v>586</v>
      </c>
    </row>
    <row r="84" spans="1:66" s="116" customFormat="1" ht="24" customHeight="1" x14ac:dyDescent="0.25">
      <c r="A84" s="122"/>
      <c r="B84" s="122" t="s">
        <v>319</v>
      </c>
      <c r="C84" s="133" t="s">
        <v>587</v>
      </c>
      <c r="D84" s="131"/>
      <c r="E84" s="125">
        <v>38425</v>
      </c>
      <c r="F84" s="125">
        <v>39342</v>
      </c>
      <c r="G84" s="122" t="s">
        <v>584</v>
      </c>
      <c r="H84" s="122"/>
      <c r="I84" s="122"/>
      <c r="J84" s="122" t="s">
        <v>381</v>
      </c>
      <c r="K84" s="122" t="s">
        <v>107</v>
      </c>
      <c r="L84" s="122" t="s">
        <v>51</v>
      </c>
      <c r="M84" s="122"/>
      <c r="N84" s="122" t="s">
        <v>381</v>
      </c>
      <c r="O84" s="122" t="s">
        <v>107</v>
      </c>
      <c r="P84" s="122" t="s">
        <v>51</v>
      </c>
      <c r="Q84" s="122" t="s">
        <v>34</v>
      </c>
      <c r="R84" s="122" t="s">
        <v>384</v>
      </c>
      <c r="S84" s="122" t="s">
        <v>415</v>
      </c>
      <c r="T84" s="122" t="s">
        <v>3581</v>
      </c>
      <c r="U84" s="122" t="s">
        <v>393</v>
      </c>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6"/>
      <c r="AZ84" s="122"/>
      <c r="BA84" s="122"/>
      <c r="BB84" s="122"/>
      <c r="BC84" s="122"/>
      <c r="BD84" s="122"/>
      <c r="BE84" s="122"/>
      <c r="BF84" s="122"/>
      <c r="BG84" s="122"/>
      <c r="BH84" s="122"/>
      <c r="BI84" s="122"/>
      <c r="BJ84" s="122">
        <f t="shared" si="25"/>
        <v>0</v>
      </c>
      <c r="BK84" s="122">
        <f t="shared" si="26"/>
        <v>0</v>
      </c>
      <c r="BL84" s="122"/>
      <c r="BM84" s="122"/>
      <c r="BN84" s="122"/>
    </row>
    <row r="85" spans="1:66" s="116" customFormat="1" ht="45.75" customHeight="1" x14ac:dyDescent="0.25">
      <c r="A85" s="122" t="e">
        <f>#REF!+1</f>
        <v>#REF!</v>
      </c>
      <c r="B85" s="122" t="s">
        <v>468</v>
      </c>
      <c r="C85" s="133">
        <v>100611</v>
      </c>
      <c r="D85" s="131"/>
      <c r="E85" s="125">
        <v>38275</v>
      </c>
      <c r="F85" s="125">
        <v>39370</v>
      </c>
      <c r="G85" s="122" t="s">
        <v>588</v>
      </c>
      <c r="H85" s="122"/>
      <c r="I85" s="122"/>
      <c r="J85" s="122" t="s">
        <v>181</v>
      </c>
      <c r="K85" s="122" t="s">
        <v>51</v>
      </c>
      <c r="L85" s="410" t="s">
        <v>51</v>
      </c>
      <c r="M85" s="122"/>
      <c r="N85" s="122" t="s">
        <v>181</v>
      </c>
      <c r="O85" s="122" t="s">
        <v>51</v>
      </c>
      <c r="P85" s="122" t="s">
        <v>51</v>
      </c>
      <c r="Q85" s="122" t="s">
        <v>95</v>
      </c>
      <c r="R85" s="122" t="s">
        <v>384</v>
      </c>
      <c r="S85" s="122" t="s">
        <v>415</v>
      </c>
      <c r="T85" s="122" t="s">
        <v>3583</v>
      </c>
      <c r="U85" s="122" t="s">
        <v>367</v>
      </c>
      <c r="V85" s="122">
        <v>55000</v>
      </c>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6"/>
      <c r="AZ85" s="122"/>
      <c r="BA85" s="122" t="s">
        <v>3584</v>
      </c>
      <c r="BB85" s="122"/>
      <c r="BC85" s="122"/>
      <c r="BD85" s="122"/>
      <c r="BE85" s="122"/>
      <c r="BF85" s="122"/>
      <c r="BG85" s="122"/>
      <c r="BH85" s="122"/>
      <c r="BI85" s="122"/>
      <c r="BJ85" s="122">
        <f t="shared" si="25"/>
        <v>0</v>
      </c>
      <c r="BK85" s="122">
        <f t="shared" si="26"/>
        <v>0</v>
      </c>
      <c r="BL85" s="122"/>
      <c r="BM85" s="122"/>
      <c r="BN85" s="122" t="s">
        <v>586</v>
      </c>
    </row>
    <row r="86" spans="1:66" s="116" customFormat="1" ht="42" customHeight="1" x14ac:dyDescent="0.25">
      <c r="A86" s="111" t="e">
        <f t="shared" si="27"/>
        <v>#REF!</v>
      </c>
      <c r="B86" s="111" t="s">
        <v>2917</v>
      </c>
      <c r="C86" s="136">
        <v>100612</v>
      </c>
      <c r="D86" s="130"/>
      <c r="E86" s="110">
        <v>38275</v>
      </c>
      <c r="F86" s="110" t="s">
        <v>389</v>
      </c>
      <c r="G86" s="111" t="s">
        <v>589</v>
      </c>
      <c r="H86" s="111"/>
      <c r="I86" s="111"/>
      <c r="J86" s="111" t="s">
        <v>133</v>
      </c>
      <c r="K86" s="111" t="s">
        <v>133</v>
      </c>
      <c r="L86" s="135" t="s">
        <v>51</v>
      </c>
      <c r="M86" s="111" t="s">
        <v>3585</v>
      </c>
      <c r="N86" s="111" t="s">
        <v>133</v>
      </c>
      <c r="O86" s="111" t="s">
        <v>133</v>
      </c>
      <c r="P86" s="111" t="s">
        <v>51</v>
      </c>
      <c r="Q86" s="111" t="s">
        <v>95</v>
      </c>
      <c r="R86" s="111" t="s">
        <v>384</v>
      </c>
      <c r="S86" s="111" t="s">
        <v>391</v>
      </c>
      <c r="T86" s="111" t="s">
        <v>249</v>
      </c>
      <c r="U86" s="111" t="s">
        <v>367</v>
      </c>
      <c r="V86" s="111">
        <v>8568</v>
      </c>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9"/>
      <c r="AZ86" s="111"/>
      <c r="BA86" s="111" t="s">
        <v>3586</v>
      </c>
      <c r="BB86" s="111"/>
      <c r="BC86" s="111"/>
      <c r="BD86" s="111"/>
      <c r="BE86" s="111"/>
      <c r="BF86" s="111"/>
      <c r="BG86" s="111"/>
      <c r="BH86" s="111"/>
      <c r="BI86" s="111"/>
      <c r="BJ86" s="111">
        <f t="shared" si="25"/>
        <v>0</v>
      </c>
      <c r="BK86" s="111">
        <f t="shared" si="26"/>
        <v>0</v>
      </c>
      <c r="BL86" s="111"/>
      <c r="BM86" s="111"/>
      <c r="BN86" s="111" t="s">
        <v>590</v>
      </c>
    </row>
    <row r="87" spans="1:66" s="116" customFormat="1" ht="71.25" customHeight="1" x14ac:dyDescent="0.25">
      <c r="A87" s="122" t="e">
        <f>#REF!+1</f>
        <v>#REF!</v>
      </c>
      <c r="B87" s="122" t="s">
        <v>322</v>
      </c>
      <c r="C87" s="133">
        <v>100617</v>
      </c>
      <c r="D87" s="131"/>
      <c r="E87" s="124">
        <v>38275</v>
      </c>
      <c r="F87" s="125">
        <v>39370</v>
      </c>
      <c r="G87" s="122" t="s">
        <v>591</v>
      </c>
      <c r="H87" s="122"/>
      <c r="I87" s="122"/>
      <c r="J87" s="122" t="s">
        <v>592</v>
      </c>
      <c r="K87" s="122" t="s">
        <v>70</v>
      </c>
      <c r="L87" s="410" t="s">
        <v>70</v>
      </c>
      <c r="M87" s="122"/>
      <c r="N87" s="122" t="s">
        <v>592</v>
      </c>
      <c r="O87" s="122" t="s">
        <v>70</v>
      </c>
      <c r="P87" s="122" t="s">
        <v>70</v>
      </c>
      <c r="Q87" s="122" t="s">
        <v>426</v>
      </c>
      <c r="R87" s="122" t="s">
        <v>384</v>
      </c>
      <c r="S87" s="122" t="s">
        <v>558</v>
      </c>
      <c r="T87" s="122" t="s">
        <v>593</v>
      </c>
      <c r="U87" s="122" t="s">
        <v>367</v>
      </c>
      <c r="V87" s="122">
        <v>5880</v>
      </c>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6"/>
      <c r="AZ87" s="122"/>
      <c r="BA87" s="122" t="s">
        <v>3587</v>
      </c>
      <c r="BB87" s="122"/>
      <c r="BC87" s="122"/>
      <c r="BD87" s="122"/>
      <c r="BE87" s="122"/>
      <c r="BF87" s="122"/>
      <c r="BG87" s="122"/>
      <c r="BH87" s="122"/>
      <c r="BI87" s="122"/>
      <c r="BJ87" s="122">
        <f t="shared" si="25"/>
        <v>0</v>
      </c>
      <c r="BK87" s="122">
        <f t="shared" si="26"/>
        <v>0</v>
      </c>
      <c r="BL87" s="122"/>
      <c r="BM87" s="122"/>
      <c r="BN87" s="122" t="s">
        <v>594</v>
      </c>
    </row>
    <row r="88" spans="1:66" s="116" customFormat="1" ht="33" customHeight="1" x14ac:dyDescent="0.25">
      <c r="A88" s="111" t="e">
        <f>#REF!+1</f>
        <v>#REF!</v>
      </c>
      <c r="B88" s="111" t="s">
        <v>2918</v>
      </c>
      <c r="C88" s="136">
        <v>100619</v>
      </c>
      <c r="D88" s="130"/>
      <c r="E88" s="130">
        <v>38275</v>
      </c>
      <c r="F88" s="110" t="s">
        <v>389</v>
      </c>
      <c r="G88" s="111" t="s">
        <v>595</v>
      </c>
      <c r="H88" s="111"/>
      <c r="I88" s="111"/>
      <c r="J88" s="111" t="s">
        <v>81</v>
      </c>
      <c r="K88" s="111" t="s">
        <v>69</v>
      </c>
      <c r="L88" s="111" t="s">
        <v>51</v>
      </c>
      <c r="M88" s="111" t="s">
        <v>3588</v>
      </c>
      <c r="N88" s="111" t="s">
        <v>81</v>
      </c>
      <c r="O88" s="111" t="s">
        <v>69</v>
      </c>
      <c r="P88" s="111" t="s">
        <v>51</v>
      </c>
      <c r="Q88" s="111" t="s">
        <v>52</v>
      </c>
      <c r="R88" s="111" t="s">
        <v>384</v>
      </c>
      <c r="S88" s="111" t="s">
        <v>391</v>
      </c>
      <c r="T88" s="111" t="s">
        <v>596</v>
      </c>
      <c r="U88" s="111" t="s">
        <v>367</v>
      </c>
      <c r="V88" s="111">
        <v>3810.6</v>
      </c>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9"/>
      <c r="AZ88" s="111"/>
      <c r="BA88" s="111" t="s">
        <v>3160</v>
      </c>
      <c r="BB88" s="111"/>
      <c r="BC88" s="111"/>
      <c r="BD88" s="111"/>
      <c r="BE88" s="111"/>
      <c r="BF88" s="111"/>
      <c r="BG88" s="111"/>
      <c r="BH88" s="111"/>
      <c r="BI88" s="111"/>
      <c r="BJ88" s="111">
        <f t="shared" si="25"/>
        <v>0</v>
      </c>
      <c r="BK88" s="111">
        <f t="shared" si="26"/>
        <v>0</v>
      </c>
      <c r="BL88" s="111"/>
      <c r="BM88" s="111"/>
      <c r="BN88" s="111" t="s">
        <v>597</v>
      </c>
    </row>
    <row r="89" spans="1:66" s="116" customFormat="1" ht="38.25" customHeight="1" x14ac:dyDescent="0.25">
      <c r="A89" s="122" t="e">
        <f>#REF!+1</f>
        <v>#REF!</v>
      </c>
      <c r="B89" s="122" t="s">
        <v>2919</v>
      </c>
      <c r="C89" s="133">
        <v>100622</v>
      </c>
      <c r="D89" s="131"/>
      <c r="E89" s="131">
        <v>38282</v>
      </c>
      <c r="F89" s="125">
        <v>39377</v>
      </c>
      <c r="G89" s="122" t="s">
        <v>598</v>
      </c>
      <c r="H89" s="122"/>
      <c r="I89" s="122"/>
      <c r="J89" s="122" t="s">
        <v>183</v>
      </c>
      <c r="K89" s="122" t="s">
        <v>183</v>
      </c>
      <c r="L89" s="410" t="s">
        <v>86</v>
      </c>
      <c r="M89" s="122" t="s">
        <v>3590</v>
      </c>
      <c r="N89" s="122" t="s">
        <v>183</v>
      </c>
      <c r="O89" s="122" t="s">
        <v>183</v>
      </c>
      <c r="P89" s="122" t="s">
        <v>86</v>
      </c>
      <c r="Q89" s="122" t="s">
        <v>21</v>
      </c>
      <c r="R89" s="122" t="s">
        <v>384</v>
      </c>
      <c r="S89" s="122" t="s">
        <v>599</v>
      </c>
      <c r="T89" s="122" t="s">
        <v>600</v>
      </c>
      <c r="U89" s="122" t="s">
        <v>367</v>
      </c>
      <c r="V89" s="122">
        <v>12315</v>
      </c>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6"/>
      <c r="AZ89" s="122"/>
      <c r="BA89" s="122" t="s">
        <v>2920</v>
      </c>
      <c r="BB89" s="122"/>
      <c r="BC89" s="122"/>
      <c r="BD89" s="122"/>
      <c r="BE89" s="122"/>
      <c r="BF89" s="122"/>
      <c r="BG89" s="122"/>
      <c r="BH89" s="122"/>
      <c r="BI89" s="122"/>
      <c r="BJ89" s="122">
        <f t="shared" si="25"/>
        <v>0</v>
      </c>
      <c r="BK89" s="122">
        <f t="shared" si="26"/>
        <v>0</v>
      </c>
      <c r="BL89" s="122"/>
      <c r="BM89" s="122"/>
      <c r="BN89" s="122" t="s">
        <v>601</v>
      </c>
    </row>
    <row r="90" spans="1:66" s="116" customFormat="1" ht="38.25" customHeight="1" x14ac:dyDescent="0.25">
      <c r="A90" s="111" t="e">
        <f>#REF!+1</f>
        <v>#REF!</v>
      </c>
      <c r="B90" s="111" t="s">
        <v>2921</v>
      </c>
      <c r="C90" s="136">
        <v>100628</v>
      </c>
      <c r="D90" s="130"/>
      <c r="E90" s="130">
        <v>38282</v>
      </c>
      <c r="F90" s="110" t="s">
        <v>389</v>
      </c>
      <c r="G90" s="111" t="s">
        <v>81</v>
      </c>
      <c r="H90" s="111"/>
      <c r="I90" s="111"/>
      <c r="J90" s="111" t="s">
        <v>68</v>
      </c>
      <c r="K90" s="111" t="s">
        <v>69</v>
      </c>
      <c r="L90" s="111" t="s">
        <v>51</v>
      </c>
      <c r="M90" s="111" t="s">
        <v>3591</v>
      </c>
      <c r="N90" s="111" t="s">
        <v>68</v>
      </c>
      <c r="O90" s="111" t="s">
        <v>69</v>
      </c>
      <c r="P90" s="111" t="s">
        <v>51</v>
      </c>
      <c r="Q90" s="111" t="s">
        <v>52</v>
      </c>
      <c r="R90" s="111" t="s">
        <v>384</v>
      </c>
      <c r="S90" s="111" t="s">
        <v>391</v>
      </c>
      <c r="T90" s="111" t="s">
        <v>602</v>
      </c>
      <c r="U90" s="111" t="s">
        <v>367</v>
      </c>
      <c r="V90" s="111">
        <v>32237</v>
      </c>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9"/>
      <c r="AZ90" s="111"/>
      <c r="BA90" s="111" t="s">
        <v>3161</v>
      </c>
      <c r="BB90" s="111"/>
      <c r="BC90" s="111"/>
      <c r="BD90" s="111"/>
      <c r="BE90" s="111"/>
      <c r="BF90" s="111"/>
      <c r="BG90" s="111"/>
      <c r="BH90" s="111"/>
      <c r="BI90" s="111"/>
      <c r="BJ90" s="111">
        <f t="shared" si="25"/>
        <v>0</v>
      </c>
      <c r="BK90" s="111">
        <f t="shared" si="26"/>
        <v>0</v>
      </c>
      <c r="BL90" s="111"/>
      <c r="BM90" s="111"/>
      <c r="BN90" s="111" t="s">
        <v>597</v>
      </c>
    </row>
    <row r="91" spans="1:66" s="116" customFormat="1" ht="25.5" customHeight="1" x14ac:dyDescent="0.25">
      <c r="A91" s="111">
        <v>645</v>
      </c>
      <c r="B91" s="111" t="s">
        <v>603</v>
      </c>
      <c r="C91" s="136">
        <v>100639</v>
      </c>
      <c r="D91" s="130"/>
      <c r="E91" s="130">
        <v>38292</v>
      </c>
      <c r="F91" s="110" t="s">
        <v>389</v>
      </c>
      <c r="G91" s="111" t="s">
        <v>604</v>
      </c>
      <c r="H91" s="111"/>
      <c r="I91" s="111"/>
      <c r="J91" s="111" t="s">
        <v>57</v>
      </c>
      <c r="K91" s="111" t="s">
        <v>57</v>
      </c>
      <c r="L91" s="111" t="s">
        <v>24</v>
      </c>
      <c r="M91" s="111" t="s">
        <v>3593</v>
      </c>
      <c r="N91" s="111" t="s">
        <v>57</v>
      </c>
      <c r="O91" s="111" t="s">
        <v>57</v>
      </c>
      <c r="P91" s="111" t="s">
        <v>24</v>
      </c>
      <c r="Q91" s="111" t="s">
        <v>375</v>
      </c>
      <c r="R91" s="111" t="s">
        <v>384</v>
      </c>
      <c r="S91" s="111" t="s">
        <v>605</v>
      </c>
      <c r="T91" s="111" t="s">
        <v>606</v>
      </c>
      <c r="U91" s="111" t="s">
        <v>367</v>
      </c>
      <c r="V91" s="111">
        <v>1450656</v>
      </c>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9"/>
      <c r="AZ91" s="111"/>
      <c r="BA91" s="111" t="s">
        <v>3162</v>
      </c>
      <c r="BB91" s="111"/>
      <c r="BC91" s="111"/>
      <c r="BD91" s="111"/>
      <c r="BE91" s="111"/>
      <c r="BF91" s="111"/>
      <c r="BG91" s="111"/>
      <c r="BH91" s="111"/>
      <c r="BI91" s="111"/>
      <c r="BJ91" s="111">
        <f t="shared" ref="BJ91:BJ100" si="28">BD91+BE91/60+BF91/3600</f>
        <v>0</v>
      </c>
      <c r="BK91" s="111">
        <f t="shared" ref="BK91:BK100" si="29">BG91+BH91/60+BI91/3600</f>
        <v>0</v>
      </c>
      <c r="BL91" s="111"/>
      <c r="BM91" s="111"/>
      <c r="BN91" s="111" t="s">
        <v>597</v>
      </c>
    </row>
    <row r="92" spans="1:66" s="116" customFormat="1" ht="49.5" customHeight="1" x14ac:dyDescent="0.25">
      <c r="A92" s="122">
        <v>657</v>
      </c>
      <c r="B92" s="122" t="s">
        <v>316</v>
      </c>
      <c r="C92" s="133">
        <v>100651</v>
      </c>
      <c r="D92" s="131"/>
      <c r="E92" s="124">
        <v>38301</v>
      </c>
      <c r="F92" s="125">
        <v>39396</v>
      </c>
      <c r="G92" s="122" t="s">
        <v>607</v>
      </c>
      <c r="H92" s="122"/>
      <c r="I92" s="122"/>
      <c r="J92" s="122" t="s">
        <v>47</v>
      </c>
      <c r="K92" s="122" t="s">
        <v>47</v>
      </c>
      <c r="L92" s="410" t="s">
        <v>33</v>
      </c>
      <c r="M92" s="122" t="s">
        <v>3594</v>
      </c>
      <c r="N92" s="122" t="s">
        <v>47</v>
      </c>
      <c r="O92" s="122" t="s">
        <v>47</v>
      </c>
      <c r="P92" s="122" t="s">
        <v>33</v>
      </c>
      <c r="Q92" s="122" t="s">
        <v>34</v>
      </c>
      <c r="R92" s="122" t="s">
        <v>332</v>
      </c>
      <c r="S92" s="122" t="s">
        <v>608</v>
      </c>
      <c r="T92" s="122" t="s">
        <v>608</v>
      </c>
      <c r="U92" s="122" t="s">
        <v>367</v>
      </c>
      <c r="V92" s="122" t="s">
        <v>609</v>
      </c>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6"/>
      <c r="AZ92" s="122"/>
      <c r="BA92" s="122" t="s">
        <v>3595</v>
      </c>
      <c r="BB92" s="122"/>
      <c r="BC92" s="122"/>
      <c r="BD92" s="122"/>
      <c r="BE92" s="122"/>
      <c r="BF92" s="122"/>
      <c r="BG92" s="122"/>
      <c r="BH92" s="122"/>
      <c r="BI92" s="122"/>
      <c r="BJ92" s="122">
        <f t="shared" si="28"/>
        <v>0</v>
      </c>
      <c r="BK92" s="122">
        <f t="shared" si="29"/>
        <v>0</v>
      </c>
      <c r="BL92" s="122"/>
      <c r="BM92" s="122"/>
      <c r="BN92" s="122" t="s">
        <v>586</v>
      </c>
    </row>
    <row r="93" spans="1:66" s="116" customFormat="1" ht="36" customHeight="1" x14ac:dyDescent="0.25">
      <c r="A93" s="111">
        <v>658</v>
      </c>
      <c r="B93" s="111" t="s">
        <v>255</v>
      </c>
      <c r="C93" s="136">
        <v>100652</v>
      </c>
      <c r="D93" s="130"/>
      <c r="E93" s="121">
        <v>38296</v>
      </c>
      <c r="F93" s="110" t="s">
        <v>389</v>
      </c>
      <c r="G93" s="111" t="s">
        <v>395</v>
      </c>
      <c r="H93" s="111"/>
      <c r="I93" s="111"/>
      <c r="J93" s="111" t="s">
        <v>569</v>
      </c>
      <c r="K93" s="111" t="s">
        <v>41</v>
      </c>
      <c r="L93" s="135" t="s">
        <v>33</v>
      </c>
      <c r="M93" s="111"/>
      <c r="N93" s="111" t="s">
        <v>610</v>
      </c>
      <c r="O93" s="111" t="s">
        <v>41</v>
      </c>
      <c r="P93" s="111" t="s">
        <v>33</v>
      </c>
      <c r="Q93" s="111" t="s">
        <v>34</v>
      </c>
      <c r="R93" s="111" t="s">
        <v>332</v>
      </c>
      <c r="S93" s="111" t="s">
        <v>405</v>
      </c>
      <c r="T93" s="111" t="s">
        <v>611</v>
      </c>
      <c r="U93" s="111" t="s">
        <v>367</v>
      </c>
      <c r="V93" s="111" t="s">
        <v>612</v>
      </c>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9"/>
      <c r="AZ93" s="111"/>
      <c r="BA93" s="111" t="s">
        <v>3163</v>
      </c>
      <c r="BB93" s="111"/>
      <c r="BC93" s="111"/>
      <c r="BD93" s="111"/>
      <c r="BE93" s="111"/>
      <c r="BF93" s="111"/>
      <c r="BG93" s="111"/>
      <c r="BH93" s="111"/>
      <c r="BI93" s="111"/>
      <c r="BJ93" s="111">
        <f t="shared" si="28"/>
        <v>0</v>
      </c>
      <c r="BK93" s="111">
        <f t="shared" si="29"/>
        <v>0</v>
      </c>
      <c r="BL93" s="111"/>
      <c r="BM93" s="111"/>
      <c r="BN93" s="111" t="s">
        <v>597</v>
      </c>
    </row>
    <row r="94" spans="1:66" s="116" customFormat="1" ht="25.5" customHeight="1" x14ac:dyDescent="0.25">
      <c r="A94" s="122">
        <v>659</v>
      </c>
      <c r="B94" s="122" t="s">
        <v>326</v>
      </c>
      <c r="C94" s="133">
        <v>100653</v>
      </c>
      <c r="D94" s="131"/>
      <c r="E94" s="124">
        <v>38299</v>
      </c>
      <c r="F94" s="125">
        <v>39394</v>
      </c>
      <c r="G94" s="122" t="s">
        <v>613</v>
      </c>
      <c r="H94" s="122"/>
      <c r="I94" s="122"/>
      <c r="J94" s="122" t="s">
        <v>614</v>
      </c>
      <c r="K94" s="122" t="s">
        <v>140</v>
      </c>
      <c r="L94" s="410" t="s">
        <v>3503</v>
      </c>
      <c r="M94" s="122" t="s">
        <v>3596</v>
      </c>
      <c r="N94" s="122" t="s">
        <v>615</v>
      </c>
      <c r="O94" s="122" t="s">
        <v>140</v>
      </c>
      <c r="P94" s="122" t="s">
        <v>3503</v>
      </c>
      <c r="Q94" s="122" t="s">
        <v>21</v>
      </c>
      <c r="R94" s="122" t="s">
        <v>332</v>
      </c>
      <c r="S94" s="122" t="s">
        <v>616</v>
      </c>
      <c r="T94" s="122" t="s">
        <v>199</v>
      </c>
      <c r="U94" s="122" t="s">
        <v>367</v>
      </c>
      <c r="V94" s="122">
        <v>22630</v>
      </c>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6"/>
      <c r="AZ94" s="122"/>
      <c r="BA94" s="122" t="s">
        <v>617</v>
      </c>
      <c r="BB94" s="122"/>
      <c r="BC94" s="122"/>
      <c r="BD94" s="122"/>
      <c r="BE94" s="122"/>
      <c r="BF94" s="122"/>
      <c r="BG94" s="122"/>
      <c r="BH94" s="122"/>
      <c r="BI94" s="122"/>
      <c r="BJ94" s="122">
        <f t="shared" si="28"/>
        <v>0</v>
      </c>
      <c r="BK94" s="122">
        <f t="shared" si="29"/>
        <v>0</v>
      </c>
      <c r="BL94" s="122"/>
      <c r="BM94" s="122"/>
      <c r="BN94" s="122" t="s">
        <v>618</v>
      </c>
    </row>
    <row r="95" spans="1:66" s="116" customFormat="1" ht="69" customHeight="1" x14ac:dyDescent="0.25">
      <c r="A95" s="122">
        <v>671</v>
      </c>
      <c r="B95" s="122" t="s">
        <v>325</v>
      </c>
      <c r="C95" s="133">
        <v>100677</v>
      </c>
      <c r="D95" s="131"/>
      <c r="E95" s="131">
        <v>38313</v>
      </c>
      <c r="F95" s="125">
        <v>39417</v>
      </c>
      <c r="G95" s="122" t="s">
        <v>621</v>
      </c>
      <c r="H95" s="122"/>
      <c r="I95" s="122"/>
      <c r="J95" s="122" t="s">
        <v>126</v>
      </c>
      <c r="K95" s="122" t="s">
        <v>110</v>
      </c>
      <c r="L95" s="410" t="s">
        <v>33</v>
      </c>
      <c r="M95" s="122" t="s">
        <v>3164</v>
      </c>
      <c r="N95" s="122" t="s">
        <v>139</v>
      </c>
      <c r="O95" s="122" t="s">
        <v>110</v>
      </c>
      <c r="P95" s="122" t="s">
        <v>33</v>
      </c>
      <c r="Q95" s="122" t="s">
        <v>34</v>
      </c>
      <c r="R95" s="122" t="s">
        <v>332</v>
      </c>
      <c r="S95" s="122" t="s">
        <v>622</v>
      </c>
      <c r="T95" s="122" t="s">
        <v>623</v>
      </c>
      <c r="U95" s="122" t="s">
        <v>367</v>
      </c>
      <c r="V95" s="122">
        <v>1095</v>
      </c>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6"/>
      <c r="AZ95" s="122"/>
      <c r="BA95" s="122" t="s">
        <v>3165</v>
      </c>
      <c r="BB95" s="122"/>
      <c r="BC95" s="122"/>
      <c r="BD95" s="122"/>
      <c r="BE95" s="122"/>
      <c r="BF95" s="122"/>
      <c r="BG95" s="122"/>
      <c r="BH95" s="122"/>
      <c r="BI95" s="122"/>
      <c r="BJ95" s="122">
        <f t="shared" si="28"/>
        <v>0</v>
      </c>
      <c r="BK95" s="122">
        <f t="shared" si="29"/>
        <v>0</v>
      </c>
      <c r="BL95" s="122"/>
      <c r="BM95" s="122"/>
      <c r="BN95" s="122" t="s">
        <v>4587</v>
      </c>
    </row>
    <row r="96" spans="1:66" s="116" customFormat="1" ht="36" customHeight="1" x14ac:dyDescent="0.25">
      <c r="A96" s="122">
        <v>672</v>
      </c>
      <c r="B96" s="122" t="s">
        <v>2905</v>
      </c>
      <c r="C96" s="133">
        <v>100678</v>
      </c>
      <c r="D96" s="131"/>
      <c r="E96" s="131">
        <v>38313</v>
      </c>
      <c r="F96" s="125">
        <v>39417</v>
      </c>
      <c r="G96" s="122" t="s">
        <v>624</v>
      </c>
      <c r="H96" s="122"/>
      <c r="I96" s="122"/>
      <c r="J96" s="122" t="s">
        <v>625</v>
      </c>
      <c r="K96" s="122" t="s">
        <v>90</v>
      </c>
      <c r="L96" s="410" t="s">
        <v>33</v>
      </c>
      <c r="M96" s="122" t="s">
        <v>3598</v>
      </c>
      <c r="N96" s="122" t="s">
        <v>625</v>
      </c>
      <c r="O96" s="122" t="s">
        <v>90</v>
      </c>
      <c r="P96" s="122" t="s">
        <v>33</v>
      </c>
      <c r="Q96" s="122" t="s">
        <v>34</v>
      </c>
      <c r="R96" s="122" t="s">
        <v>332</v>
      </c>
      <c r="S96" s="122" t="s">
        <v>450</v>
      </c>
      <c r="T96" s="122" t="s">
        <v>3599</v>
      </c>
      <c r="U96" s="122" t="s">
        <v>367</v>
      </c>
      <c r="V96" s="122">
        <v>87600</v>
      </c>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6"/>
      <c r="AZ96" s="122"/>
      <c r="BA96" s="122" t="s">
        <v>3600</v>
      </c>
      <c r="BB96" s="122"/>
      <c r="BC96" s="122"/>
      <c r="BD96" s="122"/>
      <c r="BE96" s="122"/>
      <c r="BF96" s="122"/>
      <c r="BG96" s="122"/>
      <c r="BH96" s="122"/>
      <c r="BI96" s="122"/>
      <c r="BJ96" s="122">
        <f t="shared" si="28"/>
        <v>0</v>
      </c>
      <c r="BK96" s="122">
        <f t="shared" si="29"/>
        <v>0</v>
      </c>
      <c r="BL96" s="122"/>
      <c r="BM96" s="122"/>
      <c r="BN96" s="122" t="s">
        <v>626</v>
      </c>
    </row>
    <row r="97" spans="1:66" s="116" customFormat="1" ht="38.25" customHeight="1" x14ac:dyDescent="0.25">
      <c r="A97" s="111">
        <v>675</v>
      </c>
      <c r="B97" s="111" t="s">
        <v>2922</v>
      </c>
      <c r="C97" s="136">
        <v>100681</v>
      </c>
      <c r="D97" s="130"/>
      <c r="E97" s="130">
        <v>38315</v>
      </c>
      <c r="F97" s="110" t="s">
        <v>389</v>
      </c>
      <c r="G97" s="111" t="s">
        <v>627</v>
      </c>
      <c r="H97" s="111"/>
      <c r="I97" s="111"/>
      <c r="J97" s="111" t="s">
        <v>222</v>
      </c>
      <c r="K97" s="111" t="s">
        <v>168</v>
      </c>
      <c r="L97" s="135" t="s">
        <v>128</v>
      </c>
      <c r="M97" s="111" t="s">
        <v>3601</v>
      </c>
      <c r="N97" s="111" t="s">
        <v>458</v>
      </c>
      <c r="O97" s="111" t="s">
        <v>168</v>
      </c>
      <c r="P97" s="111" t="s">
        <v>128</v>
      </c>
      <c r="Q97" s="111" t="s">
        <v>628</v>
      </c>
      <c r="R97" s="111" t="s">
        <v>332</v>
      </c>
      <c r="S97" s="111" t="s">
        <v>391</v>
      </c>
      <c r="T97" s="111" t="s">
        <v>629</v>
      </c>
      <c r="U97" s="111" t="s">
        <v>367</v>
      </c>
      <c r="V97" s="111">
        <v>2970</v>
      </c>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9"/>
      <c r="AZ97" s="111"/>
      <c r="BA97" s="111" t="s">
        <v>3602</v>
      </c>
      <c r="BB97" s="111"/>
      <c r="BC97" s="111"/>
      <c r="BD97" s="111"/>
      <c r="BE97" s="111"/>
      <c r="BF97" s="111"/>
      <c r="BG97" s="111"/>
      <c r="BH97" s="111"/>
      <c r="BI97" s="111"/>
      <c r="BJ97" s="111">
        <f t="shared" si="28"/>
        <v>0</v>
      </c>
      <c r="BK97" s="111">
        <f t="shared" si="29"/>
        <v>0</v>
      </c>
      <c r="BL97" s="111"/>
      <c r="BM97" s="111"/>
      <c r="BN97" s="111" t="s">
        <v>597</v>
      </c>
    </row>
    <row r="98" spans="1:66" s="116" customFormat="1" ht="25.5" customHeight="1" x14ac:dyDescent="0.25">
      <c r="A98" s="122">
        <v>682</v>
      </c>
      <c r="B98" s="122" t="s">
        <v>2923</v>
      </c>
      <c r="C98" s="133">
        <v>100688</v>
      </c>
      <c r="D98" s="131"/>
      <c r="E98" s="131">
        <v>38327</v>
      </c>
      <c r="F98" s="125">
        <v>39422</v>
      </c>
      <c r="G98" s="122" t="s">
        <v>187</v>
      </c>
      <c r="H98" s="122"/>
      <c r="I98" s="122"/>
      <c r="J98" s="122" t="s">
        <v>245</v>
      </c>
      <c r="K98" s="122" t="s">
        <v>69</v>
      </c>
      <c r="L98" s="410" t="s">
        <v>51</v>
      </c>
      <c r="M98" s="122"/>
      <c r="N98" s="122" t="s">
        <v>187</v>
      </c>
      <c r="O98" s="122" t="s">
        <v>69</v>
      </c>
      <c r="P98" s="122" t="s">
        <v>51</v>
      </c>
      <c r="Q98" s="122" t="s">
        <v>52</v>
      </c>
      <c r="R98" s="122" t="s">
        <v>384</v>
      </c>
      <c r="S98" s="122" t="s">
        <v>450</v>
      </c>
      <c r="T98" s="122" t="s">
        <v>630</v>
      </c>
      <c r="U98" s="122" t="s">
        <v>367</v>
      </c>
      <c r="V98" s="122">
        <v>11232</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6"/>
      <c r="AZ98" s="122"/>
      <c r="BA98" s="122" t="s">
        <v>3166</v>
      </c>
      <c r="BB98" s="122"/>
      <c r="BC98" s="122"/>
      <c r="BD98" s="122"/>
      <c r="BE98" s="122"/>
      <c r="BF98" s="122"/>
      <c r="BG98" s="122"/>
      <c r="BH98" s="122"/>
      <c r="BI98" s="122"/>
      <c r="BJ98" s="122">
        <f t="shared" si="28"/>
        <v>0</v>
      </c>
      <c r="BK98" s="122">
        <f t="shared" si="29"/>
        <v>0</v>
      </c>
      <c r="BL98" s="122"/>
      <c r="BM98" s="122"/>
      <c r="BN98" s="122" t="s">
        <v>631</v>
      </c>
    </row>
    <row r="99" spans="1:66" s="116" customFormat="1" ht="25.5" customHeight="1" x14ac:dyDescent="0.25">
      <c r="A99" s="111">
        <v>684</v>
      </c>
      <c r="B99" s="111" t="s">
        <v>632</v>
      </c>
      <c r="C99" s="136">
        <v>100690</v>
      </c>
      <c r="D99" s="130"/>
      <c r="E99" s="130">
        <v>38331</v>
      </c>
      <c r="F99" s="110" t="s">
        <v>389</v>
      </c>
      <c r="G99" s="111" t="s">
        <v>21</v>
      </c>
      <c r="H99" s="111"/>
      <c r="I99" s="111"/>
      <c r="J99" s="111" t="s">
        <v>634</v>
      </c>
      <c r="K99" s="111" t="s">
        <v>633</v>
      </c>
      <c r="L99" s="135" t="s">
        <v>3503</v>
      </c>
      <c r="M99" s="111"/>
      <c r="N99" s="111" t="s">
        <v>634</v>
      </c>
      <c r="O99" s="111" t="s">
        <v>633</v>
      </c>
      <c r="P99" s="111" t="s">
        <v>3503</v>
      </c>
      <c r="Q99" s="111" t="s">
        <v>21</v>
      </c>
      <c r="R99" s="111" t="s">
        <v>384</v>
      </c>
      <c r="S99" s="111" t="s">
        <v>405</v>
      </c>
      <c r="T99" s="111" t="s">
        <v>635</v>
      </c>
      <c r="U99" s="111" t="s">
        <v>366</v>
      </c>
      <c r="V99" s="111" t="s">
        <v>636</v>
      </c>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c r="AZ99" s="111"/>
      <c r="BA99" s="111" t="s">
        <v>2924</v>
      </c>
      <c r="BB99" s="111"/>
      <c r="BC99" s="111"/>
      <c r="BD99" s="111"/>
      <c r="BE99" s="111"/>
      <c r="BF99" s="111"/>
      <c r="BG99" s="111"/>
      <c r="BH99" s="111"/>
      <c r="BI99" s="111"/>
      <c r="BJ99" s="111">
        <f t="shared" si="28"/>
        <v>0</v>
      </c>
      <c r="BK99" s="111">
        <f t="shared" si="29"/>
        <v>0</v>
      </c>
      <c r="BL99" s="111"/>
      <c r="BM99" s="111"/>
      <c r="BN99" s="111" t="s">
        <v>597</v>
      </c>
    </row>
    <row r="100" spans="1:66" s="116" customFormat="1" ht="39" customHeight="1" x14ac:dyDescent="0.25">
      <c r="A100" s="122">
        <v>685</v>
      </c>
      <c r="B100" s="122" t="s">
        <v>318</v>
      </c>
      <c r="C100" s="133">
        <v>100691</v>
      </c>
      <c r="D100" s="131"/>
      <c r="E100" s="131">
        <v>38331</v>
      </c>
      <c r="F100" s="125">
        <v>39426</v>
      </c>
      <c r="G100" s="122" t="s">
        <v>637</v>
      </c>
      <c r="H100" s="122"/>
      <c r="I100" s="122"/>
      <c r="J100" s="122" t="s">
        <v>98</v>
      </c>
      <c r="K100" s="122" t="s">
        <v>49</v>
      </c>
      <c r="L100" s="410" t="s">
        <v>24</v>
      </c>
      <c r="M100" s="122" t="s">
        <v>3603</v>
      </c>
      <c r="N100" s="122" t="s">
        <v>638</v>
      </c>
      <c r="O100" s="122" t="s">
        <v>49</v>
      </c>
      <c r="P100" s="122" t="s">
        <v>24</v>
      </c>
      <c r="Q100" s="122" t="s">
        <v>40</v>
      </c>
      <c r="R100" s="122" t="s">
        <v>384</v>
      </c>
      <c r="S100" s="122" t="s">
        <v>486</v>
      </c>
      <c r="T100" s="122" t="s">
        <v>639</v>
      </c>
      <c r="U100" s="122" t="s">
        <v>367</v>
      </c>
      <c r="V100" s="122">
        <v>3780</v>
      </c>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6"/>
      <c r="AZ100" s="122"/>
      <c r="BA100" s="122" t="s">
        <v>3167</v>
      </c>
      <c r="BB100" s="122"/>
      <c r="BC100" s="122"/>
      <c r="BD100" s="122"/>
      <c r="BE100" s="122"/>
      <c r="BF100" s="122"/>
      <c r="BG100" s="122"/>
      <c r="BH100" s="122"/>
      <c r="BI100" s="122"/>
      <c r="BJ100" s="122">
        <f t="shared" si="28"/>
        <v>0</v>
      </c>
      <c r="BK100" s="122">
        <f t="shared" si="29"/>
        <v>0</v>
      </c>
      <c r="BL100" s="122"/>
      <c r="BM100" s="122"/>
      <c r="BN100" s="122" t="s">
        <v>640</v>
      </c>
    </row>
    <row r="101" spans="1:66" s="116" customFormat="1" ht="25.5" customHeight="1" x14ac:dyDescent="0.25">
      <c r="A101" s="122">
        <v>693</v>
      </c>
      <c r="B101" s="122" t="s">
        <v>2925</v>
      </c>
      <c r="C101" s="133">
        <v>100699</v>
      </c>
      <c r="D101" s="131"/>
      <c r="E101" s="131">
        <v>38335</v>
      </c>
      <c r="F101" s="125">
        <v>39430</v>
      </c>
      <c r="G101" s="122" t="s">
        <v>641</v>
      </c>
      <c r="H101" s="122"/>
      <c r="I101" s="122"/>
      <c r="J101" s="122" t="s">
        <v>397</v>
      </c>
      <c r="K101" s="122" t="s">
        <v>397</v>
      </c>
      <c r="L101" s="410" t="s">
        <v>24</v>
      </c>
      <c r="M101" s="122" t="s">
        <v>5266</v>
      </c>
      <c r="N101" s="122" t="s">
        <v>397</v>
      </c>
      <c r="O101" s="122" t="s">
        <v>397</v>
      </c>
      <c r="P101" s="122" t="s">
        <v>24</v>
      </c>
      <c r="Q101" s="122" t="s">
        <v>40</v>
      </c>
      <c r="R101" s="122" t="s">
        <v>384</v>
      </c>
      <c r="S101" s="122" t="s">
        <v>450</v>
      </c>
      <c r="T101" s="122" t="s">
        <v>642</v>
      </c>
      <c r="U101" s="122" t="s">
        <v>367</v>
      </c>
      <c r="V101" s="122">
        <v>2486</v>
      </c>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6"/>
      <c r="AZ101" s="122"/>
      <c r="BA101" s="122" t="s">
        <v>3168</v>
      </c>
      <c r="BB101" s="122"/>
      <c r="BC101" s="122"/>
      <c r="BD101" s="122"/>
      <c r="BE101" s="122"/>
      <c r="BF101" s="122"/>
      <c r="BG101" s="122"/>
      <c r="BH101" s="122"/>
      <c r="BI101" s="122"/>
      <c r="BJ101" s="122">
        <f t="shared" ref="BJ101:BJ106" si="30">BD101+BE101/60+BF101/3600</f>
        <v>0</v>
      </c>
      <c r="BK101" s="122">
        <f t="shared" ref="BK101:BK106" si="31">BG101+BH101/60+BI101/3600</f>
        <v>0</v>
      </c>
      <c r="BL101" s="122"/>
      <c r="BM101" s="122"/>
      <c r="BN101" s="122" t="s">
        <v>643</v>
      </c>
    </row>
    <row r="102" spans="1:66" s="116" customFormat="1" ht="35.25" customHeight="1" x14ac:dyDescent="0.25">
      <c r="A102" s="122">
        <v>715</v>
      </c>
      <c r="B102" s="122" t="s">
        <v>2899</v>
      </c>
      <c r="C102" s="133">
        <v>100721</v>
      </c>
      <c r="D102" s="131"/>
      <c r="E102" s="131">
        <v>38344</v>
      </c>
      <c r="F102" s="125">
        <v>39439</v>
      </c>
      <c r="G102" s="122" t="s">
        <v>52</v>
      </c>
      <c r="H102" s="122"/>
      <c r="I102" s="122"/>
      <c r="J102" s="122" t="s">
        <v>195</v>
      </c>
      <c r="K102" s="122" t="s">
        <v>69</v>
      </c>
      <c r="L102" s="122" t="s">
        <v>51</v>
      </c>
      <c r="M102" s="122" t="s">
        <v>644</v>
      </c>
      <c r="N102" s="122" t="s">
        <v>195</v>
      </c>
      <c r="O102" s="122" t="s">
        <v>69</v>
      </c>
      <c r="P102" s="122" t="s">
        <v>51</v>
      </c>
      <c r="Q102" s="122" t="s">
        <v>52</v>
      </c>
      <c r="R102" s="122" t="s">
        <v>384</v>
      </c>
      <c r="S102" s="122" t="s">
        <v>450</v>
      </c>
      <c r="T102" s="122" t="s">
        <v>3561</v>
      </c>
      <c r="U102" s="122" t="s">
        <v>366</v>
      </c>
      <c r="V102" s="122">
        <v>6840</v>
      </c>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6"/>
      <c r="AZ102" s="122"/>
      <c r="BA102" s="122" t="s">
        <v>3151</v>
      </c>
      <c r="BB102" s="122"/>
      <c r="BC102" s="122"/>
      <c r="BD102" s="122"/>
      <c r="BE102" s="122"/>
      <c r="BF102" s="122"/>
      <c r="BG102" s="122"/>
      <c r="BH102" s="122"/>
      <c r="BI102" s="122"/>
      <c r="BJ102" s="122">
        <f t="shared" si="30"/>
        <v>0</v>
      </c>
      <c r="BK102" s="122">
        <f t="shared" si="31"/>
        <v>0</v>
      </c>
      <c r="BL102" s="122"/>
      <c r="BM102" s="122"/>
      <c r="BN102" s="122" t="s">
        <v>4588</v>
      </c>
    </row>
    <row r="103" spans="1:66" s="116" customFormat="1" ht="28.5" customHeight="1" x14ac:dyDescent="0.25">
      <c r="A103" s="122">
        <v>727</v>
      </c>
      <c r="B103" s="122" t="s">
        <v>2926</v>
      </c>
      <c r="C103" s="133">
        <v>100733</v>
      </c>
      <c r="D103" s="131"/>
      <c r="E103" s="131">
        <v>38349</v>
      </c>
      <c r="F103" s="125">
        <v>39444</v>
      </c>
      <c r="G103" s="122" t="s">
        <v>21</v>
      </c>
      <c r="H103" s="122"/>
      <c r="I103" s="122"/>
      <c r="J103" s="122" t="s">
        <v>645</v>
      </c>
      <c r="K103" s="122" t="s">
        <v>77</v>
      </c>
      <c r="L103" s="122" t="s">
        <v>20</v>
      </c>
      <c r="M103" s="122" t="s">
        <v>646</v>
      </c>
      <c r="N103" s="122" t="s">
        <v>645</v>
      </c>
      <c r="O103" s="122" t="s">
        <v>77</v>
      </c>
      <c r="P103" s="122" t="s">
        <v>20</v>
      </c>
      <c r="Q103" s="122" t="s">
        <v>21</v>
      </c>
      <c r="R103" s="122" t="s">
        <v>384</v>
      </c>
      <c r="S103" s="122" t="s">
        <v>450</v>
      </c>
      <c r="T103" s="122" t="s">
        <v>647</v>
      </c>
      <c r="U103" s="122" t="s">
        <v>367</v>
      </c>
      <c r="V103" s="122">
        <v>9125</v>
      </c>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6"/>
      <c r="AZ103" s="122"/>
      <c r="BA103" s="122" t="s">
        <v>4661</v>
      </c>
      <c r="BB103" s="122"/>
      <c r="BC103" s="122"/>
      <c r="BD103" s="122"/>
      <c r="BE103" s="122"/>
      <c r="BF103" s="122"/>
      <c r="BG103" s="122"/>
      <c r="BH103" s="122"/>
      <c r="BI103" s="122"/>
      <c r="BJ103" s="122">
        <f t="shared" si="30"/>
        <v>0</v>
      </c>
      <c r="BK103" s="122">
        <f t="shared" si="31"/>
        <v>0</v>
      </c>
      <c r="BL103" s="122"/>
      <c r="BM103" s="122"/>
      <c r="BN103" s="122" t="s">
        <v>648</v>
      </c>
    </row>
    <row r="104" spans="1:66" s="116" customFormat="1" ht="28.5" customHeight="1" x14ac:dyDescent="0.25">
      <c r="A104" s="122">
        <v>728</v>
      </c>
      <c r="B104" s="122" t="s">
        <v>2927</v>
      </c>
      <c r="C104" s="133">
        <v>100734</v>
      </c>
      <c r="D104" s="131"/>
      <c r="E104" s="131">
        <v>38349</v>
      </c>
      <c r="F104" s="125">
        <v>39444</v>
      </c>
      <c r="G104" s="122" t="s">
        <v>649</v>
      </c>
      <c r="H104" s="122"/>
      <c r="I104" s="122"/>
      <c r="J104" s="122" t="s">
        <v>650</v>
      </c>
      <c r="K104" s="122" t="s">
        <v>77</v>
      </c>
      <c r="L104" s="122" t="s">
        <v>20</v>
      </c>
      <c r="M104" s="122" t="s">
        <v>3604</v>
      </c>
      <c r="N104" s="122" t="s">
        <v>650</v>
      </c>
      <c r="O104" s="122" t="s">
        <v>77</v>
      </c>
      <c r="P104" s="122" t="s">
        <v>20</v>
      </c>
      <c r="Q104" s="122" t="s">
        <v>21</v>
      </c>
      <c r="R104" s="122" t="s">
        <v>384</v>
      </c>
      <c r="S104" s="122" t="s">
        <v>450</v>
      </c>
      <c r="T104" s="122" t="s">
        <v>651</v>
      </c>
      <c r="U104" s="122" t="s">
        <v>367</v>
      </c>
      <c r="V104" s="122">
        <v>43800</v>
      </c>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6"/>
      <c r="AZ104" s="122"/>
      <c r="BA104" s="122" t="s">
        <v>4662</v>
      </c>
      <c r="BB104" s="122"/>
      <c r="BC104" s="122"/>
      <c r="BD104" s="122"/>
      <c r="BE104" s="122"/>
      <c r="BF104" s="122"/>
      <c r="BG104" s="122"/>
      <c r="BH104" s="122"/>
      <c r="BI104" s="122"/>
      <c r="BJ104" s="122">
        <f t="shared" si="30"/>
        <v>0</v>
      </c>
      <c r="BK104" s="122">
        <f t="shared" si="31"/>
        <v>0</v>
      </c>
      <c r="BL104" s="122"/>
      <c r="BM104" s="122"/>
      <c r="BN104" s="122" t="s">
        <v>652</v>
      </c>
    </row>
    <row r="105" spans="1:66" s="116" customFormat="1" ht="31.5" customHeight="1" x14ac:dyDescent="0.25">
      <c r="A105" s="122">
        <v>729</v>
      </c>
      <c r="B105" s="122" t="s">
        <v>2927</v>
      </c>
      <c r="C105" s="133">
        <v>100735</v>
      </c>
      <c r="D105" s="131"/>
      <c r="E105" s="131">
        <v>38349</v>
      </c>
      <c r="F105" s="125">
        <v>39444</v>
      </c>
      <c r="G105" s="122" t="s">
        <v>649</v>
      </c>
      <c r="H105" s="122"/>
      <c r="I105" s="122"/>
      <c r="J105" s="122" t="s">
        <v>650</v>
      </c>
      <c r="K105" s="122" t="s">
        <v>77</v>
      </c>
      <c r="L105" s="122" t="s">
        <v>20</v>
      </c>
      <c r="M105" s="122" t="s">
        <v>3605</v>
      </c>
      <c r="N105" s="122" t="s">
        <v>650</v>
      </c>
      <c r="O105" s="122" t="s">
        <v>77</v>
      </c>
      <c r="P105" s="122" t="s">
        <v>20</v>
      </c>
      <c r="Q105" s="122" t="s">
        <v>21</v>
      </c>
      <c r="R105" s="122" t="s">
        <v>384</v>
      </c>
      <c r="S105" s="122" t="s">
        <v>450</v>
      </c>
      <c r="T105" s="122" t="s">
        <v>249</v>
      </c>
      <c r="U105" s="122" t="s">
        <v>367</v>
      </c>
      <c r="V105" s="122">
        <v>31025</v>
      </c>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6"/>
      <c r="AZ105" s="122"/>
      <c r="BA105" s="122" t="s">
        <v>4663</v>
      </c>
      <c r="BB105" s="122"/>
      <c r="BC105" s="122"/>
      <c r="BD105" s="122"/>
      <c r="BE105" s="122"/>
      <c r="BF105" s="122"/>
      <c r="BG105" s="122"/>
      <c r="BH105" s="122"/>
      <c r="BI105" s="122"/>
      <c r="BJ105" s="122">
        <f t="shared" si="30"/>
        <v>0</v>
      </c>
      <c r="BK105" s="122">
        <f t="shared" si="31"/>
        <v>0</v>
      </c>
      <c r="BL105" s="122"/>
      <c r="BM105" s="122"/>
      <c r="BN105" s="122" t="s">
        <v>652</v>
      </c>
    </row>
    <row r="106" spans="1:66" s="116" customFormat="1" ht="36" customHeight="1" x14ac:dyDescent="0.25">
      <c r="A106" s="111">
        <v>752</v>
      </c>
      <c r="B106" s="111" t="s">
        <v>2928</v>
      </c>
      <c r="C106" s="136">
        <v>100758</v>
      </c>
      <c r="D106" s="130"/>
      <c r="E106" s="130">
        <v>38366</v>
      </c>
      <c r="F106" s="110" t="s">
        <v>389</v>
      </c>
      <c r="G106" s="111" t="s">
        <v>408</v>
      </c>
      <c r="H106" s="111"/>
      <c r="I106" s="111"/>
      <c r="J106" s="111" t="s">
        <v>44</v>
      </c>
      <c r="K106" s="111" t="s">
        <v>76</v>
      </c>
      <c r="L106" s="111" t="s">
        <v>45</v>
      </c>
      <c r="M106" s="111"/>
      <c r="N106" s="111" t="s">
        <v>44</v>
      </c>
      <c r="O106" s="111" t="s">
        <v>76</v>
      </c>
      <c r="P106" s="111" t="s">
        <v>45</v>
      </c>
      <c r="Q106" s="111" t="s">
        <v>654</v>
      </c>
      <c r="R106" s="111" t="s">
        <v>384</v>
      </c>
      <c r="S106" s="111" t="s">
        <v>476</v>
      </c>
      <c r="T106" s="111" t="s">
        <v>655</v>
      </c>
      <c r="U106" s="111" t="s">
        <v>367</v>
      </c>
      <c r="V106" s="111">
        <v>32850</v>
      </c>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9"/>
      <c r="AZ106" s="111"/>
      <c r="BA106" s="111" t="s">
        <v>656</v>
      </c>
      <c r="BB106" s="111"/>
      <c r="BC106" s="111"/>
      <c r="BD106" s="111"/>
      <c r="BE106" s="111"/>
      <c r="BF106" s="111"/>
      <c r="BG106" s="111"/>
      <c r="BH106" s="111"/>
      <c r="BI106" s="111"/>
      <c r="BJ106" s="111">
        <f t="shared" si="30"/>
        <v>0</v>
      </c>
      <c r="BK106" s="111">
        <f t="shared" si="31"/>
        <v>0</v>
      </c>
      <c r="BL106" s="111"/>
      <c r="BM106" s="111"/>
      <c r="BN106" s="111" t="s">
        <v>652</v>
      </c>
    </row>
    <row r="107" spans="1:66" s="116" customFormat="1" ht="36" customHeight="1" x14ac:dyDescent="0.25">
      <c r="A107" s="122"/>
      <c r="B107" s="122" t="s">
        <v>2928</v>
      </c>
      <c r="C107" s="133" t="s">
        <v>657</v>
      </c>
      <c r="D107" s="131"/>
      <c r="E107" s="131">
        <v>38401</v>
      </c>
      <c r="F107" s="125">
        <v>39496</v>
      </c>
      <c r="G107" s="122" t="s">
        <v>408</v>
      </c>
      <c r="H107" s="122"/>
      <c r="I107" s="122"/>
      <c r="J107" s="122" t="s">
        <v>44</v>
      </c>
      <c r="K107" s="122" t="s">
        <v>76</v>
      </c>
      <c r="L107" s="122" t="s">
        <v>45</v>
      </c>
      <c r="M107" s="122"/>
      <c r="N107" s="122" t="s">
        <v>44</v>
      </c>
      <c r="O107" s="122" t="s">
        <v>76</v>
      </c>
      <c r="P107" s="122" t="s">
        <v>45</v>
      </c>
      <c r="Q107" s="122" t="s">
        <v>654</v>
      </c>
      <c r="R107" s="122" t="s">
        <v>384</v>
      </c>
      <c r="S107" s="122" t="s">
        <v>476</v>
      </c>
      <c r="T107" s="122" t="s">
        <v>655</v>
      </c>
      <c r="U107" s="122" t="s">
        <v>367</v>
      </c>
      <c r="V107" s="122">
        <v>32850</v>
      </c>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6"/>
      <c r="AZ107" s="122"/>
      <c r="BA107" s="122" t="s">
        <v>658</v>
      </c>
      <c r="BB107" s="122"/>
      <c r="BC107" s="122"/>
      <c r="BD107" s="122"/>
      <c r="BE107" s="122"/>
      <c r="BF107" s="122"/>
      <c r="BG107" s="122"/>
      <c r="BH107" s="122"/>
      <c r="BI107" s="122"/>
      <c r="BJ107" s="122">
        <f t="shared" ref="BJ107:BJ112" si="32">BD107+BE107/60+BF107/3600</f>
        <v>0</v>
      </c>
      <c r="BK107" s="122">
        <f t="shared" ref="BK107:BK112" si="33">BG107+BH107/60+BI107/3600</f>
        <v>0</v>
      </c>
      <c r="BL107" s="122"/>
      <c r="BM107" s="122"/>
      <c r="BN107" s="122" t="s">
        <v>652</v>
      </c>
    </row>
    <row r="108" spans="1:66" s="116" customFormat="1" ht="60" customHeight="1" x14ac:dyDescent="0.25">
      <c r="A108" s="122">
        <v>774</v>
      </c>
      <c r="B108" s="122" t="s">
        <v>2930</v>
      </c>
      <c r="C108" s="133">
        <v>100780</v>
      </c>
      <c r="D108" s="125"/>
      <c r="E108" s="125">
        <v>38372</v>
      </c>
      <c r="F108" s="125">
        <v>39467</v>
      </c>
      <c r="G108" s="122" t="s">
        <v>660</v>
      </c>
      <c r="H108" s="122"/>
      <c r="I108" s="122"/>
      <c r="J108" s="122" t="s">
        <v>135</v>
      </c>
      <c r="K108" s="122" t="s">
        <v>136</v>
      </c>
      <c r="L108" s="410" t="s">
        <v>51</v>
      </c>
      <c r="M108" s="122" t="s">
        <v>3606</v>
      </c>
      <c r="N108" s="122" t="s">
        <v>135</v>
      </c>
      <c r="O108" s="122" t="s">
        <v>136</v>
      </c>
      <c r="P108" s="122" t="s">
        <v>51</v>
      </c>
      <c r="Q108" s="122" t="s">
        <v>34</v>
      </c>
      <c r="R108" s="122" t="s">
        <v>384</v>
      </c>
      <c r="S108" s="122" t="s">
        <v>486</v>
      </c>
      <c r="T108" s="122" t="s">
        <v>661</v>
      </c>
      <c r="U108" s="122" t="s">
        <v>367</v>
      </c>
      <c r="V108" s="122">
        <v>1770</v>
      </c>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6"/>
      <c r="AZ108" s="122"/>
      <c r="BA108" s="122" t="s">
        <v>3169</v>
      </c>
      <c r="BB108" s="122"/>
      <c r="BC108" s="122"/>
      <c r="BD108" s="122"/>
      <c r="BE108" s="122"/>
      <c r="BF108" s="122"/>
      <c r="BG108" s="122"/>
      <c r="BH108" s="122"/>
      <c r="BI108" s="122"/>
      <c r="BJ108" s="122">
        <f t="shared" si="32"/>
        <v>0</v>
      </c>
      <c r="BK108" s="122">
        <f t="shared" si="33"/>
        <v>0</v>
      </c>
      <c r="BL108" s="122"/>
      <c r="BM108" s="122"/>
      <c r="BN108" s="122" t="s">
        <v>662</v>
      </c>
    </row>
    <row r="109" spans="1:66" s="116" customFormat="1" ht="60" customHeight="1" x14ac:dyDescent="0.25">
      <c r="A109" s="122">
        <v>777</v>
      </c>
      <c r="B109" s="122" t="s">
        <v>2931</v>
      </c>
      <c r="C109" s="133">
        <v>100783</v>
      </c>
      <c r="D109" s="125"/>
      <c r="E109" s="125">
        <v>38380</v>
      </c>
      <c r="F109" s="125">
        <v>39475</v>
      </c>
      <c r="G109" s="122" t="s">
        <v>663</v>
      </c>
      <c r="H109" s="122"/>
      <c r="I109" s="122"/>
      <c r="J109" s="122" t="s">
        <v>113</v>
      </c>
      <c r="K109" s="122" t="s">
        <v>113</v>
      </c>
      <c r="L109" s="410" t="s">
        <v>63</v>
      </c>
      <c r="M109" s="122"/>
      <c r="N109" s="122" t="s">
        <v>113</v>
      </c>
      <c r="O109" s="122" t="s">
        <v>113</v>
      </c>
      <c r="P109" s="122" t="s">
        <v>63</v>
      </c>
      <c r="Q109" s="122" t="s">
        <v>628</v>
      </c>
      <c r="R109" s="122" t="s">
        <v>384</v>
      </c>
      <c r="S109" s="122" t="s">
        <v>415</v>
      </c>
      <c r="T109" s="122" t="s">
        <v>3607</v>
      </c>
      <c r="U109" s="122" t="s">
        <v>367</v>
      </c>
      <c r="V109" s="122" t="s">
        <v>664</v>
      </c>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6"/>
      <c r="AZ109" s="122"/>
      <c r="BA109" s="122" t="s">
        <v>3608</v>
      </c>
      <c r="BB109" s="122"/>
      <c r="BC109" s="122"/>
      <c r="BD109" s="122"/>
      <c r="BE109" s="122"/>
      <c r="BF109" s="122"/>
      <c r="BG109" s="122"/>
      <c r="BH109" s="122"/>
      <c r="BI109" s="122"/>
      <c r="BJ109" s="122">
        <f t="shared" si="32"/>
        <v>0</v>
      </c>
      <c r="BK109" s="122">
        <f t="shared" si="33"/>
        <v>0</v>
      </c>
      <c r="BL109" s="122"/>
      <c r="BM109" s="122"/>
      <c r="BN109" s="122" t="s">
        <v>586</v>
      </c>
    </row>
    <row r="110" spans="1:66" s="116" customFormat="1" ht="31.5" customHeight="1" x14ac:dyDescent="0.25">
      <c r="A110" s="122">
        <v>797</v>
      </c>
      <c r="B110" s="122" t="s">
        <v>468</v>
      </c>
      <c r="C110" s="133">
        <v>100803</v>
      </c>
      <c r="D110" s="131"/>
      <c r="E110" s="124">
        <v>38387</v>
      </c>
      <c r="F110" s="125">
        <v>39482</v>
      </c>
      <c r="G110" s="122" t="s">
        <v>649</v>
      </c>
      <c r="H110" s="122"/>
      <c r="I110" s="122"/>
      <c r="J110" s="122" t="s">
        <v>77</v>
      </c>
      <c r="K110" s="122" t="s">
        <v>77</v>
      </c>
      <c r="L110" s="122" t="s">
        <v>20</v>
      </c>
      <c r="M110" s="122"/>
      <c r="N110" s="122" t="s">
        <v>77</v>
      </c>
      <c r="O110" s="122" t="s">
        <v>77</v>
      </c>
      <c r="P110" s="122" t="s">
        <v>20</v>
      </c>
      <c r="Q110" s="122" t="s">
        <v>21</v>
      </c>
      <c r="R110" s="122" t="s">
        <v>384</v>
      </c>
      <c r="S110" s="122" t="s">
        <v>415</v>
      </c>
      <c r="T110" s="122" t="s">
        <v>3609</v>
      </c>
      <c r="U110" s="122" t="s">
        <v>367</v>
      </c>
      <c r="V110" s="122" t="s">
        <v>665</v>
      </c>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6"/>
      <c r="AZ110" s="122"/>
      <c r="BA110" s="122" t="s">
        <v>2933</v>
      </c>
      <c r="BB110" s="122"/>
      <c r="BC110" s="122"/>
      <c r="BD110" s="122"/>
      <c r="BE110" s="122"/>
      <c r="BF110" s="122"/>
      <c r="BG110" s="122"/>
      <c r="BH110" s="122"/>
      <c r="BI110" s="122"/>
      <c r="BJ110" s="122">
        <f t="shared" si="32"/>
        <v>0</v>
      </c>
      <c r="BK110" s="122">
        <f t="shared" si="33"/>
        <v>0</v>
      </c>
      <c r="BL110" s="122"/>
      <c r="BM110" s="122"/>
      <c r="BN110" s="122" t="s">
        <v>586</v>
      </c>
    </row>
    <row r="111" spans="1:66" s="116" customFormat="1" ht="25.5" customHeight="1" x14ac:dyDescent="0.25">
      <c r="A111" s="122">
        <v>810</v>
      </c>
      <c r="B111" s="122" t="s">
        <v>2862</v>
      </c>
      <c r="C111" s="133">
        <v>100816</v>
      </c>
      <c r="D111" s="125"/>
      <c r="E111" s="125">
        <v>38393</v>
      </c>
      <c r="F111" s="125">
        <v>39488</v>
      </c>
      <c r="G111" s="122" t="s">
        <v>40</v>
      </c>
      <c r="H111" s="122"/>
      <c r="I111" s="122"/>
      <c r="J111" s="122" t="s">
        <v>31</v>
      </c>
      <c r="K111" s="122" t="s">
        <v>31</v>
      </c>
      <c r="L111" s="122" t="s">
        <v>31</v>
      </c>
      <c r="M111" s="122" t="s">
        <v>5267</v>
      </c>
      <c r="N111" s="122" t="s">
        <v>31</v>
      </c>
      <c r="O111" s="122" t="s">
        <v>31</v>
      </c>
      <c r="P111" s="122" t="s">
        <v>31</v>
      </c>
      <c r="Q111" s="122" t="s">
        <v>40</v>
      </c>
      <c r="R111" s="122" t="s">
        <v>384</v>
      </c>
      <c r="S111" s="122" t="s">
        <v>493</v>
      </c>
      <c r="T111" s="122" t="s">
        <v>3610</v>
      </c>
      <c r="U111" s="122" t="s">
        <v>367</v>
      </c>
      <c r="V111" s="122">
        <v>196000</v>
      </c>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6"/>
      <c r="AZ111" s="122"/>
      <c r="BA111" s="122" t="s">
        <v>3170</v>
      </c>
      <c r="BB111" s="122"/>
      <c r="BC111" s="122"/>
      <c r="BD111" s="122"/>
      <c r="BE111" s="122"/>
      <c r="BF111" s="122"/>
      <c r="BG111" s="122"/>
      <c r="BH111" s="122"/>
      <c r="BI111" s="122"/>
      <c r="BJ111" s="122">
        <f t="shared" si="32"/>
        <v>0</v>
      </c>
      <c r="BK111" s="122">
        <f t="shared" si="33"/>
        <v>0</v>
      </c>
      <c r="BL111" s="122"/>
      <c r="BM111" s="122"/>
      <c r="BN111" s="122" t="s">
        <v>494</v>
      </c>
    </row>
    <row r="112" spans="1:66" s="116" customFormat="1" ht="38.25" customHeight="1" x14ac:dyDescent="0.25">
      <c r="A112" s="122">
        <v>812</v>
      </c>
      <c r="B112" s="122" t="s">
        <v>2934</v>
      </c>
      <c r="C112" s="133">
        <v>100818</v>
      </c>
      <c r="D112" s="125"/>
      <c r="E112" s="125">
        <v>38393</v>
      </c>
      <c r="F112" s="125">
        <v>39488</v>
      </c>
      <c r="G112" s="122" t="s">
        <v>666</v>
      </c>
      <c r="H112" s="122"/>
      <c r="I112" s="122"/>
      <c r="J112" s="122" t="s">
        <v>113</v>
      </c>
      <c r="K112" s="122" t="s">
        <v>113</v>
      </c>
      <c r="L112" s="122" t="s">
        <v>63</v>
      </c>
      <c r="M112" s="122" t="s">
        <v>3611</v>
      </c>
      <c r="N112" s="122" t="s">
        <v>113</v>
      </c>
      <c r="O112" s="122" t="s">
        <v>113</v>
      </c>
      <c r="P112" s="122" t="s">
        <v>63</v>
      </c>
      <c r="Q112" s="122" t="s">
        <v>628</v>
      </c>
      <c r="R112" s="122" t="s">
        <v>384</v>
      </c>
      <c r="S112" s="122" t="s">
        <v>667</v>
      </c>
      <c r="T112" s="122" t="s">
        <v>668</v>
      </c>
      <c r="U112" s="122" t="s">
        <v>367</v>
      </c>
      <c r="V112" s="122">
        <v>30000</v>
      </c>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6"/>
      <c r="AZ112" s="122"/>
      <c r="BA112" s="122" t="s">
        <v>2935</v>
      </c>
      <c r="BB112" s="122"/>
      <c r="BC112" s="122"/>
      <c r="BD112" s="122"/>
      <c r="BE112" s="122"/>
      <c r="BF112" s="122"/>
      <c r="BG112" s="122"/>
      <c r="BH112" s="122"/>
      <c r="BI112" s="122"/>
      <c r="BJ112" s="122">
        <f t="shared" si="32"/>
        <v>0</v>
      </c>
      <c r="BK112" s="122">
        <f t="shared" si="33"/>
        <v>0</v>
      </c>
      <c r="BL112" s="122"/>
      <c r="BM112" s="122"/>
      <c r="BN112" s="122" t="s">
        <v>669</v>
      </c>
    </row>
    <row r="113" spans="1:66" s="116" customFormat="1" ht="31.5" customHeight="1" x14ac:dyDescent="0.25">
      <c r="A113" s="122">
        <v>816</v>
      </c>
      <c r="B113" s="122" t="s">
        <v>2936</v>
      </c>
      <c r="C113" s="133">
        <v>100822</v>
      </c>
      <c r="D113" s="131"/>
      <c r="E113" s="131">
        <v>38397</v>
      </c>
      <c r="F113" s="125">
        <v>39498</v>
      </c>
      <c r="G113" s="122" t="s">
        <v>499</v>
      </c>
      <c r="H113" s="122"/>
      <c r="I113" s="122"/>
      <c r="J113" s="122" t="s">
        <v>83</v>
      </c>
      <c r="K113" s="122" t="s">
        <v>83</v>
      </c>
      <c r="L113" s="122" t="s">
        <v>33</v>
      </c>
      <c r="M113" s="122" t="s">
        <v>3612</v>
      </c>
      <c r="N113" s="122" t="s">
        <v>83</v>
      </c>
      <c r="O113" s="122" t="s">
        <v>83</v>
      </c>
      <c r="P113" s="122" t="s">
        <v>33</v>
      </c>
      <c r="Q113" s="122" t="s">
        <v>34</v>
      </c>
      <c r="R113" s="122" t="s">
        <v>384</v>
      </c>
      <c r="S113" s="122" t="s">
        <v>450</v>
      </c>
      <c r="T113" s="122" t="s">
        <v>670</v>
      </c>
      <c r="U113" s="122" t="s">
        <v>367</v>
      </c>
      <c r="V113" s="122">
        <v>6000</v>
      </c>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6"/>
      <c r="AZ113" s="122"/>
      <c r="BA113" s="122" t="s">
        <v>3171</v>
      </c>
      <c r="BB113" s="122"/>
      <c r="BC113" s="122"/>
      <c r="BD113" s="122"/>
      <c r="BE113" s="122"/>
      <c r="BF113" s="122"/>
      <c r="BG113" s="122"/>
      <c r="BH113" s="122"/>
      <c r="BI113" s="122"/>
      <c r="BJ113" s="122">
        <f t="shared" ref="BJ113:BJ126" si="34">BD113+BE113/60+BF113/3600</f>
        <v>0</v>
      </c>
      <c r="BK113" s="122">
        <f t="shared" ref="BK113:BK126" si="35">BG113+BH113/60+BI113/3600</f>
        <v>0</v>
      </c>
      <c r="BL113" s="122"/>
      <c r="BM113" s="122"/>
      <c r="BN113" s="122" t="s">
        <v>671</v>
      </c>
    </row>
    <row r="114" spans="1:66" s="116" customFormat="1" ht="28.5" customHeight="1" x14ac:dyDescent="0.25">
      <c r="A114" s="122">
        <v>823</v>
      </c>
      <c r="B114" s="122" t="s">
        <v>2937</v>
      </c>
      <c r="C114" s="133">
        <v>100829</v>
      </c>
      <c r="D114" s="125"/>
      <c r="E114" s="125">
        <v>38401</v>
      </c>
      <c r="F114" s="125">
        <v>39496</v>
      </c>
      <c r="G114" s="122" t="s">
        <v>3613</v>
      </c>
      <c r="H114" s="122"/>
      <c r="I114" s="122"/>
      <c r="J114" s="122" t="s">
        <v>574</v>
      </c>
      <c r="K114" s="122" t="s">
        <v>574</v>
      </c>
      <c r="L114" s="410" t="s">
        <v>3503</v>
      </c>
      <c r="M114" s="122" t="s">
        <v>3614</v>
      </c>
      <c r="N114" s="122" t="s">
        <v>574</v>
      </c>
      <c r="O114" s="122" t="s">
        <v>574</v>
      </c>
      <c r="P114" s="122" t="s">
        <v>3503</v>
      </c>
      <c r="Q114" s="122" t="s">
        <v>21</v>
      </c>
      <c r="R114" s="122" t="s">
        <v>384</v>
      </c>
      <c r="S114" s="122" t="s">
        <v>450</v>
      </c>
      <c r="T114" s="122" t="s">
        <v>600</v>
      </c>
      <c r="U114" s="122" t="s">
        <v>367</v>
      </c>
      <c r="V114" s="122">
        <v>20000</v>
      </c>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6"/>
      <c r="AZ114" s="122"/>
      <c r="BA114" s="122" t="s">
        <v>3615</v>
      </c>
      <c r="BB114" s="122"/>
      <c r="BC114" s="122"/>
      <c r="BD114" s="122"/>
      <c r="BE114" s="122"/>
      <c r="BF114" s="122"/>
      <c r="BG114" s="122"/>
      <c r="BH114" s="122"/>
      <c r="BI114" s="122"/>
      <c r="BJ114" s="122">
        <f t="shared" si="34"/>
        <v>0</v>
      </c>
      <c r="BK114" s="122">
        <f t="shared" si="35"/>
        <v>0</v>
      </c>
      <c r="BL114" s="122"/>
      <c r="BM114" s="122"/>
      <c r="BN114" s="122" t="s">
        <v>672</v>
      </c>
    </row>
    <row r="115" spans="1:66" s="116" customFormat="1" ht="31.5" customHeight="1" x14ac:dyDescent="0.25">
      <c r="A115" s="122">
        <v>825</v>
      </c>
      <c r="B115" s="122" t="s">
        <v>2861</v>
      </c>
      <c r="C115" s="133">
        <v>100831</v>
      </c>
      <c r="D115" s="125"/>
      <c r="E115" s="125">
        <v>38407</v>
      </c>
      <c r="F115" s="125">
        <v>39503</v>
      </c>
      <c r="G115" s="122" t="s">
        <v>532</v>
      </c>
      <c r="H115" s="122"/>
      <c r="I115" s="122"/>
      <c r="J115" s="122" t="s">
        <v>106</v>
      </c>
      <c r="K115" s="122" t="s">
        <v>106</v>
      </c>
      <c r="L115" s="410" t="s">
        <v>33</v>
      </c>
      <c r="M115" s="122" t="s">
        <v>673</v>
      </c>
      <c r="N115" s="122" t="s">
        <v>106</v>
      </c>
      <c r="O115" s="122" t="s">
        <v>106</v>
      </c>
      <c r="P115" s="122" t="s">
        <v>33</v>
      </c>
      <c r="Q115" s="122" t="s">
        <v>34</v>
      </c>
      <c r="R115" s="122" t="s">
        <v>384</v>
      </c>
      <c r="S115" s="122" t="s">
        <v>674</v>
      </c>
      <c r="T115" s="122" t="s">
        <v>675</v>
      </c>
      <c r="U115" s="122" t="s">
        <v>367</v>
      </c>
      <c r="V115" s="122">
        <v>118260</v>
      </c>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6"/>
      <c r="AZ115" s="122"/>
      <c r="BA115" s="122" t="s">
        <v>3172</v>
      </c>
      <c r="BB115" s="122"/>
      <c r="BC115" s="122"/>
      <c r="BD115" s="122"/>
      <c r="BE115" s="122"/>
      <c r="BF115" s="122"/>
      <c r="BG115" s="122"/>
      <c r="BH115" s="122"/>
      <c r="BI115" s="122"/>
      <c r="BJ115" s="122">
        <f t="shared" si="34"/>
        <v>0</v>
      </c>
      <c r="BK115" s="122">
        <f t="shared" si="35"/>
        <v>0</v>
      </c>
      <c r="BL115" s="122"/>
      <c r="BM115" s="122"/>
      <c r="BN115" s="122" t="s">
        <v>676</v>
      </c>
    </row>
    <row r="116" spans="1:66" s="116" customFormat="1" ht="57.75" customHeight="1" x14ac:dyDescent="0.25">
      <c r="A116" s="111">
        <v>826</v>
      </c>
      <c r="B116" s="111" t="s">
        <v>677</v>
      </c>
      <c r="C116" s="136">
        <v>100832</v>
      </c>
      <c r="D116" s="110"/>
      <c r="E116" s="110">
        <v>38407</v>
      </c>
      <c r="F116" s="110" t="s">
        <v>389</v>
      </c>
      <c r="G116" s="111" t="s">
        <v>678</v>
      </c>
      <c r="H116" s="111"/>
      <c r="I116" s="111"/>
      <c r="J116" s="111" t="s">
        <v>33</v>
      </c>
      <c r="K116" s="111" t="s">
        <v>33</v>
      </c>
      <c r="L116" s="135" t="s">
        <v>33</v>
      </c>
      <c r="M116" s="111" t="s">
        <v>5268</v>
      </c>
      <c r="N116" s="111" t="s">
        <v>33</v>
      </c>
      <c r="O116" s="111" t="s">
        <v>33</v>
      </c>
      <c r="P116" s="111" t="s">
        <v>33</v>
      </c>
      <c r="Q116" s="111" t="s">
        <v>34</v>
      </c>
      <c r="R116" s="111" t="s">
        <v>384</v>
      </c>
      <c r="S116" s="111" t="s">
        <v>391</v>
      </c>
      <c r="T116" s="111" t="s">
        <v>178</v>
      </c>
      <c r="U116" s="111" t="s">
        <v>367</v>
      </c>
      <c r="V116" s="111">
        <v>315</v>
      </c>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9"/>
      <c r="AZ116" s="111"/>
      <c r="BA116" s="111" t="s">
        <v>3616</v>
      </c>
      <c r="BB116" s="111"/>
      <c r="BC116" s="111"/>
      <c r="BD116" s="111"/>
      <c r="BE116" s="111"/>
      <c r="BF116" s="111"/>
      <c r="BG116" s="111"/>
      <c r="BH116" s="111"/>
      <c r="BI116" s="111"/>
      <c r="BJ116" s="111">
        <f t="shared" si="34"/>
        <v>0</v>
      </c>
      <c r="BK116" s="111">
        <f t="shared" si="35"/>
        <v>0</v>
      </c>
      <c r="BL116" s="111"/>
      <c r="BM116" s="111"/>
      <c r="BN116" s="111" t="s">
        <v>597</v>
      </c>
    </row>
    <row r="117" spans="1:66" s="116" customFormat="1" ht="57.75" customHeight="1" x14ac:dyDescent="0.25">
      <c r="A117" s="122">
        <v>830</v>
      </c>
      <c r="B117" s="122" t="s">
        <v>680</v>
      </c>
      <c r="C117" s="133">
        <v>100836</v>
      </c>
      <c r="D117" s="125"/>
      <c r="E117" s="125">
        <v>38407</v>
      </c>
      <c r="F117" s="125">
        <v>39502</v>
      </c>
      <c r="G117" s="122" t="s">
        <v>681</v>
      </c>
      <c r="H117" s="122"/>
      <c r="I117" s="122"/>
      <c r="J117" s="122" t="s">
        <v>29</v>
      </c>
      <c r="K117" s="122" t="s">
        <v>29</v>
      </c>
      <c r="L117" s="410" t="s">
        <v>3589</v>
      </c>
      <c r="M117" s="122" t="s">
        <v>3617</v>
      </c>
      <c r="N117" s="122" t="s">
        <v>29</v>
      </c>
      <c r="O117" s="122" t="s">
        <v>29</v>
      </c>
      <c r="P117" s="122" t="s">
        <v>3589</v>
      </c>
      <c r="Q117" s="122" t="s">
        <v>21</v>
      </c>
      <c r="R117" s="122" t="s">
        <v>384</v>
      </c>
      <c r="S117" s="122" t="s">
        <v>450</v>
      </c>
      <c r="T117" s="122" t="s">
        <v>600</v>
      </c>
      <c r="U117" s="122" t="s">
        <v>367</v>
      </c>
      <c r="V117" s="122">
        <v>40000</v>
      </c>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6"/>
      <c r="AZ117" s="122"/>
      <c r="BA117" s="122" t="s">
        <v>3618</v>
      </c>
      <c r="BB117" s="122"/>
      <c r="BC117" s="122"/>
      <c r="BD117" s="122"/>
      <c r="BE117" s="122"/>
      <c r="BF117" s="122"/>
      <c r="BG117" s="122"/>
      <c r="BH117" s="122"/>
      <c r="BI117" s="122"/>
      <c r="BJ117" s="122">
        <f t="shared" si="34"/>
        <v>0</v>
      </c>
      <c r="BK117" s="122">
        <f t="shared" si="35"/>
        <v>0</v>
      </c>
      <c r="BL117" s="122"/>
      <c r="BM117" s="122"/>
      <c r="BN117" s="122" t="s">
        <v>4589</v>
      </c>
    </row>
    <row r="118" spans="1:66" s="116" customFormat="1" ht="57.75" customHeight="1" x14ac:dyDescent="0.25">
      <c r="A118" s="122">
        <v>836</v>
      </c>
      <c r="B118" s="122" t="s">
        <v>2938</v>
      </c>
      <c r="C118" s="133">
        <v>100842</v>
      </c>
      <c r="D118" s="125"/>
      <c r="E118" s="125">
        <v>38413</v>
      </c>
      <c r="F118" s="125">
        <v>39509</v>
      </c>
      <c r="G118" s="122" t="s">
        <v>683</v>
      </c>
      <c r="H118" s="122"/>
      <c r="I118" s="122"/>
      <c r="J118" s="122" t="s">
        <v>51</v>
      </c>
      <c r="K118" s="122" t="s">
        <v>51</v>
      </c>
      <c r="L118" s="410" t="s">
        <v>51</v>
      </c>
      <c r="M118" s="122" t="s">
        <v>3619</v>
      </c>
      <c r="N118" s="122" t="s">
        <v>51</v>
      </c>
      <c r="O118" s="122" t="s">
        <v>51</v>
      </c>
      <c r="P118" s="122" t="s">
        <v>51</v>
      </c>
      <c r="Q118" s="122" t="s">
        <v>52</v>
      </c>
      <c r="R118" s="122" t="s">
        <v>384</v>
      </c>
      <c r="S118" s="122" t="s">
        <v>622</v>
      </c>
      <c r="T118" s="122" t="s">
        <v>247</v>
      </c>
      <c r="U118" s="122" t="s">
        <v>367</v>
      </c>
      <c r="V118" s="122">
        <v>550</v>
      </c>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6"/>
      <c r="AZ118" s="122"/>
      <c r="BA118" s="122" t="s">
        <v>3620</v>
      </c>
      <c r="BB118" s="122"/>
      <c r="BC118" s="122"/>
      <c r="BD118" s="122"/>
      <c r="BE118" s="122"/>
      <c r="BF118" s="122"/>
      <c r="BG118" s="122"/>
      <c r="BH118" s="122"/>
      <c r="BI118" s="122"/>
      <c r="BJ118" s="122">
        <f t="shared" si="34"/>
        <v>0</v>
      </c>
      <c r="BK118" s="122">
        <f t="shared" si="35"/>
        <v>0</v>
      </c>
      <c r="BL118" s="122"/>
      <c r="BM118" s="122"/>
      <c r="BN118" s="122" t="s">
        <v>684</v>
      </c>
    </row>
    <row r="119" spans="1:66" s="116" customFormat="1" ht="57.75" customHeight="1" x14ac:dyDescent="0.25">
      <c r="A119" s="122">
        <v>837</v>
      </c>
      <c r="B119" s="122" t="s">
        <v>685</v>
      </c>
      <c r="C119" s="133">
        <v>100843</v>
      </c>
      <c r="D119" s="125"/>
      <c r="E119" s="125">
        <v>38418</v>
      </c>
      <c r="F119" s="125">
        <v>39514</v>
      </c>
      <c r="G119" s="122" t="s">
        <v>3621</v>
      </c>
      <c r="H119" s="122"/>
      <c r="I119" s="122"/>
      <c r="J119" s="122" t="s">
        <v>686</v>
      </c>
      <c r="K119" s="122" t="s">
        <v>65</v>
      </c>
      <c r="L119" s="410" t="s">
        <v>63</v>
      </c>
      <c r="M119" s="122"/>
      <c r="N119" s="122" t="s">
        <v>686</v>
      </c>
      <c r="O119" s="122" t="s">
        <v>65</v>
      </c>
      <c r="P119" s="122" t="s">
        <v>63</v>
      </c>
      <c r="Q119" s="122" t="s">
        <v>628</v>
      </c>
      <c r="R119" s="122" t="s">
        <v>384</v>
      </c>
      <c r="S119" s="122" t="s">
        <v>450</v>
      </c>
      <c r="T119" s="122" t="s">
        <v>3173</v>
      </c>
      <c r="U119" s="122" t="s">
        <v>367</v>
      </c>
      <c r="V119" s="122">
        <v>500</v>
      </c>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6"/>
      <c r="AZ119" s="122"/>
      <c r="BA119" s="122" t="s">
        <v>3622</v>
      </c>
      <c r="BB119" s="122"/>
      <c r="BC119" s="122"/>
      <c r="BD119" s="122"/>
      <c r="BE119" s="122"/>
      <c r="BF119" s="122"/>
      <c r="BG119" s="122"/>
      <c r="BH119" s="122"/>
      <c r="BI119" s="122"/>
      <c r="BJ119" s="122">
        <f t="shared" si="34"/>
        <v>0</v>
      </c>
      <c r="BK119" s="122">
        <f t="shared" si="35"/>
        <v>0</v>
      </c>
      <c r="BL119" s="122"/>
      <c r="BM119" s="122"/>
      <c r="BN119" s="122" t="s">
        <v>687</v>
      </c>
    </row>
    <row r="120" spans="1:66" s="116" customFormat="1" ht="57.75" customHeight="1" x14ac:dyDescent="0.25">
      <c r="A120" s="111">
        <v>838</v>
      </c>
      <c r="B120" s="111" t="s">
        <v>2939</v>
      </c>
      <c r="C120" s="136">
        <v>100844</v>
      </c>
      <c r="D120" s="110"/>
      <c r="E120" s="110">
        <v>38418</v>
      </c>
      <c r="F120" s="110" t="s">
        <v>389</v>
      </c>
      <c r="G120" s="111" t="s">
        <v>81</v>
      </c>
      <c r="H120" s="111"/>
      <c r="I120" s="111"/>
      <c r="J120" s="111" t="s">
        <v>68</v>
      </c>
      <c r="K120" s="111" t="s">
        <v>69</v>
      </c>
      <c r="L120" s="135" t="s">
        <v>51</v>
      </c>
      <c r="M120" s="111" t="s">
        <v>3623</v>
      </c>
      <c r="N120" s="111" t="s">
        <v>68</v>
      </c>
      <c r="O120" s="111" t="s">
        <v>69</v>
      </c>
      <c r="P120" s="111" t="s">
        <v>51</v>
      </c>
      <c r="Q120" s="111" t="s">
        <v>52</v>
      </c>
      <c r="R120" s="111" t="s">
        <v>384</v>
      </c>
      <c r="S120" s="111" t="s">
        <v>391</v>
      </c>
      <c r="T120" s="111" t="s">
        <v>688</v>
      </c>
      <c r="U120" s="111" t="s">
        <v>367</v>
      </c>
      <c r="V120" s="111">
        <v>5110</v>
      </c>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9"/>
      <c r="AZ120" s="111"/>
      <c r="BA120" s="111" t="s">
        <v>3624</v>
      </c>
      <c r="BB120" s="111"/>
      <c r="BC120" s="111"/>
      <c r="BD120" s="111"/>
      <c r="BE120" s="111"/>
      <c r="BF120" s="111"/>
      <c r="BG120" s="111"/>
      <c r="BH120" s="111"/>
      <c r="BI120" s="111"/>
      <c r="BJ120" s="111">
        <f t="shared" si="34"/>
        <v>0</v>
      </c>
      <c r="BK120" s="111">
        <f t="shared" si="35"/>
        <v>0</v>
      </c>
      <c r="BL120" s="111"/>
      <c r="BM120" s="111"/>
      <c r="BN120" s="111" t="s">
        <v>597</v>
      </c>
    </row>
    <row r="121" spans="1:66" s="116" customFormat="1" ht="57.75" customHeight="1" x14ac:dyDescent="0.25">
      <c r="A121" s="111">
        <v>844</v>
      </c>
      <c r="B121" s="111" t="s">
        <v>689</v>
      </c>
      <c r="C121" s="136">
        <v>100850</v>
      </c>
      <c r="D121" s="110"/>
      <c r="E121" s="110">
        <v>38421</v>
      </c>
      <c r="F121" s="110" t="s">
        <v>389</v>
      </c>
      <c r="G121" s="111" t="s">
        <v>568</v>
      </c>
      <c r="H121" s="111"/>
      <c r="I121" s="111"/>
      <c r="J121" s="111" t="s">
        <v>43</v>
      </c>
      <c r="K121" s="111" t="s">
        <v>43</v>
      </c>
      <c r="L121" s="135" t="s">
        <v>51</v>
      </c>
      <c r="M121" s="111" t="s">
        <v>3625</v>
      </c>
      <c r="N121" s="111" t="s">
        <v>43</v>
      </c>
      <c r="O121" s="111" t="s">
        <v>43</v>
      </c>
      <c r="P121" s="111" t="s">
        <v>51</v>
      </c>
      <c r="Q121" s="111" t="s">
        <v>21</v>
      </c>
      <c r="R121" s="111" t="s">
        <v>384</v>
      </c>
      <c r="S121" s="111" t="s">
        <v>3626</v>
      </c>
      <c r="T121" s="111" t="s">
        <v>3627</v>
      </c>
      <c r="U121" s="111" t="s">
        <v>367</v>
      </c>
      <c r="V121" s="111">
        <v>79056</v>
      </c>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9"/>
      <c r="AZ121" s="111"/>
      <c r="BA121" s="111" t="s">
        <v>3628</v>
      </c>
      <c r="BB121" s="111"/>
      <c r="BC121" s="111"/>
      <c r="BD121" s="111"/>
      <c r="BE121" s="111"/>
      <c r="BF121" s="111"/>
      <c r="BG121" s="111"/>
      <c r="BH121" s="111"/>
      <c r="BI121" s="111"/>
      <c r="BJ121" s="111">
        <f t="shared" si="34"/>
        <v>0</v>
      </c>
      <c r="BK121" s="111">
        <f t="shared" si="35"/>
        <v>0</v>
      </c>
      <c r="BL121" s="111"/>
      <c r="BM121" s="111"/>
      <c r="BN121" s="111" t="s">
        <v>597</v>
      </c>
    </row>
    <row r="122" spans="1:66" s="116" customFormat="1" ht="57.75" customHeight="1" x14ac:dyDescent="0.25">
      <c r="A122" s="111">
        <v>845</v>
      </c>
      <c r="B122" s="111" t="s">
        <v>690</v>
      </c>
      <c r="C122" s="136">
        <v>100851</v>
      </c>
      <c r="D122" s="110"/>
      <c r="E122" s="110">
        <v>38421</v>
      </c>
      <c r="F122" s="110" t="s">
        <v>389</v>
      </c>
      <c r="G122" s="111" t="s">
        <v>641</v>
      </c>
      <c r="H122" s="111"/>
      <c r="I122" s="111"/>
      <c r="J122" s="111" t="s">
        <v>397</v>
      </c>
      <c r="K122" s="111" t="s">
        <v>397</v>
      </c>
      <c r="L122" s="135" t="s">
        <v>24</v>
      </c>
      <c r="M122" s="111"/>
      <c r="N122" s="111" t="s">
        <v>397</v>
      </c>
      <c r="O122" s="111" t="s">
        <v>397</v>
      </c>
      <c r="P122" s="111" t="s">
        <v>24</v>
      </c>
      <c r="Q122" s="111" t="s">
        <v>40</v>
      </c>
      <c r="R122" s="111" t="s">
        <v>384</v>
      </c>
      <c r="S122" s="111" t="s">
        <v>415</v>
      </c>
      <c r="T122" s="111" t="s">
        <v>3629</v>
      </c>
      <c r="U122" s="111" t="s">
        <v>367</v>
      </c>
      <c r="V122" s="111">
        <v>635100</v>
      </c>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9"/>
      <c r="AZ122" s="111"/>
      <c r="BA122" s="111" t="s">
        <v>691</v>
      </c>
      <c r="BB122" s="111"/>
      <c r="BC122" s="111"/>
      <c r="BD122" s="111"/>
      <c r="BE122" s="111"/>
      <c r="BF122" s="111"/>
      <c r="BG122" s="111"/>
      <c r="BH122" s="111"/>
      <c r="BI122" s="111"/>
      <c r="BJ122" s="111">
        <f t="shared" si="34"/>
        <v>0</v>
      </c>
      <c r="BK122" s="111">
        <f t="shared" si="35"/>
        <v>0</v>
      </c>
      <c r="BL122" s="111"/>
      <c r="BM122" s="111"/>
      <c r="BN122" s="111" t="s">
        <v>597</v>
      </c>
    </row>
    <row r="123" spans="1:66" s="116" customFormat="1" ht="57.75" customHeight="1" x14ac:dyDescent="0.25">
      <c r="A123" s="111">
        <v>849</v>
      </c>
      <c r="B123" s="111" t="s">
        <v>2940</v>
      </c>
      <c r="C123" s="136">
        <v>100855</v>
      </c>
      <c r="D123" s="110"/>
      <c r="E123" s="110">
        <v>38421</v>
      </c>
      <c r="F123" s="110" t="s">
        <v>389</v>
      </c>
      <c r="G123" s="111" t="s">
        <v>81</v>
      </c>
      <c r="H123" s="111"/>
      <c r="I123" s="111"/>
      <c r="J123" s="111" t="s">
        <v>68</v>
      </c>
      <c r="K123" s="111" t="s">
        <v>69</v>
      </c>
      <c r="L123" s="135" t="s">
        <v>51</v>
      </c>
      <c r="M123" s="111" t="s">
        <v>3630</v>
      </c>
      <c r="N123" s="111" t="s">
        <v>68</v>
      </c>
      <c r="O123" s="111" t="s">
        <v>69</v>
      </c>
      <c r="P123" s="111" t="s">
        <v>51</v>
      </c>
      <c r="Q123" s="111" t="s">
        <v>52</v>
      </c>
      <c r="R123" s="111" t="s">
        <v>384</v>
      </c>
      <c r="S123" s="111" t="s">
        <v>391</v>
      </c>
      <c r="T123" s="111" t="s">
        <v>692</v>
      </c>
      <c r="U123" s="111" t="s">
        <v>367</v>
      </c>
      <c r="V123" s="111">
        <v>10950</v>
      </c>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9"/>
      <c r="AZ123" s="111"/>
      <c r="BA123" s="111" t="s">
        <v>3631</v>
      </c>
      <c r="BB123" s="111"/>
      <c r="BC123" s="111"/>
      <c r="BD123" s="111"/>
      <c r="BE123" s="111"/>
      <c r="BF123" s="111"/>
      <c r="BG123" s="111"/>
      <c r="BH123" s="111"/>
      <c r="BI123" s="111"/>
      <c r="BJ123" s="111">
        <f t="shared" si="34"/>
        <v>0</v>
      </c>
      <c r="BK123" s="111">
        <f t="shared" si="35"/>
        <v>0</v>
      </c>
      <c r="BL123" s="111"/>
      <c r="BM123" s="111"/>
      <c r="BN123" s="111" t="s">
        <v>597</v>
      </c>
    </row>
    <row r="124" spans="1:66" s="116" customFormat="1" ht="57.75" customHeight="1" x14ac:dyDescent="0.25">
      <c r="A124" s="111">
        <v>867</v>
      </c>
      <c r="B124" s="111" t="s">
        <v>2941</v>
      </c>
      <c r="C124" s="136">
        <v>100873</v>
      </c>
      <c r="D124" s="110"/>
      <c r="E124" s="110">
        <v>38436</v>
      </c>
      <c r="F124" s="110" t="s">
        <v>389</v>
      </c>
      <c r="G124" s="111" t="s">
        <v>3632</v>
      </c>
      <c r="H124" s="111"/>
      <c r="I124" s="111"/>
      <c r="J124" s="111" t="s">
        <v>33</v>
      </c>
      <c r="K124" s="111" t="s">
        <v>41</v>
      </c>
      <c r="L124" s="135" t="s">
        <v>33</v>
      </c>
      <c r="M124" s="111" t="s">
        <v>3633</v>
      </c>
      <c r="N124" s="111" t="s">
        <v>33</v>
      </c>
      <c r="O124" s="111" t="s">
        <v>41</v>
      </c>
      <c r="P124" s="111" t="s">
        <v>33</v>
      </c>
      <c r="Q124" s="111" t="s">
        <v>34</v>
      </c>
      <c r="R124" s="111" t="s">
        <v>384</v>
      </c>
      <c r="S124" s="111" t="s">
        <v>694</v>
      </c>
      <c r="T124" s="111" t="s">
        <v>3634</v>
      </c>
      <c r="U124" s="111" t="s">
        <v>367</v>
      </c>
      <c r="V124" s="111">
        <v>255500</v>
      </c>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9"/>
      <c r="AZ124" s="111"/>
      <c r="BA124" s="111" t="s">
        <v>695</v>
      </c>
      <c r="BB124" s="111"/>
      <c r="BC124" s="111"/>
      <c r="BD124" s="111"/>
      <c r="BE124" s="111"/>
      <c r="BF124" s="111"/>
      <c r="BG124" s="111"/>
      <c r="BH124" s="111"/>
      <c r="BI124" s="111"/>
      <c r="BJ124" s="111">
        <f t="shared" si="34"/>
        <v>0</v>
      </c>
      <c r="BK124" s="111">
        <f t="shared" si="35"/>
        <v>0</v>
      </c>
      <c r="BL124" s="111"/>
      <c r="BM124" s="111"/>
      <c r="BN124" s="111" t="s">
        <v>597</v>
      </c>
    </row>
    <row r="125" spans="1:66" s="116" customFormat="1" ht="57.75" customHeight="1" x14ac:dyDescent="0.25">
      <c r="A125" s="122">
        <v>869</v>
      </c>
      <c r="B125" s="122" t="s">
        <v>2942</v>
      </c>
      <c r="C125" s="133">
        <v>100875</v>
      </c>
      <c r="D125" s="125"/>
      <c r="E125" s="125">
        <v>38436</v>
      </c>
      <c r="F125" s="125">
        <v>39532</v>
      </c>
      <c r="G125" s="122" t="s">
        <v>3635</v>
      </c>
      <c r="H125" s="122"/>
      <c r="I125" s="122"/>
      <c r="J125" s="122" t="s">
        <v>138</v>
      </c>
      <c r="K125" s="122" t="s">
        <v>138</v>
      </c>
      <c r="L125" s="410" t="s">
        <v>63</v>
      </c>
      <c r="M125" s="122" t="s">
        <v>5269</v>
      </c>
      <c r="N125" s="122" t="s">
        <v>138</v>
      </c>
      <c r="O125" s="122" t="s">
        <v>138</v>
      </c>
      <c r="P125" s="122" t="s">
        <v>63</v>
      </c>
      <c r="Q125" s="122" t="s">
        <v>628</v>
      </c>
      <c r="R125" s="122" t="s">
        <v>384</v>
      </c>
      <c r="S125" s="122" t="s">
        <v>460</v>
      </c>
      <c r="T125" s="122" t="s">
        <v>2943</v>
      </c>
      <c r="U125" s="122" t="s">
        <v>367</v>
      </c>
      <c r="V125" s="122">
        <v>1250</v>
      </c>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6"/>
      <c r="AZ125" s="122"/>
      <c r="BA125" s="122" t="s">
        <v>3636</v>
      </c>
      <c r="BB125" s="122"/>
      <c r="BC125" s="122"/>
      <c r="BD125" s="122"/>
      <c r="BE125" s="122"/>
      <c r="BF125" s="122"/>
      <c r="BG125" s="122"/>
      <c r="BH125" s="122"/>
      <c r="BI125" s="122"/>
      <c r="BJ125" s="122">
        <f t="shared" si="34"/>
        <v>0</v>
      </c>
      <c r="BK125" s="122">
        <f t="shared" si="35"/>
        <v>0</v>
      </c>
      <c r="BL125" s="122"/>
      <c r="BM125" s="122"/>
      <c r="BN125" s="122" t="s">
        <v>4590</v>
      </c>
    </row>
    <row r="126" spans="1:66" s="116" customFormat="1" ht="57.75" customHeight="1" x14ac:dyDescent="0.25">
      <c r="A126" s="122">
        <v>874</v>
      </c>
      <c r="B126" s="122" t="s">
        <v>2914</v>
      </c>
      <c r="C126" s="133">
        <v>100880</v>
      </c>
      <c r="D126" s="125"/>
      <c r="E126" s="125">
        <v>38436</v>
      </c>
      <c r="F126" s="125">
        <v>39532</v>
      </c>
      <c r="G126" s="122" t="s">
        <v>696</v>
      </c>
      <c r="H126" s="122"/>
      <c r="I126" s="122"/>
      <c r="J126" s="122" t="s">
        <v>33</v>
      </c>
      <c r="K126" s="122" t="s">
        <v>41</v>
      </c>
      <c r="L126" s="410" t="s">
        <v>33</v>
      </c>
      <c r="M126" s="122" t="s">
        <v>3637</v>
      </c>
      <c r="N126" s="122" t="s">
        <v>33</v>
      </c>
      <c r="O126" s="122" t="s">
        <v>41</v>
      </c>
      <c r="P126" s="122" t="s">
        <v>33</v>
      </c>
      <c r="Q126" s="122" t="s">
        <v>34</v>
      </c>
      <c r="R126" s="122" t="s">
        <v>384</v>
      </c>
      <c r="S126" s="122" t="s">
        <v>498</v>
      </c>
      <c r="T126" s="122" t="s">
        <v>697</v>
      </c>
      <c r="U126" s="122" t="s">
        <v>367</v>
      </c>
      <c r="V126" s="122">
        <v>32000</v>
      </c>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6"/>
      <c r="AZ126" s="122"/>
      <c r="BA126" s="122" t="s">
        <v>3638</v>
      </c>
      <c r="BB126" s="122"/>
      <c r="BC126" s="122"/>
      <c r="BD126" s="122"/>
      <c r="BE126" s="122"/>
      <c r="BF126" s="122"/>
      <c r="BG126" s="122"/>
      <c r="BH126" s="122"/>
      <c r="BI126" s="122"/>
      <c r="BJ126" s="122">
        <f t="shared" si="34"/>
        <v>0</v>
      </c>
      <c r="BK126" s="122">
        <f t="shared" si="35"/>
        <v>0</v>
      </c>
      <c r="BL126" s="122"/>
      <c r="BM126" s="122"/>
      <c r="BN126" s="122" t="s">
        <v>698</v>
      </c>
    </row>
    <row r="127" spans="1:66" s="116" customFormat="1" ht="57.75" customHeight="1" x14ac:dyDescent="0.25">
      <c r="A127" s="122">
        <v>885</v>
      </c>
      <c r="B127" s="122" t="s">
        <v>2944</v>
      </c>
      <c r="C127" s="133">
        <v>100891</v>
      </c>
      <c r="D127" s="125"/>
      <c r="E127" s="125">
        <v>38443</v>
      </c>
      <c r="F127" s="125">
        <v>39539</v>
      </c>
      <c r="G127" s="122" t="s">
        <v>3639</v>
      </c>
      <c r="H127" s="122"/>
      <c r="I127" s="122"/>
      <c r="J127" s="122" t="s">
        <v>266</v>
      </c>
      <c r="K127" s="122" t="s">
        <v>41</v>
      </c>
      <c r="L127" s="410" t="s">
        <v>33</v>
      </c>
      <c r="M127" s="122" t="s">
        <v>3640</v>
      </c>
      <c r="N127" s="122" t="s">
        <v>266</v>
      </c>
      <c r="O127" s="122" t="s">
        <v>41</v>
      </c>
      <c r="P127" s="122" t="s">
        <v>33</v>
      </c>
      <c r="Q127" s="122" t="s">
        <v>34</v>
      </c>
      <c r="R127" s="122" t="s">
        <v>384</v>
      </c>
      <c r="S127" s="122" t="s">
        <v>498</v>
      </c>
      <c r="T127" s="122" t="s">
        <v>2945</v>
      </c>
      <c r="U127" s="122" t="s">
        <v>367</v>
      </c>
      <c r="V127" s="122">
        <v>15574</v>
      </c>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6"/>
      <c r="AZ127" s="122"/>
      <c r="BA127" s="122" t="s">
        <v>3641</v>
      </c>
      <c r="BB127" s="122"/>
      <c r="BC127" s="122"/>
      <c r="BD127" s="122"/>
      <c r="BE127" s="122"/>
      <c r="BF127" s="122"/>
      <c r="BG127" s="122"/>
      <c r="BH127" s="122"/>
      <c r="BI127" s="122"/>
      <c r="BJ127" s="122">
        <f t="shared" ref="BJ127:BJ136" si="36">BD127+BE127/60+BF127/3600</f>
        <v>0</v>
      </c>
      <c r="BK127" s="122">
        <f t="shared" ref="BK127:BK136" si="37">BG127+BH127/60+BI127/3600</f>
        <v>0</v>
      </c>
      <c r="BL127" s="122"/>
      <c r="BM127" s="122"/>
      <c r="BN127" s="122" t="s">
        <v>701</v>
      </c>
    </row>
    <row r="128" spans="1:66" s="116" customFormat="1" ht="25.5" customHeight="1" x14ac:dyDescent="0.25">
      <c r="A128" s="122">
        <v>909</v>
      </c>
      <c r="B128" s="122" t="s">
        <v>2948</v>
      </c>
      <c r="C128" s="133">
        <v>100915</v>
      </c>
      <c r="D128" s="125"/>
      <c r="E128" s="125">
        <v>38462</v>
      </c>
      <c r="F128" s="125">
        <v>39558</v>
      </c>
      <c r="G128" s="122" t="s">
        <v>2805</v>
      </c>
      <c r="H128" s="122"/>
      <c r="I128" s="122"/>
      <c r="J128" s="122" t="s">
        <v>116</v>
      </c>
      <c r="K128" s="122" t="s">
        <v>69</v>
      </c>
      <c r="L128" s="410" t="s">
        <v>51</v>
      </c>
      <c r="M128" s="122" t="s">
        <v>703</v>
      </c>
      <c r="N128" s="122" t="s">
        <v>116</v>
      </c>
      <c r="O128" s="122" t="s">
        <v>69</v>
      </c>
      <c r="P128" s="122" t="s">
        <v>51</v>
      </c>
      <c r="Q128" s="122" t="s">
        <v>95</v>
      </c>
      <c r="R128" s="122" t="s">
        <v>384</v>
      </c>
      <c r="S128" s="122" t="s">
        <v>479</v>
      </c>
      <c r="T128" s="122" t="s">
        <v>249</v>
      </c>
      <c r="U128" s="122" t="s">
        <v>367</v>
      </c>
      <c r="V128" s="122">
        <v>9500</v>
      </c>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6"/>
      <c r="AZ128" s="122"/>
      <c r="BA128" s="122" t="s">
        <v>3642</v>
      </c>
      <c r="BB128" s="122"/>
      <c r="BC128" s="122"/>
      <c r="BD128" s="122"/>
      <c r="BE128" s="122"/>
      <c r="BF128" s="122"/>
      <c r="BG128" s="122"/>
      <c r="BH128" s="122"/>
      <c r="BI128" s="122"/>
      <c r="BJ128" s="122">
        <f t="shared" si="36"/>
        <v>0</v>
      </c>
      <c r="BK128" s="122">
        <f t="shared" si="37"/>
        <v>0</v>
      </c>
      <c r="BL128" s="122"/>
      <c r="BM128" s="122"/>
      <c r="BN128" s="122" t="s">
        <v>698</v>
      </c>
    </row>
    <row r="129" spans="1:66" s="116" customFormat="1" ht="38.25" customHeight="1" x14ac:dyDescent="0.25">
      <c r="A129" s="122">
        <v>910</v>
      </c>
      <c r="B129" s="122" t="s">
        <v>2913</v>
      </c>
      <c r="C129" s="133">
        <v>100916</v>
      </c>
      <c r="D129" s="125"/>
      <c r="E129" s="125">
        <v>38462</v>
      </c>
      <c r="F129" s="125">
        <v>39558</v>
      </c>
      <c r="G129" s="122" t="s">
        <v>679</v>
      </c>
      <c r="H129" s="122"/>
      <c r="I129" s="122"/>
      <c r="J129" s="122" t="s">
        <v>69</v>
      </c>
      <c r="K129" s="122" t="s">
        <v>69</v>
      </c>
      <c r="L129" s="410" t="s">
        <v>51</v>
      </c>
      <c r="M129" s="122" t="s">
        <v>3643</v>
      </c>
      <c r="N129" s="122" t="s">
        <v>69</v>
      </c>
      <c r="O129" s="122" t="s">
        <v>69</v>
      </c>
      <c r="P129" s="122" t="s">
        <v>51</v>
      </c>
      <c r="Q129" s="122" t="s">
        <v>679</v>
      </c>
      <c r="R129" s="122" t="s">
        <v>384</v>
      </c>
      <c r="S129" s="122" t="s">
        <v>704</v>
      </c>
      <c r="T129" s="122" t="s">
        <v>705</v>
      </c>
      <c r="U129" s="122" t="s">
        <v>367</v>
      </c>
      <c r="V129" s="122">
        <v>32182</v>
      </c>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6"/>
      <c r="AZ129" s="122"/>
      <c r="BA129" s="122" t="s">
        <v>3644</v>
      </c>
      <c r="BB129" s="122"/>
      <c r="BC129" s="122"/>
      <c r="BD129" s="122"/>
      <c r="BE129" s="122"/>
      <c r="BF129" s="122"/>
      <c r="BG129" s="122"/>
      <c r="BH129" s="122"/>
      <c r="BI129" s="122"/>
      <c r="BJ129" s="122">
        <f t="shared" si="36"/>
        <v>0</v>
      </c>
      <c r="BK129" s="122">
        <f t="shared" si="37"/>
        <v>0</v>
      </c>
      <c r="BL129" s="122"/>
      <c r="BM129" s="122"/>
      <c r="BN129" s="122" t="s">
        <v>698</v>
      </c>
    </row>
    <row r="130" spans="1:66" s="116" customFormat="1" ht="25.5" customHeight="1" x14ac:dyDescent="0.25">
      <c r="A130" s="122">
        <v>911</v>
      </c>
      <c r="B130" s="122" t="s">
        <v>321</v>
      </c>
      <c r="C130" s="133">
        <v>100917</v>
      </c>
      <c r="D130" s="125"/>
      <c r="E130" s="125">
        <v>38462</v>
      </c>
      <c r="F130" s="125">
        <v>39558</v>
      </c>
      <c r="G130" s="122" t="s">
        <v>34</v>
      </c>
      <c r="H130" s="122"/>
      <c r="I130" s="122"/>
      <c r="J130" s="122" t="s">
        <v>131</v>
      </c>
      <c r="K130" s="122" t="s">
        <v>132</v>
      </c>
      <c r="L130" s="410" t="s">
        <v>53</v>
      </c>
      <c r="M130" s="122" t="s">
        <v>2949</v>
      </c>
      <c r="N130" s="122" t="s">
        <v>131</v>
      </c>
      <c r="O130" s="122" t="s">
        <v>132</v>
      </c>
      <c r="P130" s="122" t="s">
        <v>53</v>
      </c>
      <c r="Q130" s="122" t="s">
        <v>34</v>
      </c>
      <c r="R130" s="122" t="s">
        <v>384</v>
      </c>
      <c r="S130" s="122" t="s">
        <v>706</v>
      </c>
      <c r="T130" s="122" t="s">
        <v>707</v>
      </c>
      <c r="U130" s="122" t="s">
        <v>366</v>
      </c>
      <c r="V130" s="122">
        <v>173880</v>
      </c>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6"/>
      <c r="AZ130" s="122"/>
      <c r="BA130" s="122" t="s">
        <v>3645</v>
      </c>
      <c r="BB130" s="122"/>
      <c r="BC130" s="122"/>
      <c r="BD130" s="122"/>
      <c r="BE130" s="122"/>
      <c r="BF130" s="122"/>
      <c r="BG130" s="122"/>
      <c r="BH130" s="122"/>
      <c r="BI130" s="122"/>
      <c r="BJ130" s="122">
        <f t="shared" si="36"/>
        <v>0</v>
      </c>
      <c r="BK130" s="122">
        <f t="shared" si="37"/>
        <v>0</v>
      </c>
      <c r="BL130" s="122"/>
      <c r="BM130" s="122"/>
      <c r="BN130" s="122" t="s">
        <v>708</v>
      </c>
    </row>
    <row r="131" spans="1:66" s="116" customFormat="1" ht="28.5" customHeight="1" x14ac:dyDescent="0.25">
      <c r="A131" s="122">
        <v>930</v>
      </c>
      <c r="B131" s="122" t="s">
        <v>2950</v>
      </c>
      <c r="C131" s="122">
        <v>100936</v>
      </c>
      <c r="D131" s="125"/>
      <c r="E131" s="125">
        <v>38467</v>
      </c>
      <c r="F131" s="125">
        <v>39563</v>
      </c>
      <c r="G131" s="122" t="s">
        <v>710</v>
      </c>
      <c r="H131" s="122"/>
      <c r="I131" s="122"/>
      <c r="J131" s="122" t="s">
        <v>60</v>
      </c>
      <c r="K131" s="122" t="s">
        <v>60</v>
      </c>
      <c r="L131" s="410" t="s">
        <v>3589</v>
      </c>
      <c r="M131" s="122"/>
      <c r="N131" s="122" t="s">
        <v>60</v>
      </c>
      <c r="O131" s="122" t="s">
        <v>60</v>
      </c>
      <c r="P131" s="122" t="s">
        <v>3589</v>
      </c>
      <c r="Q131" s="122" t="s">
        <v>21</v>
      </c>
      <c r="R131" s="122" t="s">
        <v>384</v>
      </c>
      <c r="S131" s="122" t="s">
        <v>415</v>
      </c>
      <c r="T131" s="122" t="s">
        <v>3646</v>
      </c>
      <c r="U131" s="122" t="s">
        <v>367</v>
      </c>
      <c r="V131" s="122">
        <v>362908</v>
      </c>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6"/>
      <c r="AZ131" s="122"/>
      <c r="BA131" s="122" t="s">
        <v>3647</v>
      </c>
      <c r="BB131" s="122"/>
      <c r="BC131" s="122"/>
      <c r="BD131" s="122"/>
      <c r="BE131" s="122"/>
      <c r="BF131" s="122"/>
      <c r="BG131" s="122"/>
      <c r="BH131" s="122"/>
      <c r="BI131" s="122"/>
      <c r="BJ131" s="122">
        <f t="shared" si="36"/>
        <v>0</v>
      </c>
      <c r="BK131" s="122">
        <f t="shared" si="37"/>
        <v>0</v>
      </c>
      <c r="BL131" s="122"/>
      <c r="BM131" s="122"/>
      <c r="BN131" s="122" t="s">
        <v>586</v>
      </c>
    </row>
    <row r="132" spans="1:66" s="116" customFormat="1" ht="28.5" customHeight="1" x14ac:dyDescent="0.25">
      <c r="A132" s="111">
        <v>938</v>
      </c>
      <c r="B132" s="111" t="s">
        <v>2951</v>
      </c>
      <c r="C132" s="111">
        <v>100944</v>
      </c>
      <c r="D132" s="110"/>
      <c r="E132" s="110">
        <v>38468</v>
      </c>
      <c r="F132" s="110" t="s">
        <v>389</v>
      </c>
      <c r="G132" s="111" t="s">
        <v>3592</v>
      </c>
      <c r="H132" s="111"/>
      <c r="I132" s="111"/>
      <c r="J132" s="111" t="s">
        <v>149</v>
      </c>
      <c r="K132" s="111" t="s">
        <v>133</v>
      </c>
      <c r="L132" s="135" t="s">
        <v>51</v>
      </c>
      <c r="M132" s="111" t="s">
        <v>3648</v>
      </c>
      <c r="N132" s="111" t="s">
        <v>149</v>
      </c>
      <c r="O132" s="111" t="s">
        <v>133</v>
      </c>
      <c r="P132" s="111" t="s">
        <v>51</v>
      </c>
      <c r="Q132" s="111" t="s">
        <v>95</v>
      </c>
      <c r="R132" s="111" t="s">
        <v>384</v>
      </c>
      <c r="S132" s="111" t="s">
        <v>479</v>
      </c>
      <c r="T132" s="111" t="s">
        <v>261</v>
      </c>
      <c r="U132" s="111" t="s">
        <v>367</v>
      </c>
      <c r="V132" s="111">
        <v>5450</v>
      </c>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9"/>
      <c r="AZ132" s="111"/>
      <c r="BA132" s="111" t="s">
        <v>3649</v>
      </c>
      <c r="BB132" s="111"/>
      <c r="BC132" s="111"/>
      <c r="BD132" s="111"/>
      <c r="BE132" s="111"/>
      <c r="BF132" s="111"/>
      <c r="BG132" s="111"/>
      <c r="BH132" s="111"/>
      <c r="BI132" s="111"/>
      <c r="BJ132" s="111">
        <f t="shared" si="36"/>
        <v>0</v>
      </c>
      <c r="BK132" s="111">
        <f t="shared" si="37"/>
        <v>0</v>
      </c>
      <c r="BL132" s="111"/>
      <c r="BM132" s="111"/>
      <c r="BN132" s="111" t="s">
        <v>597</v>
      </c>
    </row>
    <row r="133" spans="1:66" s="116" customFormat="1" ht="28.5" customHeight="1" x14ac:dyDescent="0.25">
      <c r="A133" s="122">
        <v>939</v>
      </c>
      <c r="B133" s="122" t="s">
        <v>711</v>
      </c>
      <c r="C133" s="122">
        <v>100945</v>
      </c>
      <c r="D133" s="125"/>
      <c r="E133" s="125">
        <v>38477</v>
      </c>
      <c r="F133" s="125">
        <v>39573</v>
      </c>
      <c r="G133" s="122" t="s">
        <v>3557</v>
      </c>
      <c r="H133" s="122"/>
      <c r="I133" s="122"/>
      <c r="J133" s="122" t="s">
        <v>144</v>
      </c>
      <c r="K133" s="122" t="s">
        <v>144</v>
      </c>
      <c r="L133" s="410" t="s">
        <v>63</v>
      </c>
      <c r="M133" s="122" t="s">
        <v>5270</v>
      </c>
      <c r="N133" s="122" t="s">
        <v>144</v>
      </c>
      <c r="O133" s="122" t="s">
        <v>144</v>
      </c>
      <c r="P133" s="122" t="s">
        <v>63</v>
      </c>
      <c r="Q133" s="122" t="s">
        <v>628</v>
      </c>
      <c r="R133" s="122" t="s">
        <v>384</v>
      </c>
      <c r="S133" s="122" t="s">
        <v>450</v>
      </c>
      <c r="T133" s="122" t="s">
        <v>712</v>
      </c>
      <c r="U133" s="122" t="s">
        <v>367</v>
      </c>
      <c r="V133" s="122">
        <v>11250</v>
      </c>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6"/>
      <c r="AZ133" s="122"/>
      <c r="BA133" s="122" t="s">
        <v>3650</v>
      </c>
      <c r="BB133" s="122"/>
      <c r="BC133" s="122"/>
      <c r="BD133" s="122"/>
      <c r="BE133" s="122"/>
      <c r="BF133" s="122"/>
      <c r="BG133" s="122"/>
      <c r="BH133" s="122"/>
      <c r="BI133" s="122"/>
      <c r="BJ133" s="122">
        <f t="shared" si="36"/>
        <v>0</v>
      </c>
      <c r="BK133" s="122">
        <f t="shared" si="37"/>
        <v>0</v>
      </c>
      <c r="BL133" s="122"/>
      <c r="BM133" s="122"/>
      <c r="BN133" s="122" t="s">
        <v>4591</v>
      </c>
    </row>
    <row r="134" spans="1:66" s="116" customFormat="1" ht="28.5" customHeight="1" x14ac:dyDescent="0.25">
      <c r="A134" s="122">
        <v>940</v>
      </c>
      <c r="B134" s="122" t="s">
        <v>3582</v>
      </c>
      <c r="C134" s="122">
        <v>100946</v>
      </c>
      <c r="D134" s="125"/>
      <c r="E134" s="125">
        <v>38477</v>
      </c>
      <c r="F134" s="125">
        <v>39573</v>
      </c>
      <c r="G134" s="122" t="s">
        <v>3651</v>
      </c>
      <c r="H134" s="122"/>
      <c r="I134" s="122"/>
      <c r="J134" s="122" t="s">
        <v>31</v>
      </c>
      <c r="K134" s="122" t="s">
        <v>31</v>
      </c>
      <c r="L134" s="410" t="s">
        <v>31</v>
      </c>
      <c r="M134" s="122" t="s">
        <v>5271</v>
      </c>
      <c r="N134" s="122" t="s">
        <v>31</v>
      </c>
      <c r="O134" s="122" t="s">
        <v>31</v>
      </c>
      <c r="P134" s="122" t="s">
        <v>31</v>
      </c>
      <c r="Q134" s="122" t="s">
        <v>40</v>
      </c>
      <c r="R134" s="122" t="s">
        <v>384</v>
      </c>
      <c r="S134" s="122" t="s">
        <v>493</v>
      </c>
      <c r="T134" s="122" t="s">
        <v>713</v>
      </c>
      <c r="U134" s="122" t="s">
        <v>367</v>
      </c>
      <c r="V134" s="122">
        <v>3200</v>
      </c>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6"/>
      <c r="AZ134" s="122"/>
      <c r="BA134" s="122" t="s">
        <v>3652</v>
      </c>
      <c r="BB134" s="122"/>
      <c r="BC134" s="122"/>
      <c r="BD134" s="122"/>
      <c r="BE134" s="122"/>
      <c r="BF134" s="122"/>
      <c r="BG134" s="122"/>
      <c r="BH134" s="122"/>
      <c r="BI134" s="122"/>
      <c r="BJ134" s="122">
        <f t="shared" si="36"/>
        <v>0</v>
      </c>
      <c r="BK134" s="122">
        <f t="shared" si="37"/>
        <v>0</v>
      </c>
      <c r="BL134" s="122"/>
      <c r="BM134" s="122"/>
      <c r="BN134" s="122" t="s">
        <v>494</v>
      </c>
    </row>
    <row r="135" spans="1:66" s="116" customFormat="1" ht="28.5" customHeight="1" x14ac:dyDescent="0.25">
      <c r="A135" s="122">
        <v>941</v>
      </c>
      <c r="B135" s="122" t="s">
        <v>2941</v>
      </c>
      <c r="C135" s="122">
        <v>100947</v>
      </c>
      <c r="D135" s="125"/>
      <c r="E135" s="125">
        <v>38477</v>
      </c>
      <c r="F135" s="125">
        <v>39573</v>
      </c>
      <c r="G135" s="122" t="s">
        <v>3653</v>
      </c>
      <c r="H135" s="122"/>
      <c r="I135" s="122"/>
      <c r="J135" s="122" t="s">
        <v>714</v>
      </c>
      <c r="K135" s="122" t="s">
        <v>41</v>
      </c>
      <c r="L135" s="410" t="s">
        <v>33</v>
      </c>
      <c r="M135" s="122" t="s">
        <v>2952</v>
      </c>
      <c r="N135" s="122" t="s">
        <v>714</v>
      </c>
      <c r="O135" s="122" t="s">
        <v>41</v>
      </c>
      <c r="P135" s="122" t="s">
        <v>33</v>
      </c>
      <c r="Q135" s="122" t="s">
        <v>34</v>
      </c>
      <c r="R135" s="122" t="s">
        <v>384</v>
      </c>
      <c r="S135" s="122" t="s">
        <v>2953</v>
      </c>
      <c r="T135" s="122" t="s">
        <v>3654</v>
      </c>
      <c r="U135" s="122" t="s">
        <v>367</v>
      </c>
      <c r="V135" s="122">
        <v>47450</v>
      </c>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6"/>
      <c r="AZ135" s="122"/>
      <c r="BA135" s="122" t="s">
        <v>715</v>
      </c>
      <c r="BB135" s="122"/>
      <c r="BC135" s="122"/>
      <c r="BD135" s="122"/>
      <c r="BE135" s="122"/>
      <c r="BF135" s="122"/>
      <c r="BG135" s="122"/>
      <c r="BH135" s="122"/>
      <c r="BI135" s="122"/>
      <c r="BJ135" s="122">
        <f t="shared" si="36"/>
        <v>0</v>
      </c>
      <c r="BK135" s="122">
        <f t="shared" si="37"/>
        <v>0</v>
      </c>
      <c r="BL135" s="122"/>
      <c r="BM135" s="122"/>
      <c r="BN135" s="122" t="s">
        <v>716</v>
      </c>
    </row>
    <row r="136" spans="1:66" s="116" customFormat="1" ht="28.5" customHeight="1" x14ac:dyDescent="0.25">
      <c r="A136" s="122">
        <v>942</v>
      </c>
      <c r="B136" s="122" t="s">
        <v>2941</v>
      </c>
      <c r="C136" s="122">
        <v>100948</v>
      </c>
      <c r="D136" s="125"/>
      <c r="E136" s="125">
        <v>38477</v>
      </c>
      <c r="F136" s="125">
        <v>39573</v>
      </c>
      <c r="G136" s="122" t="s">
        <v>3655</v>
      </c>
      <c r="H136" s="122"/>
      <c r="I136" s="122"/>
      <c r="J136" s="122" t="s">
        <v>717</v>
      </c>
      <c r="K136" s="122" t="s">
        <v>41</v>
      </c>
      <c r="L136" s="410" t="s">
        <v>33</v>
      </c>
      <c r="M136" s="122" t="s">
        <v>2954</v>
      </c>
      <c r="N136" s="122" t="s">
        <v>717</v>
      </c>
      <c r="O136" s="122" t="s">
        <v>41</v>
      </c>
      <c r="P136" s="122" t="s">
        <v>33</v>
      </c>
      <c r="Q136" s="122" t="s">
        <v>34</v>
      </c>
      <c r="R136" s="122" t="s">
        <v>384</v>
      </c>
      <c r="S136" s="122" t="s">
        <v>2955</v>
      </c>
      <c r="T136" s="122" t="s">
        <v>718</v>
      </c>
      <c r="U136" s="122" t="s">
        <v>367</v>
      </c>
      <c r="V136" s="122">
        <v>819936</v>
      </c>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6"/>
      <c r="AZ136" s="122"/>
      <c r="BA136" s="122" t="s">
        <v>719</v>
      </c>
      <c r="BB136" s="122"/>
      <c r="BC136" s="122"/>
      <c r="BD136" s="122"/>
      <c r="BE136" s="122"/>
      <c r="BF136" s="122"/>
      <c r="BG136" s="122"/>
      <c r="BH136" s="122"/>
      <c r="BI136" s="122"/>
      <c r="BJ136" s="122">
        <f t="shared" si="36"/>
        <v>0</v>
      </c>
      <c r="BK136" s="122">
        <f t="shared" si="37"/>
        <v>0</v>
      </c>
      <c r="BL136" s="122"/>
      <c r="BM136" s="122"/>
      <c r="BN136" s="122" t="s">
        <v>716</v>
      </c>
    </row>
    <row r="137" spans="1:66" s="116" customFormat="1" ht="38.25" customHeight="1" x14ac:dyDescent="0.25">
      <c r="A137" s="111">
        <v>950</v>
      </c>
      <c r="B137" s="111" t="s">
        <v>2956</v>
      </c>
      <c r="C137" s="111">
        <v>100956</v>
      </c>
      <c r="D137" s="110"/>
      <c r="E137" s="110">
        <v>38492</v>
      </c>
      <c r="F137" s="110" t="s">
        <v>389</v>
      </c>
      <c r="G137" s="111" t="s">
        <v>720</v>
      </c>
      <c r="H137" s="111"/>
      <c r="I137" s="111"/>
      <c r="J137" s="111" t="s">
        <v>108</v>
      </c>
      <c r="K137" s="111" t="s">
        <v>108</v>
      </c>
      <c r="L137" s="111" t="s">
        <v>51</v>
      </c>
      <c r="M137" s="111" t="s">
        <v>3656</v>
      </c>
      <c r="N137" s="111" t="s">
        <v>108</v>
      </c>
      <c r="O137" s="111" t="s">
        <v>108</v>
      </c>
      <c r="P137" s="111" t="s">
        <v>51</v>
      </c>
      <c r="Q137" s="111" t="s">
        <v>21</v>
      </c>
      <c r="R137" s="111" t="s">
        <v>384</v>
      </c>
      <c r="S137" s="111" t="s">
        <v>479</v>
      </c>
      <c r="T137" s="111" t="s">
        <v>261</v>
      </c>
      <c r="U137" s="111" t="s">
        <v>367</v>
      </c>
      <c r="V137" s="111">
        <v>13432</v>
      </c>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9"/>
      <c r="AZ137" s="111"/>
      <c r="BA137" s="111" t="s">
        <v>4664</v>
      </c>
      <c r="BB137" s="111"/>
      <c r="BC137" s="111"/>
      <c r="BD137" s="111"/>
      <c r="BE137" s="111"/>
      <c r="BF137" s="111"/>
      <c r="BG137" s="111"/>
      <c r="BH137" s="111"/>
      <c r="BI137" s="111"/>
      <c r="BJ137" s="111">
        <f t="shared" ref="BJ137:BJ146" si="38">BD137+BE137/60+BF137/3600</f>
        <v>0</v>
      </c>
      <c r="BK137" s="111">
        <f t="shared" ref="BK137:BK146" si="39">BG137+BH137/60+BI137/3600</f>
        <v>0</v>
      </c>
      <c r="BL137" s="111"/>
      <c r="BM137" s="111"/>
      <c r="BN137" s="111" t="s">
        <v>597</v>
      </c>
    </row>
    <row r="138" spans="1:66" s="116" customFormat="1" ht="33.75" customHeight="1" x14ac:dyDescent="0.25">
      <c r="A138" s="111">
        <v>951</v>
      </c>
      <c r="B138" s="111" t="s">
        <v>263</v>
      </c>
      <c r="C138" s="111">
        <v>100957</v>
      </c>
      <c r="D138" s="110"/>
      <c r="E138" s="110">
        <v>38492</v>
      </c>
      <c r="F138" s="110" t="s">
        <v>389</v>
      </c>
      <c r="G138" s="111" t="s">
        <v>3657</v>
      </c>
      <c r="H138" s="111"/>
      <c r="I138" s="111"/>
      <c r="J138" s="111" t="s">
        <v>721</v>
      </c>
      <c r="K138" s="111" t="s">
        <v>54</v>
      </c>
      <c r="L138" s="111" t="s">
        <v>33</v>
      </c>
      <c r="M138" s="111" t="s">
        <v>2957</v>
      </c>
      <c r="N138" s="111" t="s">
        <v>721</v>
      </c>
      <c r="O138" s="111" t="s">
        <v>54</v>
      </c>
      <c r="P138" s="111" t="s">
        <v>33</v>
      </c>
      <c r="Q138" s="111" t="s">
        <v>34</v>
      </c>
      <c r="R138" s="111" t="s">
        <v>384</v>
      </c>
      <c r="S138" s="111" t="s">
        <v>402</v>
      </c>
      <c r="T138" s="111" t="s">
        <v>722</v>
      </c>
      <c r="U138" s="111" t="s">
        <v>367</v>
      </c>
      <c r="V138" s="111">
        <v>1808</v>
      </c>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9"/>
      <c r="AZ138" s="111"/>
      <c r="BA138" s="111" t="s">
        <v>4665</v>
      </c>
      <c r="BB138" s="111"/>
      <c r="BC138" s="111"/>
      <c r="BD138" s="111"/>
      <c r="BE138" s="111"/>
      <c r="BF138" s="111"/>
      <c r="BG138" s="111"/>
      <c r="BH138" s="111"/>
      <c r="BI138" s="111"/>
      <c r="BJ138" s="111">
        <f t="shared" si="38"/>
        <v>0</v>
      </c>
      <c r="BK138" s="111">
        <f t="shared" si="39"/>
        <v>0</v>
      </c>
      <c r="BL138" s="111"/>
      <c r="BM138" s="111"/>
      <c r="BN138" s="111" t="s">
        <v>597</v>
      </c>
    </row>
    <row r="139" spans="1:66" s="116" customFormat="1" ht="60" customHeight="1" x14ac:dyDescent="0.25">
      <c r="A139" s="111">
        <v>962</v>
      </c>
      <c r="B139" s="111" t="s">
        <v>2958</v>
      </c>
      <c r="C139" s="111">
        <v>100968</v>
      </c>
      <c r="D139" s="110"/>
      <c r="E139" s="110">
        <v>38492</v>
      </c>
      <c r="F139" s="110" t="s">
        <v>389</v>
      </c>
      <c r="G139" s="111" t="s">
        <v>3658</v>
      </c>
      <c r="H139" s="111"/>
      <c r="I139" s="111"/>
      <c r="J139" s="111" t="s">
        <v>149</v>
      </c>
      <c r="K139" s="111" t="s">
        <v>133</v>
      </c>
      <c r="L139" s="111" t="s">
        <v>51</v>
      </c>
      <c r="M139" s="111" t="s">
        <v>2959</v>
      </c>
      <c r="N139" s="111" t="s">
        <v>149</v>
      </c>
      <c r="O139" s="111" t="s">
        <v>133</v>
      </c>
      <c r="P139" s="111" t="s">
        <v>51</v>
      </c>
      <c r="Q139" s="111" t="s">
        <v>95</v>
      </c>
      <c r="R139" s="111" t="s">
        <v>384</v>
      </c>
      <c r="S139" s="111" t="s">
        <v>479</v>
      </c>
      <c r="T139" s="111" t="s">
        <v>2960</v>
      </c>
      <c r="U139" s="111" t="s">
        <v>372</v>
      </c>
      <c r="V139" s="111">
        <v>14600</v>
      </c>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9"/>
      <c r="AZ139" s="111"/>
      <c r="BA139" s="111" t="s">
        <v>4666</v>
      </c>
      <c r="BB139" s="111"/>
      <c r="BC139" s="111"/>
      <c r="BD139" s="111"/>
      <c r="BE139" s="111"/>
      <c r="BF139" s="111"/>
      <c r="BG139" s="111"/>
      <c r="BH139" s="111"/>
      <c r="BI139" s="111"/>
      <c r="BJ139" s="111">
        <f t="shared" si="38"/>
        <v>0</v>
      </c>
      <c r="BK139" s="111">
        <f t="shared" si="39"/>
        <v>0</v>
      </c>
      <c r="BL139" s="111"/>
      <c r="BM139" s="111"/>
      <c r="BN139" s="111" t="s">
        <v>597</v>
      </c>
    </row>
    <row r="140" spans="1:66" s="116" customFormat="1" ht="38.25" customHeight="1" x14ac:dyDescent="0.25">
      <c r="A140" s="122">
        <v>970</v>
      </c>
      <c r="B140" s="122" t="s">
        <v>2961</v>
      </c>
      <c r="C140" s="133">
        <v>100976</v>
      </c>
      <c r="D140" s="131"/>
      <c r="E140" s="124">
        <v>38504</v>
      </c>
      <c r="F140" s="125">
        <v>39600</v>
      </c>
      <c r="G140" s="122" t="s">
        <v>723</v>
      </c>
      <c r="H140" s="122"/>
      <c r="I140" s="122"/>
      <c r="J140" s="122" t="s">
        <v>724</v>
      </c>
      <c r="K140" s="122" t="s">
        <v>24</v>
      </c>
      <c r="L140" s="410" t="s">
        <v>24</v>
      </c>
      <c r="M140" s="122"/>
      <c r="N140" s="122" t="s">
        <v>724</v>
      </c>
      <c r="O140" s="122" t="s">
        <v>24</v>
      </c>
      <c r="P140" s="122" t="s">
        <v>24</v>
      </c>
      <c r="Q140" s="122" t="s">
        <v>375</v>
      </c>
      <c r="R140" s="122" t="s">
        <v>384</v>
      </c>
      <c r="S140" s="122" t="s">
        <v>479</v>
      </c>
      <c r="T140" s="122" t="s">
        <v>642</v>
      </c>
      <c r="U140" s="122" t="s">
        <v>367</v>
      </c>
      <c r="V140" s="122">
        <v>2486</v>
      </c>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6"/>
      <c r="AZ140" s="122"/>
      <c r="BA140" s="122" t="s">
        <v>4667</v>
      </c>
      <c r="BB140" s="122"/>
      <c r="BC140" s="122"/>
      <c r="BD140" s="122"/>
      <c r="BE140" s="122"/>
      <c r="BF140" s="122"/>
      <c r="BG140" s="122"/>
      <c r="BH140" s="122"/>
      <c r="BI140" s="122"/>
      <c r="BJ140" s="122">
        <f t="shared" si="38"/>
        <v>0</v>
      </c>
      <c r="BK140" s="122">
        <f t="shared" si="39"/>
        <v>0</v>
      </c>
      <c r="BL140" s="122"/>
      <c r="BM140" s="122"/>
      <c r="BN140" s="122" t="s">
        <v>725</v>
      </c>
    </row>
    <row r="141" spans="1:66" s="116" customFormat="1" ht="51" customHeight="1" x14ac:dyDescent="0.25">
      <c r="A141" s="111">
        <v>972</v>
      </c>
      <c r="B141" s="111" t="s">
        <v>726</v>
      </c>
      <c r="C141" s="136">
        <v>100978</v>
      </c>
      <c r="D141" s="130"/>
      <c r="E141" s="121">
        <v>38504</v>
      </c>
      <c r="F141" s="110" t="s">
        <v>389</v>
      </c>
      <c r="G141" s="111" t="s">
        <v>3659</v>
      </c>
      <c r="H141" s="111"/>
      <c r="I141" s="111"/>
      <c r="J141" s="111" t="s">
        <v>409</v>
      </c>
      <c r="K141" s="111" t="s">
        <v>90</v>
      </c>
      <c r="L141" s="111" t="s">
        <v>33</v>
      </c>
      <c r="M141" s="111" t="s">
        <v>3660</v>
      </c>
      <c r="N141" s="111" t="s">
        <v>409</v>
      </c>
      <c r="O141" s="111" t="s">
        <v>90</v>
      </c>
      <c r="P141" s="111" t="s">
        <v>33</v>
      </c>
      <c r="Q141" s="111" t="s">
        <v>34</v>
      </c>
      <c r="R141" s="111" t="s">
        <v>384</v>
      </c>
      <c r="S141" s="111" t="s">
        <v>450</v>
      </c>
      <c r="T141" s="111" t="s">
        <v>727</v>
      </c>
      <c r="U141" s="111" t="s">
        <v>367</v>
      </c>
      <c r="V141" s="111">
        <v>3650</v>
      </c>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9"/>
      <c r="AZ141" s="111"/>
      <c r="BA141" s="111" t="s">
        <v>4668</v>
      </c>
      <c r="BB141" s="111"/>
      <c r="BC141" s="111"/>
      <c r="BD141" s="111"/>
      <c r="BE141" s="111"/>
      <c r="BF141" s="111"/>
      <c r="BG141" s="111"/>
      <c r="BH141" s="111"/>
      <c r="BI141" s="111"/>
      <c r="BJ141" s="111">
        <f t="shared" si="38"/>
        <v>0</v>
      </c>
      <c r="BK141" s="111">
        <f t="shared" si="39"/>
        <v>0</v>
      </c>
      <c r="BL141" s="111"/>
      <c r="BM141" s="111"/>
      <c r="BN141" s="111" t="s">
        <v>597</v>
      </c>
    </row>
    <row r="142" spans="1:66" s="116" customFormat="1" ht="51" customHeight="1" x14ac:dyDescent="0.25">
      <c r="A142" s="111">
        <v>979</v>
      </c>
      <c r="B142" s="111" t="s">
        <v>2881</v>
      </c>
      <c r="C142" s="136">
        <v>100985</v>
      </c>
      <c r="D142" s="130"/>
      <c r="E142" s="121">
        <v>38509</v>
      </c>
      <c r="F142" s="110" t="s">
        <v>389</v>
      </c>
      <c r="G142" s="111" t="s">
        <v>3661</v>
      </c>
      <c r="H142" s="111"/>
      <c r="I142" s="111"/>
      <c r="J142" s="111" t="s">
        <v>33</v>
      </c>
      <c r="K142" s="111" t="s">
        <v>41</v>
      </c>
      <c r="L142" s="111" t="s">
        <v>33</v>
      </c>
      <c r="M142" s="111" t="s">
        <v>3662</v>
      </c>
      <c r="N142" s="111" t="s">
        <v>33</v>
      </c>
      <c r="O142" s="111" t="s">
        <v>41</v>
      </c>
      <c r="P142" s="111" t="s">
        <v>33</v>
      </c>
      <c r="Q142" s="111" t="s">
        <v>34</v>
      </c>
      <c r="R142" s="111" t="s">
        <v>384</v>
      </c>
      <c r="S142" s="111" t="s">
        <v>450</v>
      </c>
      <c r="T142" s="111" t="s">
        <v>160</v>
      </c>
      <c r="U142" s="111" t="s">
        <v>367</v>
      </c>
      <c r="V142" s="111">
        <v>11826</v>
      </c>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9"/>
      <c r="AZ142" s="111"/>
      <c r="BA142" s="111" t="s">
        <v>728</v>
      </c>
      <c r="BB142" s="111"/>
      <c r="BC142" s="111"/>
      <c r="BD142" s="111"/>
      <c r="BE142" s="111"/>
      <c r="BF142" s="111"/>
      <c r="BG142" s="111"/>
      <c r="BH142" s="111"/>
      <c r="BI142" s="111"/>
      <c r="BJ142" s="111">
        <f t="shared" si="38"/>
        <v>0</v>
      </c>
      <c r="BK142" s="111">
        <f t="shared" si="39"/>
        <v>0</v>
      </c>
      <c r="BL142" s="111"/>
      <c r="BM142" s="111"/>
      <c r="BN142" s="111" t="s">
        <v>597</v>
      </c>
    </row>
    <row r="143" spans="1:66" s="116" customFormat="1" ht="38.25" customHeight="1" x14ac:dyDescent="0.25">
      <c r="A143" s="111">
        <v>988</v>
      </c>
      <c r="B143" s="111" t="s">
        <v>2962</v>
      </c>
      <c r="C143" s="120">
        <v>100994</v>
      </c>
      <c r="D143" s="130"/>
      <c r="E143" s="121">
        <v>38511</v>
      </c>
      <c r="F143" s="110" t="s">
        <v>389</v>
      </c>
      <c r="G143" s="111" t="s">
        <v>3663</v>
      </c>
      <c r="H143" s="111"/>
      <c r="I143" s="111"/>
      <c r="J143" s="111" t="s">
        <v>201</v>
      </c>
      <c r="K143" s="111" t="s">
        <v>113</v>
      </c>
      <c r="L143" s="111" t="s">
        <v>63</v>
      </c>
      <c r="M143" s="111" t="s">
        <v>2963</v>
      </c>
      <c r="N143" s="111" t="s">
        <v>201</v>
      </c>
      <c r="O143" s="111" t="s">
        <v>113</v>
      </c>
      <c r="P143" s="111" t="s">
        <v>63</v>
      </c>
      <c r="Q143" s="111" t="s">
        <v>628</v>
      </c>
      <c r="R143" s="111" t="s">
        <v>384</v>
      </c>
      <c r="S143" s="111" t="s">
        <v>450</v>
      </c>
      <c r="T143" s="111" t="s">
        <v>729</v>
      </c>
      <c r="U143" s="111" t="s">
        <v>367</v>
      </c>
      <c r="V143" s="111">
        <v>8400</v>
      </c>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9"/>
      <c r="AZ143" s="111"/>
      <c r="BA143" s="111" t="s">
        <v>4669</v>
      </c>
      <c r="BB143" s="111"/>
      <c r="BC143" s="111"/>
      <c r="BD143" s="111"/>
      <c r="BE143" s="111"/>
      <c r="BF143" s="111"/>
      <c r="BG143" s="111"/>
      <c r="BH143" s="111"/>
      <c r="BI143" s="111"/>
      <c r="BJ143" s="111">
        <f t="shared" si="38"/>
        <v>0</v>
      </c>
      <c r="BK143" s="111">
        <f t="shared" si="39"/>
        <v>0</v>
      </c>
      <c r="BL143" s="111"/>
      <c r="BM143" s="111"/>
      <c r="BN143" s="111" t="s">
        <v>597</v>
      </c>
    </row>
    <row r="144" spans="1:66" s="116" customFormat="1" ht="57" customHeight="1" x14ac:dyDescent="0.25">
      <c r="A144" s="111">
        <v>989</v>
      </c>
      <c r="B144" s="111" t="s">
        <v>2964</v>
      </c>
      <c r="C144" s="120">
        <v>100995</v>
      </c>
      <c r="D144" s="130"/>
      <c r="E144" s="121">
        <v>38511</v>
      </c>
      <c r="F144" s="110" t="s">
        <v>389</v>
      </c>
      <c r="G144" s="111" t="s">
        <v>3664</v>
      </c>
      <c r="H144" s="111"/>
      <c r="I144" s="111"/>
      <c r="J144" s="111" t="s">
        <v>33</v>
      </c>
      <c r="K144" s="111" t="s">
        <v>41</v>
      </c>
      <c r="L144" s="111" t="s">
        <v>33</v>
      </c>
      <c r="M144" s="111" t="s">
        <v>5272</v>
      </c>
      <c r="N144" s="111" t="s">
        <v>33</v>
      </c>
      <c r="O144" s="111" t="s">
        <v>41</v>
      </c>
      <c r="P144" s="111" t="s">
        <v>33</v>
      </c>
      <c r="Q144" s="111" t="s">
        <v>34</v>
      </c>
      <c r="R144" s="111" t="s">
        <v>384</v>
      </c>
      <c r="S144" s="111" t="s">
        <v>450</v>
      </c>
      <c r="T144" s="111" t="s">
        <v>178</v>
      </c>
      <c r="U144" s="111" t="s">
        <v>367</v>
      </c>
      <c r="V144" s="111">
        <v>5110</v>
      </c>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9"/>
      <c r="AZ144" s="111"/>
      <c r="BA144" s="111" t="s">
        <v>4670</v>
      </c>
      <c r="BB144" s="111"/>
      <c r="BC144" s="111"/>
      <c r="BD144" s="111"/>
      <c r="BE144" s="111"/>
      <c r="BF144" s="111"/>
      <c r="BG144" s="111"/>
      <c r="BH144" s="111"/>
      <c r="BI144" s="111"/>
      <c r="BJ144" s="111">
        <f t="shared" si="38"/>
        <v>0</v>
      </c>
      <c r="BK144" s="111">
        <f t="shared" si="39"/>
        <v>0</v>
      </c>
      <c r="BL144" s="111"/>
      <c r="BM144" s="111"/>
      <c r="BN144" s="111" t="s">
        <v>597</v>
      </c>
    </row>
    <row r="145" spans="1:69" s="116" customFormat="1" ht="38.25" customHeight="1" x14ac:dyDescent="0.25">
      <c r="A145" s="111">
        <v>1006</v>
      </c>
      <c r="B145" s="111" t="s">
        <v>2947</v>
      </c>
      <c r="C145" s="136">
        <v>101012</v>
      </c>
      <c r="D145" s="130"/>
      <c r="E145" s="130">
        <v>38519</v>
      </c>
      <c r="F145" s="110" t="s">
        <v>389</v>
      </c>
      <c r="G145" s="111" t="s">
        <v>3665</v>
      </c>
      <c r="H145" s="111"/>
      <c r="I145" s="111"/>
      <c r="J145" s="111" t="s">
        <v>129</v>
      </c>
      <c r="K145" s="111" t="s">
        <v>69</v>
      </c>
      <c r="L145" s="111" t="s">
        <v>51</v>
      </c>
      <c r="M145" s="111" t="s">
        <v>2965</v>
      </c>
      <c r="N145" s="111" t="s">
        <v>129</v>
      </c>
      <c r="O145" s="111" t="s">
        <v>69</v>
      </c>
      <c r="P145" s="111" t="s">
        <v>51</v>
      </c>
      <c r="Q145" s="111" t="s">
        <v>52</v>
      </c>
      <c r="R145" s="111" t="s">
        <v>384</v>
      </c>
      <c r="S145" s="111" t="s">
        <v>450</v>
      </c>
      <c r="T145" s="111" t="s">
        <v>732</v>
      </c>
      <c r="U145" s="111" t="s">
        <v>367</v>
      </c>
      <c r="V145" s="111">
        <v>1168</v>
      </c>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9"/>
      <c r="AZ145" s="111"/>
      <c r="BA145" s="111" t="s">
        <v>4671</v>
      </c>
      <c r="BB145" s="111"/>
      <c r="BC145" s="111"/>
      <c r="BD145" s="111"/>
      <c r="BE145" s="111"/>
      <c r="BF145" s="111"/>
      <c r="BG145" s="111"/>
      <c r="BH145" s="111"/>
      <c r="BI145" s="111"/>
      <c r="BJ145" s="111">
        <f t="shared" si="38"/>
        <v>0</v>
      </c>
      <c r="BK145" s="111">
        <f t="shared" si="39"/>
        <v>0</v>
      </c>
      <c r="BL145" s="111"/>
      <c r="BM145" s="111"/>
      <c r="BN145" s="111" t="s">
        <v>597</v>
      </c>
    </row>
    <row r="146" spans="1:69" s="116" customFormat="1" ht="93" customHeight="1" x14ac:dyDescent="0.25">
      <c r="A146" s="122">
        <v>1007</v>
      </c>
      <c r="B146" s="122" t="s">
        <v>2871</v>
      </c>
      <c r="C146" s="133">
        <v>101013</v>
      </c>
      <c r="D146" s="131"/>
      <c r="E146" s="131">
        <v>38519</v>
      </c>
      <c r="F146" s="125">
        <v>39619</v>
      </c>
      <c r="G146" s="122" t="s">
        <v>3666</v>
      </c>
      <c r="H146" s="122"/>
      <c r="I146" s="122"/>
      <c r="J146" s="122" t="s">
        <v>256</v>
      </c>
      <c r="K146" s="122" t="s">
        <v>47</v>
      </c>
      <c r="L146" s="122" t="s">
        <v>33</v>
      </c>
      <c r="M146" s="122" t="s">
        <v>2966</v>
      </c>
      <c r="N146" s="122" t="s">
        <v>256</v>
      </c>
      <c r="O146" s="122" t="s">
        <v>47</v>
      </c>
      <c r="P146" s="122" t="s">
        <v>33</v>
      </c>
      <c r="Q146" s="122" t="s">
        <v>34</v>
      </c>
      <c r="R146" s="122" t="s">
        <v>384</v>
      </c>
      <c r="S146" s="122" t="s">
        <v>430</v>
      </c>
      <c r="T146" s="122" t="s">
        <v>2967</v>
      </c>
      <c r="U146" s="122" t="s">
        <v>367</v>
      </c>
      <c r="V146" s="122" t="s">
        <v>733</v>
      </c>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6"/>
      <c r="AZ146" s="122"/>
      <c r="BA146" s="122" t="s">
        <v>4672</v>
      </c>
      <c r="BB146" s="122"/>
      <c r="BC146" s="122"/>
      <c r="BD146" s="122"/>
      <c r="BE146" s="122"/>
      <c r="BF146" s="122"/>
      <c r="BG146" s="122"/>
      <c r="BH146" s="122"/>
      <c r="BI146" s="122"/>
      <c r="BJ146" s="122">
        <f t="shared" si="38"/>
        <v>0</v>
      </c>
      <c r="BK146" s="122">
        <f t="shared" si="39"/>
        <v>0</v>
      </c>
      <c r="BL146" s="122"/>
      <c r="BM146" s="122"/>
      <c r="BN146" s="122" t="s">
        <v>734</v>
      </c>
    </row>
    <row r="147" spans="1:69" s="116" customFormat="1" ht="93" customHeight="1" x14ac:dyDescent="0.25">
      <c r="A147" s="122">
        <v>1008</v>
      </c>
      <c r="B147" s="122" t="s">
        <v>293</v>
      </c>
      <c r="C147" s="133">
        <v>101014</v>
      </c>
      <c r="D147" s="131"/>
      <c r="E147" s="131">
        <v>38520</v>
      </c>
      <c r="F147" s="125">
        <v>39616</v>
      </c>
      <c r="G147" s="122" t="s">
        <v>2968</v>
      </c>
      <c r="H147" s="122"/>
      <c r="I147" s="122"/>
      <c r="J147" s="122" t="s">
        <v>323</v>
      </c>
      <c r="K147" s="122" t="s">
        <v>128</v>
      </c>
      <c r="L147" s="122" t="s">
        <v>128</v>
      </c>
      <c r="M147" s="122"/>
      <c r="N147" s="122" t="s">
        <v>323</v>
      </c>
      <c r="O147" s="122" t="s">
        <v>128</v>
      </c>
      <c r="P147" s="122" t="s">
        <v>128</v>
      </c>
      <c r="Q147" s="122" t="s">
        <v>628</v>
      </c>
      <c r="R147" s="122" t="s">
        <v>384</v>
      </c>
      <c r="S147" s="122" t="s">
        <v>735</v>
      </c>
      <c r="T147" s="122" t="s">
        <v>736</v>
      </c>
      <c r="U147" s="122" t="s">
        <v>367</v>
      </c>
      <c r="V147" s="122" t="s">
        <v>3667</v>
      </c>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6"/>
      <c r="AZ147" s="122"/>
      <c r="BA147" s="122" t="s">
        <v>737</v>
      </c>
      <c r="BB147" s="122"/>
      <c r="BC147" s="122"/>
      <c r="BD147" s="122"/>
      <c r="BE147" s="122"/>
      <c r="BF147" s="122"/>
      <c r="BG147" s="122"/>
      <c r="BH147" s="122"/>
      <c r="BI147" s="122"/>
      <c r="BJ147" s="122">
        <f t="shared" ref="BJ147:BJ155" si="40">BD147+BE147/60+BF147/3600</f>
        <v>0</v>
      </c>
      <c r="BK147" s="122">
        <f t="shared" ref="BK147:BK155" si="41">BG147+BH147/60+BI147/3600</f>
        <v>0</v>
      </c>
      <c r="BL147" s="122"/>
      <c r="BM147" s="122"/>
      <c r="BN147" s="122" t="s">
        <v>738</v>
      </c>
    </row>
    <row r="148" spans="1:69" s="116" customFormat="1" ht="28.5" customHeight="1" x14ac:dyDescent="0.25">
      <c r="A148" s="111">
        <v>1019</v>
      </c>
      <c r="B148" s="111" t="s">
        <v>2969</v>
      </c>
      <c r="C148" s="111">
        <v>101024</v>
      </c>
      <c r="D148" s="110"/>
      <c r="E148" s="110">
        <v>38530</v>
      </c>
      <c r="F148" s="110" t="s">
        <v>389</v>
      </c>
      <c r="G148" s="111" t="s">
        <v>3668</v>
      </c>
      <c r="H148" s="111"/>
      <c r="I148" s="111"/>
      <c r="J148" s="111" t="s">
        <v>94</v>
      </c>
      <c r="K148" s="111" t="s">
        <v>94</v>
      </c>
      <c r="L148" s="111" t="s">
        <v>53</v>
      </c>
      <c r="M148" s="111" t="s">
        <v>3669</v>
      </c>
      <c r="N148" s="111" t="s">
        <v>94</v>
      </c>
      <c r="O148" s="111" t="s">
        <v>94</v>
      </c>
      <c r="P148" s="111" t="s">
        <v>53</v>
      </c>
      <c r="Q148" s="111" t="s">
        <v>95</v>
      </c>
      <c r="R148" s="111" t="s">
        <v>384</v>
      </c>
      <c r="S148" s="111" t="s">
        <v>450</v>
      </c>
      <c r="T148" s="111" t="s">
        <v>739</v>
      </c>
      <c r="U148" s="111" t="s">
        <v>367</v>
      </c>
      <c r="V148" s="111">
        <v>37800</v>
      </c>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9"/>
      <c r="AZ148" s="111"/>
      <c r="BA148" s="111" t="s">
        <v>4673</v>
      </c>
      <c r="BB148" s="111"/>
      <c r="BC148" s="111"/>
      <c r="BD148" s="111"/>
      <c r="BE148" s="111"/>
      <c r="BF148" s="111"/>
      <c r="BG148" s="111"/>
      <c r="BH148" s="111"/>
      <c r="BI148" s="111"/>
      <c r="BJ148" s="111">
        <f t="shared" si="40"/>
        <v>0</v>
      </c>
      <c r="BK148" s="111">
        <f t="shared" si="41"/>
        <v>0</v>
      </c>
      <c r="BL148" s="111"/>
      <c r="BM148" s="111"/>
      <c r="BN148" s="111" t="s">
        <v>597</v>
      </c>
    </row>
    <row r="149" spans="1:69" s="116" customFormat="1" ht="36" customHeight="1" x14ac:dyDescent="0.25">
      <c r="A149" s="111">
        <v>1031</v>
      </c>
      <c r="B149" s="111" t="s">
        <v>2970</v>
      </c>
      <c r="C149" s="136">
        <v>101036</v>
      </c>
      <c r="D149" s="130"/>
      <c r="E149" s="130">
        <v>38532</v>
      </c>
      <c r="F149" s="110" t="s">
        <v>389</v>
      </c>
      <c r="G149" s="111" t="s">
        <v>3670</v>
      </c>
      <c r="H149" s="111"/>
      <c r="I149" s="111"/>
      <c r="J149" s="111" t="s">
        <v>740</v>
      </c>
      <c r="K149" s="111" t="s">
        <v>41</v>
      </c>
      <c r="L149" s="111" t="s">
        <v>35</v>
      </c>
      <c r="M149" s="111" t="s">
        <v>3671</v>
      </c>
      <c r="N149" s="111" t="s">
        <v>740</v>
      </c>
      <c r="O149" s="111" t="s">
        <v>41</v>
      </c>
      <c r="P149" s="111" t="s">
        <v>35</v>
      </c>
      <c r="Q149" s="111" t="s">
        <v>34</v>
      </c>
      <c r="R149" s="111" t="s">
        <v>384</v>
      </c>
      <c r="S149" s="111" t="s">
        <v>450</v>
      </c>
      <c r="T149" s="111" t="s">
        <v>178</v>
      </c>
      <c r="U149" s="111" t="s">
        <v>367</v>
      </c>
      <c r="V149" s="111">
        <v>4913</v>
      </c>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9"/>
      <c r="AZ149" s="111"/>
      <c r="BA149" s="111" t="s">
        <v>741</v>
      </c>
      <c r="BB149" s="111"/>
      <c r="BC149" s="111"/>
      <c r="BD149" s="111"/>
      <c r="BE149" s="111"/>
      <c r="BF149" s="111"/>
      <c r="BG149" s="111"/>
      <c r="BH149" s="111"/>
      <c r="BI149" s="111"/>
      <c r="BJ149" s="111">
        <f t="shared" si="40"/>
        <v>0</v>
      </c>
      <c r="BK149" s="111">
        <f t="shared" si="41"/>
        <v>0</v>
      </c>
      <c r="BL149" s="111"/>
      <c r="BM149" s="111"/>
      <c r="BN149" s="111" t="s">
        <v>597</v>
      </c>
    </row>
    <row r="150" spans="1:69" s="116" customFormat="1" ht="66.75" customHeight="1" x14ac:dyDescent="0.25">
      <c r="A150" s="122">
        <v>1041</v>
      </c>
      <c r="B150" s="122" t="s">
        <v>320</v>
      </c>
      <c r="C150" s="133">
        <v>101046</v>
      </c>
      <c r="D150" s="131"/>
      <c r="E150" s="131">
        <v>38555</v>
      </c>
      <c r="F150" s="125">
        <v>39651</v>
      </c>
      <c r="G150" s="122" t="s">
        <v>742</v>
      </c>
      <c r="H150" s="122"/>
      <c r="I150" s="122"/>
      <c r="J150" s="122" t="s">
        <v>99</v>
      </c>
      <c r="K150" s="122" t="s">
        <v>100</v>
      </c>
      <c r="L150" s="122" t="s">
        <v>86</v>
      </c>
      <c r="M150" s="122"/>
      <c r="N150" s="122" t="s">
        <v>99</v>
      </c>
      <c r="O150" s="122" t="s">
        <v>100</v>
      </c>
      <c r="P150" s="122" t="s">
        <v>86</v>
      </c>
      <c r="Q150" s="122" t="s">
        <v>40</v>
      </c>
      <c r="R150" s="122" t="s">
        <v>384</v>
      </c>
      <c r="S150" s="122" t="s">
        <v>450</v>
      </c>
      <c r="T150" s="122" t="s">
        <v>743</v>
      </c>
      <c r="U150" s="122" t="s">
        <v>367</v>
      </c>
      <c r="V150" s="122" t="s">
        <v>744</v>
      </c>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6"/>
      <c r="AZ150" s="122"/>
      <c r="BA150" s="122" t="s">
        <v>4674</v>
      </c>
      <c r="BB150" s="122"/>
      <c r="BC150" s="122"/>
      <c r="BD150" s="122"/>
      <c r="BE150" s="122"/>
      <c r="BF150" s="122"/>
      <c r="BG150" s="122"/>
      <c r="BH150" s="122"/>
      <c r="BI150" s="122"/>
      <c r="BJ150" s="122">
        <f t="shared" si="40"/>
        <v>0</v>
      </c>
      <c r="BK150" s="122">
        <f t="shared" si="41"/>
        <v>0</v>
      </c>
      <c r="BL150" s="122"/>
      <c r="BM150" s="122"/>
      <c r="BN150" s="122" t="s">
        <v>745</v>
      </c>
    </row>
    <row r="151" spans="1:69" s="116" customFormat="1" ht="25.5" customHeight="1" x14ac:dyDescent="0.25">
      <c r="A151" s="122">
        <v>1049</v>
      </c>
      <c r="B151" s="122" t="s">
        <v>2971</v>
      </c>
      <c r="C151" s="133">
        <v>101054</v>
      </c>
      <c r="D151" s="131"/>
      <c r="E151" s="124">
        <v>38555</v>
      </c>
      <c r="F151" s="125">
        <v>39651</v>
      </c>
      <c r="G151" s="122" t="s">
        <v>3592</v>
      </c>
      <c r="H151" s="122"/>
      <c r="I151" s="122"/>
      <c r="J151" s="122" t="s">
        <v>133</v>
      </c>
      <c r="K151" s="122" t="s">
        <v>133</v>
      </c>
      <c r="L151" s="410" t="s">
        <v>51</v>
      </c>
      <c r="M151" s="122" t="s">
        <v>3672</v>
      </c>
      <c r="N151" s="122" t="s">
        <v>133</v>
      </c>
      <c r="O151" s="122" t="s">
        <v>133</v>
      </c>
      <c r="P151" s="122" t="s">
        <v>51</v>
      </c>
      <c r="Q151" s="122" t="s">
        <v>95</v>
      </c>
      <c r="R151" s="122" t="s">
        <v>384</v>
      </c>
      <c r="S151" s="122" t="s">
        <v>746</v>
      </c>
      <c r="T151" s="122" t="s">
        <v>461</v>
      </c>
      <c r="U151" s="122" t="s">
        <v>367</v>
      </c>
      <c r="V151" s="122">
        <v>463</v>
      </c>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6"/>
      <c r="AZ151" s="122"/>
      <c r="BA151" s="122" t="s">
        <v>747</v>
      </c>
      <c r="BB151" s="122"/>
      <c r="BC151" s="122"/>
      <c r="BD151" s="122"/>
      <c r="BE151" s="122"/>
      <c r="BF151" s="122"/>
      <c r="BG151" s="122"/>
      <c r="BH151" s="122"/>
      <c r="BI151" s="122"/>
      <c r="BJ151" s="122">
        <f t="shared" si="40"/>
        <v>0</v>
      </c>
      <c r="BK151" s="122">
        <f t="shared" si="41"/>
        <v>0</v>
      </c>
      <c r="BL151" s="122"/>
      <c r="BM151" s="122"/>
      <c r="BN151" s="122" t="s">
        <v>748</v>
      </c>
    </row>
    <row r="152" spans="1:69" s="116" customFormat="1" ht="38.25" customHeight="1" x14ac:dyDescent="0.25">
      <c r="A152" s="122">
        <v>1054</v>
      </c>
      <c r="B152" s="122" t="s">
        <v>2972</v>
      </c>
      <c r="C152" s="122">
        <v>101059</v>
      </c>
      <c r="D152" s="125"/>
      <c r="E152" s="125">
        <v>38555</v>
      </c>
      <c r="F152" s="125">
        <v>39651</v>
      </c>
      <c r="G152" s="122" t="s">
        <v>3673</v>
      </c>
      <c r="H152" s="122"/>
      <c r="I152" s="122"/>
      <c r="J152" s="122" t="s">
        <v>128</v>
      </c>
      <c r="K152" s="122" t="s">
        <v>128</v>
      </c>
      <c r="L152" s="122" t="s">
        <v>128</v>
      </c>
      <c r="M152" s="122" t="s">
        <v>2973</v>
      </c>
      <c r="N152" s="122" t="s">
        <v>128</v>
      </c>
      <c r="O152" s="122" t="s">
        <v>128</v>
      </c>
      <c r="P152" s="122" t="s">
        <v>128</v>
      </c>
      <c r="Q152" s="122" t="s">
        <v>628</v>
      </c>
      <c r="R152" s="122" t="s">
        <v>384</v>
      </c>
      <c r="S152" s="122" t="s">
        <v>498</v>
      </c>
      <c r="T152" s="122" t="s">
        <v>215</v>
      </c>
      <c r="U152" s="122" t="s">
        <v>367</v>
      </c>
      <c r="V152" s="122">
        <v>38325</v>
      </c>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6"/>
      <c r="AZ152" s="122"/>
      <c r="BA152" s="122" t="s">
        <v>749</v>
      </c>
      <c r="BB152" s="122"/>
      <c r="BC152" s="122"/>
      <c r="BD152" s="122"/>
      <c r="BE152" s="122"/>
      <c r="BF152" s="122"/>
      <c r="BG152" s="122"/>
      <c r="BH152" s="122"/>
      <c r="BI152" s="122"/>
      <c r="BJ152" s="122">
        <f t="shared" si="40"/>
        <v>0</v>
      </c>
      <c r="BK152" s="122">
        <f t="shared" si="41"/>
        <v>0</v>
      </c>
      <c r="BL152" s="122"/>
      <c r="BM152" s="122"/>
      <c r="BN152" s="122" t="s">
        <v>750</v>
      </c>
      <c r="BQ152" s="116" t="s">
        <v>157</v>
      </c>
    </row>
    <row r="153" spans="1:69" s="116" customFormat="1" ht="38.25" customHeight="1" x14ac:dyDescent="0.25">
      <c r="A153" s="111">
        <v>1060</v>
      </c>
      <c r="B153" s="111" t="s">
        <v>2974</v>
      </c>
      <c r="C153" s="136">
        <v>101065</v>
      </c>
      <c r="D153" s="130"/>
      <c r="E153" s="121">
        <v>38555</v>
      </c>
      <c r="F153" s="110" t="s">
        <v>389</v>
      </c>
      <c r="G153" s="111" t="s">
        <v>3664</v>
      </c>
      <c r="H153" s="111"/>
      <c r="I153" s="111"/>
      <c r="J153" s="111" t="s">
        <v>751</v>
      </c>
      <c r="K153" s="111" t="s">
        <v>41</v>
      </c>
      <c r="L153" s="135" t="s">
        <v>35</v>
      </c>
      <c r="M153" s="111" t="s">
        <v>3674</v>
      </c>
      <c r="N153" s="111" t="s">
        <v>751</v>
      </c>
      <c r="O153" s="111" t="s">
        <v>41</v>
      </c>
      <c r="P153" s="111" t="s">
        <v>35</v>
      </c>
      <c r="Q153" s="111" t="s">
        <v>34</v>
      </c>
      <c r="R153" s="111" t="s">
        <v>384</v>
      </c>
      <c r="S153" s="111" t="s">
        <v>450</v>
      </c>
      <c r="T153" s="111" t="s">
        <v>752</v>
      </c>
      <c r="U153" s="111" t="s">
        <v>367</v>
      </c>
      <c r="V153" s="111">
        <v>4380</v>
      </c>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9"/>
      <c r="AZ153" s="111"/>
      <c r="BA153" s="111" t="s">
        <v>753</v>
      </c>
      <c r="BB153" s="111"/>
      <c r="BC153" s="111"/>
      <c r="BD153" s="111"/>
      <c r="BE153" s="111"/>
      <c r="BF153" s="111"/>
      <c r="BG153" s="111"/>
      <c r="BH153" s="111"/>
      <c r="BI153" s="111"/>
      <c r="BJ153" s="111">
        <f t="shared" si="40"/>
        <v>0</v>
      </c>
      <c r="BK153" s="111">
        <f t="shared" si="41"/>
        <v>0</v>
      </c>
      <c r="BL153" s="111"/>
      <c r="BM153" s="111"/>
      <c r="BN153" s="111" t="s">
        <v>597</v>
      </c>
    </row>
    <row r="154" spans="1:69" s="116" customFormat="1" ht="46.5" customHeight="1" x14ac:dyDescent="0.25">
      <c r="A154" s="122" t="e">
        <f>#REF!+1</f>
        <v>#REF!</v>
      </c>
      <c r="B154" s="122" t="s">
        <v>755</v>
      </c>
      <c r="C154" s="122">
        <v>101071</v>
      </c>
      <c r="D154" s="125"/>
      <c r="E154" s="125">
        <v>38558</v>
      </c>
      <c r="F154" s="125">
        <v>39654</v>
      </c>
      <c r="G154" s="122" t="s">
        <v>3675</v>
      </c>
      <c r="H154" s="122"/>
      <c r="I154" s="122"/>
      <c r="J154" s="122" t="s">
        <v>138</v>
      </c>
      <c r="K154" s="122" t="s">
        <v>138</v>
      </c>
      <c r="L154" s="410" t="s">
        <v>63</v>
      </c>
      <c r="M154" s="122"/>
      <c r="N154" s="122" t="s">
        <v>138</v>
      </c>
      <c r="O154" s="122" t="s">
        <v>138</v>
      </c>
      <c r="P154" s="122" t="s">
        <v>63</v>
      </c>
      <c r="Q154" s="122" t="s">
        <v>628</v>
      </c>
      <c r="R154" s="122" t="s">
        <v>384</v>
      </c>
      <c r="S154" s="122" t="s">
        <v>498</v>
      </c>
      <c r="T154" s="122" t="s">
        <v>3676</v>
      </c>
      <c r="U154" s="122" t="s">
        <v>366</v>
      </c>
      <c r="V154" s="122">
        <v>57700</v>
      </c>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6"/>
      <c r="AZ154" s="122"/>
      <c r="BA154" s="122" t="s">
        <v>757</v>
      </c>
      <c r="BB154" s="122"/>
      <c r="BC154" s="122"/>
      <c r="BD154" s="122"/>
      <c r="BE154" s="122"/>
      <c r="BF154" s="122"/>
      <c r="BG154" s="122"/>
      <c r="BH154" s="122"/>
      <c r="BI154" s="122"/>
      <c r="BJ154" s="122">
        <f t="shared" si="40"/>
        <v>0</v>
      </c>
      <c r="BK154" s="122">
        <f t="shared" si="41"/>
        <v>0</v>
      </c>
      <c r="BL154" s="122"/>
      <c r="BM154" s="122"/>
      <c r="BN154" s="122" t="s">
        <v>561</v>
      </c>
    </row>
    <row r="155" spans="1:69" s="116" customFormat="1" ht="38.25" customHeight="1" x14ac:dyDescent="0.25">
      <c r="A155" s="122" t="e">
        <f t="shared" ref="A155:A161" si="42">A154+1</f>
        <v>#REF!</v>
      </c>
      <c r="B155" s="122" t="s">
        <v>755</v>
      </c>
      <c r="C155" s="122">
        <v>101072</v>
      </c>
      <c r="D155" s="125"/>
      <c r="E155" s="125">
        <v>38558</v>
      </c>
      <c r="F155" s="125">
        <v>39654</v>
      </c>
      <c r="G155" s="122" t="s">
        <v>3675</v>
      </c>
      <c r="H155" s="122"/>
      <c r="I155" s="122"/>
      <c r="J155" s="122" t="s">
        <v>758</v>
      </c>
      <c r="K155" s="122" t="s">
        <v>138</v>
      </c>
      <c r="L155" s="122" t="s">
        <v>63</v>
      </c>
      <c r="M155" s="122"/>
      <c r="N155" s="122" t="s">
        <v>251</v>
      </c>
      <c r="O155" s="122" t="s">
        <v>138</v>
      </c>
      <c r="P155" s="122" t="s">
        <v>63</v>
      </c>
      <c r="Q155" s="122" t="s">
        <v>628</v>
      </c>
      <c r="R155" s="122" t="s">
        <v>384</v>
      </c>
      <c r="S155" s="122" t="s">
        <v>498</v>
      </c>
      <c r="T155" s="122" t="s">
        <v>3677</v>
      </c>
      <c r="U155" s="122" t="s">
        <v>367</v>
      </c>
      <c r="V155" s="122">
        <v>38500</v>
      </c>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6"/>
      <c r="AZ155" s="122"/>
      <c r="BA155" s="122" t="s">
        <v>759</v>
      </c>
      <c r="BB155" s="122"/>
      <c r="BC155" s="122"/>
      <c r="BD155" s="122"/>
      <c r="BE155" s="122"/>
      <c r="BF155" s="122"/>
      <c r="BG155" s="122"/>
      <c r="BH155" s="122"/>
      <c r="BI155" s="122"/>
      <c r="BJ155" s="122">
        <f t="shared" si="40"/>
        <v>0</v>
      </c>
      <c r="BK155" s="122">
        <f t="shared" si="41"/>
        <v>0</v>
      </c>
      <c r="BL155" s="122"/>
      <c r="BM155" s="122"/>
      <c r="BN155" s="122" t="s">
        <v>561</v>
      </c>
    </row>
    <row r="156" spans="1:69" s="116" customFormat="1" ht="38.25" customHeight="1" x14ac:dyDescent="0.25">
      <c r="A156" s="111" t="e">
        <f>#REF!+1</f>
        <v>#REF!</v>
      </c>
      <c r="B156" s="111" t="s">
        <v>2975</v>
      </c>
      <c r="C156" s="111">
        <v>101079</v>
      </c>
      <c r="D156" s="110"/>
      <c r="E156" s="110">
        <v>38558</v>
      </c>
      <c r="F156" s="110" t="s">
        <v>389</v>
      </c>
      <c r="G156" s="111" t="s">
        <v>3678</v>
      </c>
      <c r="H156" s="111"/>
      <c r="I156" s="111"/>
      <c r="J156" s="111" t="s">
        <v>2976</v>
      </c>
      <c r="K156" s="111" t="s">
        <v>41</v>
      </c>
      <c r="L156" s="111" t="s">
        <v>35</v>
      </c>
      <c r="M156" s="111" t="s">
        <v>3679</v>
      </c>
      <c r="N156" s="111" t="s">
        <v>2976</v>
      </c>
      <c r="O156" s="111" t="s">
        <v>41</v>
      </c>
      <c r="P156" s="111" t="s">
        <v>35</v>
      </c>
      <c r="Q156" s="111" t="s">
        <v>34</v>
      </c>
      <c r="R156" s="111" t="s">
        <v>384</v>
      </c>
      <c r="S156" s="111" t="s">
        <v>450</v>
      </c>
      <c r="T156" s="111" t="s">
        <v>3680</v>
      </c>
      <c r="U156" s="111" t="s">
        <v>367</v>
      </c>
      <c r="V156" s="111">
        <v>10950</v>
      </c>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9"/>
      <c r="AZ156" s="111"/>
      <c r="BA156" s="111" t="s">
        <v>760</v>
      </c>
      <c r="BB156" s="111"/>
      <c r="BC156" s="111"/>
      <c r="BD156" s="111"/>
      <c r="BE156" s="111"/>
      <c r="BF156" s="111"/>
      <c r="BG156" s="111"/>
      <c r="BH156" s="111"/>
      <c r="BI156" s="111"/>
      <c r="BJ156" s="111">
        <f t="shared" ref="BJ156:BJ170" si="43">BD156+BE156/60+BF156/3600</f>
        <v>0</v>
      </c>
      <c r="BK156" s="111">
        <f t="shared" ref="BK156:BK170" si="44">BG156+BH156/60+BI156/3600</f>
        <v>0</v>
      </c>
      <c r="BL156" s="111"/>
      <c r="BM156" s="111"/>
      <c r="BN156" s="111" t="s">
        <v>597</v>
      </c>
    </row>
    <row r="157" spans="1:69" s="116" customFormat="1" ht="34.5" customHeight="1" x14ac:dyDescent="0.25">
      <c r="A157" s="122" t="e">
        <f>#REF!+1</f>
        <v>#REF!</v>
      </c>
      <c r="B157" s="122" t="s">
        <v>2977</v>
      </c>
      <c r="C157" s="122">
        <v>101090</v>
      </c>
      <c r="D157" s="125"/>
      <c r="E157" s="125">
        <v>38562</v>
      </c>
      <c r="F157" s="125">
        <v>39658</v>
      </c>
      <c r="G157" s="122" t="s">
        <v>3681</v>
      </c>
      <c r="H157" s="122"/>
      <c r="I157" s="122"/>
      <c r="J157" s="122" t="s">
        <v>177</v>
      </c>
      <c r="K157" s="122" t="s">
        <v>140</v>
      </c>
      <c r="L157" s="122" t="s">
        <v>3589</v>
      </c>
      <c r="M157" s="122" t="s">
        <v>3682</v>
      </c>
      <c r="N157" s="122" t="s">
        <v>204</v>
      </c>
      <c r="O157" s="122" t="s">
        <v>140</v>
      </c>
      <c r="P157" s="122" t="s">
        <v>3589</v>
      </c>
      <c r="Q157" s="122" t="s">
        <v>25</v>
      </c>
      <c r="R157" s="122" t="s">
        <v>384</v>
      </c>
      <c r="S157" s="122" t="s">
        <v>761</v>
      </c>
      <c r="T157" s="122" t="s">
        <v>762</v>
      </c>
      <c r="U157" s="122" t="s">
        <v>367</v>
      </c>
      <c r="V157" s="122">
        <v>2750</v>
      </c>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6"/>
      <c r="AZ157" s="122"/>
      <c r="BA157" s="122" t="s">
        <v>763</v>
      </c>
      <c r="BB157" s="122"/>
      <c r="BC157" s="122"/>
      <c r="BD157" s="122"/>
      <c r="BE157" s="122"/>
      <c r="BF157" s="122"/>
      <c r="BG157" s="122"/>
      <c r="BH157" s="122"/>
      <c r="BI157" s="122"/>
      <c r="BJ157" s="122">
        <f t="shared" si="43"/>
        <v>0</v>
      </c>
      <c r="BK157" s="122">
        <f t="shared" si="44"/>
        <v>0</v>
      </c>
      <c r="BL157" s="122"/>
      <c r="BM157" s="122"/>
      <c r="BN157" s="122" t="s">
        <v>764</v>
      </c>
    </row>
    <row r="158" spans="1:69" s="116" customFormat="1" ht="28.5" customHeight="1" x14ac:dyDescent="0.25">
      <c r="A158" s="122" t="e">
        <f t="shared" si="42"/>
        <v>#REF!</v>
      </c>
      <c r="B158" s="122" t="s">
        <v>2978</v>
      </c>
      <c r="C158" s="122">
        <v>101091</v>
      </c>
      <c r="D158" s="125"/>
      <c r="E158" s="125">
        <v>38562</v>
      </c>
      <c r="F158" s="125">
        <v>39658</v>
      </c>
      <c r="G158" s="122" t="s">
        <v>3683</v>
      </c>
      <c r="H158" s="122"/>
      <c r="I158" s="122"/>
      <c r="J158" s="122" t="s">
        <v>765</v>
      </c>
      <c r="K158" s="122" t="s">
        <v>90</v>
      </c>
      <c r="L158" s="122" t="s">
        <v>35</v>
      </c>
      <c r="M158" s="122" t="s">
        <v>2979</v>
      </c>
      <c r="N158" s="122" t="s">
        <v>5662</v>
      </c>
      <c r="O158" s="122" t="s">
        <v>90</v>
      </c>
      <c r="P158" s="122" t="s">
        <v>35</v>
      </c>
      <c r="Q158" s="122" t="s">
        <v>34</v>
      </c>
      <c r="R158" s="122" t="s">
        <v>384</v>
      </c>
      <c r="S158" s="122" t="s">
        <v>3684</v>
      </c>
      <c r="T158" s="122" t="s">
        <v>2980</v>
      </c>
      <c r="U158" s="122" t="s">
        <v>367</v>
      </c>
      <c r="V158" s="122">
        <v>856</v>
      </c>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6"/>
      <c r="AZ158" s="122"/>
      <c r="BA158" s="122" t="s">
        <v>766</v>
      </c>
      <c r="BB158" s="122"/>
      <c r="BC158" s="122"/>
      <c r="BD158" s="122"/>
      <c r="BE158" s="122"/>
      <c r="BF158" s="122"/>
      <c r="BG158" s="122"/>
      <c r="BH158" s="122"/>
      <c r="BI158" s="122"/>
      <c r="BJ158" s="122">
        <f t="shared" si="43"/>
        <v>0</v>
      </c>
      <c r="BK158" s="122">
        <f t="shared" si="44"/>
        <v>0</v>
      </c>
      <c r="BL158" s="122"/>
      <c r="BM158" s="122"/>
      <c r="BN158" s="122" t="s">
        <v>767</v>
      </c>
    </row>
    <row r="159" spans="1:69" s="116" customFormat="1" ht="64.5" customHeight="1" x14ac:dyDescent="0.25">
      <c r="A159" s="122" t="e">
        <f t="shared" si="42"/>
        <v>#REF!</v>
      </c>
      <c r="B159" s="122" t="s">
        <v>2981</v>
      </c>
      <c r="C159" s="122">
        <v>101092</v>
      </c>
      <c r="D159" s="125"/>
      <c r="E159" s="125">
        <v>38562</v>
      </c>
      <c r="F159" s="125">
        <v>39658</v>
      </c>
      <c r="G159" s="122" t="s">
        <v>3685</v>
      </c>
      <c r="H159" s="122"/>
      <c r="I159" s="122"/>
      <c r="J159" s="122" t="s">
        <v>569</v>
      </c>
      <c r="K159" s="122" t="s">
        <v>41</v>
      </c>
      <c r="L159" s="122" t="s">
        <v>35</v>
      </c>
      <c r="M159" s="122" t="s">
        <v>3686</v>
      </c>
      <c r="N159" s="122" t="s">
        <v>610</v>
      </c>
      <c r="O159" s="122" t="s">
        <v>41</v>
      </c>
      <c r="P159" s="122" t="s">
        <v>35</v>
      </c>
      <c r="Q159" s="122" t="s">
        <v>34</v>
      </c>
      <c r="R159" s="122" t="s">
        <v>384</v>
      </c>
      <c r="S159" s="122" t="s">
        <v>706</v>
      </c>
      <c r="T159" s="122" t="s">
        <v>2982</v>
      </c>
      <c r="U159" s="122" t="s">
        <v>367</v>
      </c>
      <c r="V159" s="122">
        <v>32076</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6"/>
      <c r="AZ159" s="122"/>
      <c r="BA159" s="122" t="s">
        <v>769</v>
      </c>
      <c r="BB159" s="122"/>
      <c r="BC159" s="122"/>
      <c r="BD159" s="122"/>
      <c r="BE159" s="122"/>
      <c r="BF159" s="122"/>
      <c r="BG159" s="122"/>
      <c r="BH159" s="122"/>
      <c r="BI159" s="122"/>
      <c r="BJ159" s="122">
        <f t="shared" si="43"/>
        <v>0</v>
      </c>
      <c r="BK159" s="122">
        <f t="shared" si="44"/>
        <v>0</v>
      </c>
      <c r="BL159" s="122"/>
      <c r="BM159" s="122"/>
      <c r="BN159" s="122" t="s">
        <v>770</v>
      </c>
    </row>
    <row r="160" spans="1:69" s="116" customFormat="1" ht="64.5" customHeight="1" x14ac:dyDescent="0.25">
      <c r="A160" s="111" t="e">
        <f>#REF!+1</f>
        <v>#REF!</v>
      </c>
      <c r="B160" s="111" t="s">
        <v>2983</v>
      </c>
      <c r="C160" s="111">
        <v>101094</v>
      </c>
      <c r="D160" s="110"/>
      <c r="E160" s="110">
        <v>38565</v>
      </c>
      <c r="F160" s="110" t="s">
        <v>389</v>
      </c>
      <c r="G160" s="111" t="s">
        <v>3687</v>
      </c>
      <c r="H160" s="111"/>
      <c r="I160" s="111"/>
      <c r="J160" s="111" t="s">
        <v>106</v>
      </c>
      <c r="K160" s="111" t="s">
        <v>106</v>
      </c>
      <c r="L160" s="111" t="s">
        <v>33</v>
      </c>
      <c r="M160" s="111" t="s">
        <v>3688</v>
      </c>
      <c r="N160" s="111" t="s">
        <v>106</v>
      </c>
      <c r="O160" s="111" t="s">
        <v>106</v>
      </c>
      <c r="P160" s="111" t="s">
        <v>33</v>
      </c>
      <c r="Q160" s="111" t="s">
        <v>34</v>
      </c>
      <c r="R160" s="111" t="s">
        <v>384</v>
      </c>
      <c r="S160" s="111" t="s">
        <v>450</v>
      </c>
      <c r="T160" s="111" t="s">
        <v>771</v>
      </c>
      <c r="U160" s="111" t="s">
        <v>367</v>
      </c>
      <c r="V160" s="111">
        <v>7800</v>
      </c>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9"/>
      <c r="AZ160" s="111"/>
      <c r="BA160" s="111" t="s">
        <v>2984</v>
      </c>
      <c r="BB160" s="111"/>
      <c r="BC160" s="111"/>
      <c r="BD160" s="111"/>
      <c r="BE160" s="111"/>
      <c r="BF160" s="111"/>
      <c r="BG160" s="111"/>
      <c r="BH160" s="111"/>
      <c r="BI160" s="111"/>
      <c r="BJ160" s="111">
        <f t="shared" si="43"/>
        <v>0</v>
      </c>
      <c r="BK160" s="111">
        <f t="shared" si="44"/>
        <v>0</v>
      </c>
      <c r="BL160" s="111"/>
      <c r="BM160" s="111"/>
      <c r="BN160" s="111" t="s">
        <v>597</v>
      </c>
    </row>
    <row r="161" spans="1:66" s="116" customFormat="1" ht="64.5" customHeight="1" x14ac:dyDescent="0.25">
      <c r="A161" s="122" t="e">
        <f t="shared" si="42"/>
        <v>#REF!</v>
      </c>
      <c r="B161" s="122" t="s">
        <v>2880</v>
      </c>
      <c r="C161" s="122">
        <v>101095</v>
      </c>
      <c r="D161" s="125"/>
      <c r="E161" s="125">
        <v>38565</v>
      </c>
      <c r="F161" s="125">
        <v>39661</v>
      </c>
      <c r="G161" s="122" t="s">
        <v>3689</v>
      </c>
      <c r="H161" s="122"/>
      <c r="I161" s="122"/>
      <c r="J161" s="122" t="s">
        <v>220</v>
      </c>
      <c r="K161" s="122" t="s">
        <v>106</v>
      </c>
      <c r="L161" s="122" t="s">
        <v>33</v>
      </c>
      <c r="M161" s="122" t="s">
        <v>3690</v>
      </c>
      <c r="N161" s="122" t="s">
        <v>220</v>
      </c>
      <c r="O161" s="122" t="s">
        <v>106</v>
      </c>
      <c r="P161" s="122" t="s">
        <v>33</v>
      </c>
      <c r="Q161" s="122" t="s">
        <v>34</v>
      </c>
      <c r="R161" s="122" t="s">
        <v>384</v>
      </c>
      <c r="S161" s="122" t="s">
        <v>3691</v>
      </c>
      <c r="T161" s="122" t="s">
        <v>772</v>
      </c>
      <c r="U161" s="122" t="s">
        <v>367</v>
      </c>
      <c r="V161" s="122">
        <v>7900</v>
      </c>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6"/>
      <c r="AZ161" s="122"/>
      <c r="BA161" s="122" t="s">
        <v>2985</v>
      </c>
      <c r="BB161" s="122"/>
      <c r="BC161" s="122"/>
      <c r="BD161" s="122"/>
      <c r="BE161" s="122"/>
      <c r="BF161" s="122"/>
      <c r="BG161" s="122"/>
      <c r="BH161" s="122"/>
      <c r="BI161" s="122"/>
      <c r="BJ161" s="122">
        <f t="shared" si="43"/>
        <v>0</v>
      </c>
      <c r="BK161" s="122">
        <f t="shared" si="44"/>
        <v>0</v>
      </c>
      <c r="BL161" s="122"/>
      <c r="BM161" s="122"/>
      <c r="BN161" s="122" t="s">
        <v>4592</v>
      </c>
    </row>
    <row r="162" spans="1:66" s="116" customFormat="1" ht="81" customHeight="1" x14ac:dyDescent="0.25">
      <c r="A162" s="122">
        <v>1099</v>
      </c>
      <c r="B162" s="122" t="s">
        <v>2986</v>
      </c>
      <c r="C162" s="122">
        <v>101104</v>
      </c>
      <c r="D162" s="125"/>
      <c r="E162" s="125">
        <v>38568</v>
      </c>
      <c r="F162" s="125">
        <v>39664</v>
      </c>
      <c r="G162" s="122" t="s">
        <v>3639</v>
      </c>
      <c r="H162" s="122"/>
      <c r="I162" s="122"/>
      <c r="J162" s="122" t="s">
        <v>266</v>
      </c>
      <c r="K162" s="122" t="s">
        <v>41</v>
      </c>
      <c r="L162" s="122" t="s">
        <v>33</v>
      </c>
      <c r="M162" s="122" t="s">
        <v>3692</v>
      </c>
      <c r="N162" s="122" t="s">
        <v>266</v>
      </c>
      <c r="O162" s="122" t="s">
        <v>41</v>
      </c>
      <c r="P162" s="122" t="s">
        <v>33</v>
      </c>
      <c r="Q162" s="122" t="s">
        <v>34</v>
      </c>
      <c r="R162" s="122" t="s">
        <v>384</v>
      </c>
      <c r="S162" s="122" t="s">
        <v>450</v>
      </c>
      <c r="T162" s="122" t="s">
        <v>2987</v>
      </c>
      <c r="U162" s="122" t="s">
        <v>367</v>
      </c>
      <c r="V162" s="122">
        <v>5475</v>
      </c>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6"/>
      <c r="AZ162" s="122"/>
      <c r="BA162" s="122" t="s">
        <v>2988</v>
      </c>
      <c r="BB162" s="122"/>
      <c r="BC162" s="122"/>
      <c r="BD162" s="122"/>
      <c r="BE162" s="122"/>
      <c r="BF162" s="122"/>
      <c r="BG162" s="122"/>
      <c r="BH162" s="122"/>
      <c r="BI162" s="122"/>
      <c r="BJ162" s="122">
        <f t="shared" si="43"/>
        <v>0</v>
      </c>
      <c r="BK162" s="122">
        <f t="shared" si="44"/>
        <v>0</v>
      </c>
      <c r="BL162" s="122"/>
      <c r="BM162" s="122"/>
      <c r="BN162" s="122" t="s">
        <v>4592</v>
      </c>
    </row>
    <row r="163" spans="1:66" ht="38.25" customHeight="1" x14ac:dyDescent="0.25">
      <c r="A163" s="122">
        <v>1102</v>
      </c>
      <c r="B163" s="412" t="s">
        <v>6441</v>
      </c>
      <c r="C163" s="122">
        <v>101107</v>
      </c>
      <c r="D163" s="122"/>
      <c r="E163" s="125">
        <v>38568</v>
      </c>
      <c r="F163" s="125">
        <v>39664</v>
      </c>
      <c r="G163" s="412" t="s">
        <v>3557</v>
      </c>
      <c r="H163" s="412"/>
      <c r="I163" s="412"/>
      <c r="J163" s="412" t="s">
        <v>143</v>
      </c>
      <c r="K163" s="412" t="s">
        <v>143</v>
      </c>
      <c r="L163" s="474" t="s">
        <v>63</v>
      </c>
      <c r="M163" s="473"/>
      <c r="N163" s="412" t="s">
        <v>143</v>
      </c>
      <c r="O163" s="412" t="s">
        <v>143</v>
      </c>
      <c r="P163" s="412" t="s">
        <v>63</v>
      </c>
      <c r="Q163" s="412" t="s">
        <v>628</v>
      </c>
      <c r="R163" s="412" t="s">
        <v>384</v>
      </c>
      <c r="S163" s="412" t="s">
        <v>6442</v>
      </c>
      <c r="T163" s="412" t="s">
        <v>6443</v>
      </c>
      <c r="U163" s="412" t="s">
        <v>367</v>
      </c>
      <c r="V163" s="412">
        <v>9540</v>
      </c>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5"/>
      <c r="AZ163" s="473"/>
      <c r="BA163" s="412" t="s">
        <v>6444</v>
      </c>
      <c r="BB163" s="473"/>
      <c r="BC163" s="473"/>
      <c r="BD163" s="473"/>
      <c r="BE163" s="473"/>
      <c r="BF163" s="473"/>
      <c r="BG163" s="473"/>
      <c r="BH163" s="473"/>
      <c r="BI163" s="473"/>
      <c r="BJ163" s="473">
        <f t="shared" ref="BJ163" si="45">BD163+BE163/60+BF163/3600</f>
        <v>0</v>
      </c>
      <c r="BK163" s="473">
        <f t="shared" ref="BK163" si="46">BG163+BH163/60+BI163/3600</f>
        <v>0</v>
      </c>
      <c r="BL163" s="412"/>
      <c r="BM163" s="412"/>
      <c r="BN163" s="412" t="s">
        <v>6445</v>
      </c>
    </row>
    <row r="164" spans="1:66" s="116" customFormat="1" ht="38.25" customHeight="1" x14ac:dyDescent="0.25">
      <c r="A164" s="111">
        <v>1114</v>
      </c>
      <c r="B164" s="111" t="s">
        <v>773</v>
      </c>
      <c r="C164" s="136">
        <v>101119</v>
      </c>
      <c r="D164" s="130"/>
      <c r="E164" s="130">
        <v>38574</v>
      </c>
      <c r="F164" s="110" t="s">
        <v>389</v>
      </c>
      <c r="G164" s="111" t="s">
        <v>3693</v>
      </c>
      <c r="H164" s="111"/>
      <c r="I164" s="111"/>
      <c r="J164" s="111" t="s">
        <v>235</v>
      </c>
      <c r="K164" s="111" t="s">
        <v>90</v>
      </c>
      <c r="L164" s="111" t="s">
        <v>33</v>
      </c>
      <c r="M164" s="111" t="s">
        <v>3174</v>
      </c>
      <c r="N164" s="111" t="s">
        <v>235</v>
      </c>
      <c r="O164" s="111" t="s">
        <v>90</v>
      </c>
      <c r="P164" s="111" t="s">
        <v>33</v>
      </c>
      <c r="Q164" s="111" t="s">
        <v>34</v>
      </c>
      <c r="R164" s="111" t="s">
        <v>384</v>
      </c>
      <c r="S164" s="111" t="s">
        <v>450</v>
      </c>
      <c r="T164" s="111" t="s">
        <v>774</v>
      </c>
      <c r="U164" s="111" t="s">
        <v>367</v>
      </c>
      <c r="V164" s="111">
        <v>4455</v>
      </c>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9"/>
      <c r="AZ164" s="111"/>
      <c r="BA164" s="111" t="s">
        <v>3694</v>
      </c>
      <c r="BB164" s="111"/>
      <c r="BC164" s="111"/>
      <c r="BD164" s="111"/>
      <c r="BE164" s="111"/>
      <c r="BF164" s="111"/>
      <c r="BG164" s="111"/>
      <c r="BH164" s="111"/>
      <c r="BI164" s="111"/>
      <c r="BJ164" s="111">
        <f t="shared" si="43"/>
        <v>0</v>
      </c>
      <c r="BK164" s="111">
        <f t="shared" si="44"/>
        <v>0</v>
      </c>
      <c r="BL164" s="111"/>
      <c r="BM164" s="111"/>
      <c r="BN164" s="111" t="s">
        <v>597</v>
      </c>
    </row>
    <row r="165" spans="1:66" s="116" customFormat="1" ht="31.5" customHeight="1" x14ac:dyDescent="0.25">
      <c r="A165" s="122">
        <v>1115</v>
      </c>
      <c r="B165" s="122" t="s">
        <v>173</v>
      </c>
      <c r="C165" s="133">
        <v>101120</v>
      </c>
      <c r="D165" s="131"/>
      <c r="E165" s="131">
        <v>38574</v>
      </c>
      <c r="F165" s="125">
        <v>39670</v>
      </c>
      <c r="G165" s="122" t="s">
        <v>34</v>
      </c>
      <c r="H165" s="122"/>
      <c r="I165" s="122"/>
      <c r="J165" s="122" t="s">
        <v>33</v>
      </c>
      <c r="K165" s="122" t="s">
        <v>41</v>
      </c>
      <c r="L165" s="122" t="s">
        <v>33</v>
      </c>
      <c r="M165" s="122" t="s">
        <v>3695</v>
      </c>
      <c r="N165" s="122" t="s">
        <v>33</v>
      </c>
      <c r="O165" s="122" t="s">
        <v>33</v>
      </c>
      <c r="P165" s="122" t="s">
        <v>33</v>
      </c>
      <c r="Q165" s="122" t="s">
        <v>34</v>
      </c>
      <c r="R165" s="122" t="s">
        <v>384</v>
      </c>
      <c r="S165" s="122" t="s">
        <v>775</v>
      </c>
      <c r="T165" s="122" t="s">
        <v>776</v>
      </c>
      <c r="U165" s="122" t="s">
        <v>367</v>
      </c>
      <c r="V165" s="122">
        <v>175200000</v>
      </c>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6"/>
      <c r="AZ165" s="122"/>
      <c r="BA165" s="122" t="s">
        <v>3175</v>
      </c>
      <c r="BB165" s="122"/>
      <c r="BC165" s="122"/>
      <c r="BD165" s="122"/>
      <c r="BE165" s="122"/>
      <c r="BF165" s="122"/>
      <c r="BG165" s="122"/>
      <c r="BH165" s="122"/>
      <c r="BI165" s="122"/>
      <c r="BJ165" s="122">
        <f t="shared" si="43"/>
        <v>0</v>
      </c>
      <c r="BK165" s="122">
        <f t="shared" si="44"/>
        <v>0</v>
      </c>
      <c r="BL165" s="122"/>
      <c r="BM165" s="122"/>
      <c r="BN165" s="122" t="s">
        <v>777</v>
      </c>
    </row>
    <row r="166" spans="1:66" s="116" customFormat="1" ht="69" customHeight="1" x14ac:dyDescent="0.25">
      <c r="A166" s="122">
        <v>1116</v>
      </c>
      <c r="B166" s="122" t="s">
        <v>2990</v>
      </c>
      <c r="C166" s="133">
        <v>101121</v>
      </c>
      <c r="D166" s="131"/>
      <c r="E166" s="131">
        <v>38574</v>
      </c>
      <c r="F166" s="125">
        <v>39670</v>
      </c>
      <c r="G166" s="122" t="s">
        <v>3597</v>
      </c>
      <c r="H166" s="122"/>
      <c r="I166" s="122"/>
      <c r="J166" s="122" t="s">
        <v>123</v>
      </c>
      <c r="K166" s="122" t="s">
        <v>123</v>
      </c>
      <c r="L166" s="122" t="s">
        <v>31</v>
      </c>
      <c r="M166" s="122" t="s">
        <v>778</v>
      </c>
      <c r="N166" s="122" t="s">
        <v>123</v>
      </c>
      <c r="O166" s="122" t="s">
        <v>123</v>
      </c>
      <c r="P166" s="122" t="s">
        <v>31</v>
      </c>
      <c r="Q166" s="122" t="s">
        <v>21</v>
      </c>
      <c r="R166" s="122" t="s">
        <v>384</v>
      </c>
      <c r="S166" s="122" t="s">
        <v>486</v>
      </c>
      <c r="T166" s="122" t="s">
        <v>779</v>
      </c>
      <c r="U166" s="122" t="s">
        <v>366</v>
      </c>
      <c r="V166" s="122" t="s">
        <v>780</v>
      </c>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6"/>
      <c r="AZ166" s="122"/>
      <c r="BA166" s="122" t="s">
        <v>2991</v>
      </c>
      <c r="BB166" s="122"/>
      <c r="BC166" s="122"/>
      <c r="BD166" s="122"/>
      <c r="BE166" s="122"/>
      <c r="BF166" s="122"/>
      <c r="BG166" s="122"/>
      <c r="BH166" s="122"/>
      <c r="BI166" s="122"/>
      <c r="BJ166" s="122">
        <f t="shared" si="43"/>
        <v>0</v>
      </c>
      <c r="BK166" s="122">
        <f t="shared" si="44"/>
        <v>0</v>
      </c>
      <c r="BL166" s="122"/>
      <c r="BM166" s="122"/>
      <c r="BN166" s="122" t="s">
        <v>781</v>
      </c>
    </row>
    <row r="167" spans="1:66" s="116" customFormat="1" ht="25.5" customHeight="1" x14ac:dyDescent="0.25">
      <c r="A167" s="111">
        <v>1117</v>
      </c>
      <c r="B167" s="111" t="s">
        <v>2929</v>
      </c>
      <c r="C167" s="136">
        <v>101122</v>
      </c>
      <c r="D167" s="130"/>
      <c r="E167" s="130">
        <v>38576</v>
      </c>
      <c r="F167" s="110" t="s">
        <v>389</v>
      </c>
      <c r="G167" s="111" t="s">
        <v>3696</v>
      </c>
      <c r="H167" s="111"/>
      <c r="I167" s="111"/>
      <c r="J167" s="111" t="s">
        <v>68</v>
      </c>
      <c r="K167" s="111" t="s">
        <v>69</v>
      </c>
      <c r="L167" s="111" t="s">
        <v>51</v>
      </c>
      <c r="M167" s="111" t="s">
        <v>3697</v>
      </c>
      <c r="N167" s="111" t="s">
        <v>68</v>
      </c>
      <c r="O167" s="111" t="s">
        <v>69</v>
      </c>
      <c r="P167" s="111" t="s">
        <v>51</v>
      </c>
      <c r="Q167" s="111" t="s">
        <v>52</v>
      </c>
      <c r="R167" s="111" t="s">
        <v>384</v>
      </c>
      <c r="S167" s="111" t="s">
        <v>450</v>
      </c>
      <c r="T167" s="111" t="s">
        <v>2992</v>
      </c>
      <c r="U167" s="111" t="s">
        <v>372</v>
      </c>
      <c r="V167" s="111">
        <v>15000</v>
      </c>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AZ167" s="111"/>
      <c r="BA167" s="111" t="s">
        <v>2993</v>
      </c>
      <c r="BB167" s="111"/>
      <c r="BC167" s="111"/>
      <c r="BD167" s="111"/>
      <c r="BE167" s="111"/>
      <c r="BF167" s="111"/>
      <c r="BG167" s="111"/>
      <c r="BH167" s="111"/>
      <c r="BI167" s="111"/>
      <c r="BJ167" s="111">
        <f t="shared" si="43"/>
        <v>0</v>
      </c>
      <c r="BK167" s="111">
        <f t="shared" si="44"/>
        <v>0</v>
      </c>
      <c r="BL167" s="111"/>
      <c r="BM167" s="111"/>
      <c r="BN167" s="111" t="s">
        <v>597</v>
      </c>
    </row>
    <row r="168" spans="1:66" s="116" customFormat="1" ht="31.5" customHeight="1" x14ac:dyDescent="0.25">
      <c r="A168" s="122">
        <v>1122</v>
      </c>
      <c r="B168" s="122" t="s">
        <v>2994</v>
      </c>
      <c r="C168" s="133">
        <v>101127</v>
      </c>
      <c r="D168" s="131"/>
      <c r="E168" s="131">
        <v>38572</v>
      </c>
      <c r="F168" s="125">
        <v>39668</v>
      </c>
      <c r="G168" s="122" t="s">
        <v>408</v>
      </c>
      <c r="H168" s="122"/>
      <c r="I168" s="122"/>
      <c r="J168" s="122" t="s">
        <v>75</v>
      </c>
      <c r="K168" s="122" t="s">
        <v>75</v>
      </c>
      <c r="L168" s="122" t="s">
        <v>31</v>
      </c>
      <c r="M168" s="122" t="s">
        <v>5273</v>
      </c>
      <c r="N168" s="122" t="s">
        <v>75</v>
      </c>
      <c r="O168" s="122" t="s">
        <v>75</v>
      </c>
      <c r="P168" s="122" t="s">
        <v>31</v>
      </c>
      <c r="Q168" s="122" t="s">
        <v>40</v>
      </c>
      <c r="R168" s="122" t="s">
        <v>384</v>
      </c>
      <c r="S168" s="122" t="s">
        <v>479</v>
      </c>
      <c r="T168" s="122" t="s">
        <v>642</v>
      </c>
      <c r="U168" s="122" t="s">
        <v>367</v>
      </c>
      <c r="V168" s="122">
        <v>1300</v>
      </c>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6"/>
      <c r="AZ168" s="122"/>
      <c r="BA168" s="122" t="s">
        <v>3698</v>
      </c>
      <c r="BB168" s="122"/>
      <c r="BC168" s="122"/>
      <c r="BD168" s="122"/>
      <c r="BE168" s="122"/>
      <c r="BF168" s="122"/>
      <c r="BG168" s="122"/>
      <c r="BH168" s="122"/>
      <c r="BI168" s="122"/>
      <c r="BJ168" s="122">
        <f t="shared" si="43"/>
        <v>0</v>
      </c>
      <c r="BK168" s="122">
        <f t="shared" si="44"/>
        <v>0</v>
      </c>
      <c r="BL168" s="122"/>
      <c r="BM168" s="122"/>
      <c r="BN168" s="122" t="s">
        <v>782</v>
      </c>
    </row>
    <row r="169" spans="1:66" s="116" customFormat="1" ht="38.25" customHeight="1" x14ac:dyDescent="0.25">
      <c r="A169" s="122">
        <v>1128</v>
      </c>
      <c r="B169" s="122" t="s">
        <v>2996</v>
      </c>
      <c r="C169" s="133">
        <v>101133</v>
      </c>
      <c r="D169" s="131"/>
      <c r="E169" s="131">
        <v>38588</v>
      </c>
      <c r="F169" s="125">
        <v>39684</v>
      </c>
      <c r="G169" s="122" t="s">
        <v>3592</v>
      </c>
      <c r="H169" s="122"/>
      <c r="I169" s="122"/>
      <c r="J169" s="122" t="s">
        <v>133</v>
      </c>
      <c r="K169" s="122" t="s">
        <v>133</v>
      </c>
      <c r="L169" s="410" t="s">
        <v>51</v>
      </c>
      <c r="M169" s="122" t="s">
        <v>5274</v>
      </c>
      <c r="N169" s="122" t="s">
        <v>133</v>
      </c>
      <c r="O169" s="122" t="s">
        <v>133</v>
      </c>
      <c r="P169" s="122" t="s">
        <v>51</v>
      </c>
      <c r="Q169" s="122" t="s">
        <v>95</v>
      </c>
      <c r="R169" s="122" t="s">
        <v>384</v>
      </c>
      <c r="S169" s="122" t="s">
        <v>784</v>
      </c>
      <c r="T169" s="122" t="s">
        <v>785</v>
      </c>
      <c r="U169" s="122" t="s">
        <v>367</v>
      </c>
      <c r="V169" s="122">
        <v>580</v>
      </c>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6"/>
      <c r="AZ169" s="122"/>
      <c r="BA169" s="122" t="s">
        <v>3699</v>
      </c>
      <c r="BB169" s="122"/>
      <c r="BC169" s="122"/>
      <c r="BD169" s="122"/>
      <c r="BE169" s="122"/>
      <c r="BF169" s="122"/>
      <c r="BG169" s="122"/>
      <c r="BH169" s="122"/>
      <c r="BI169" s="122"/>
      <c r="BJ169" s="122">
        <f t="shared" si="43"/>
        <v>0</v>
      </c>
      <c r="BK169" s="122">
        <f t="shared" si="44"/>
        <v>0</v>
      </c>
      <c r="BL169" s="122"/>
      <c r="BM169" s="122"/>
      <c r="BN169" s="122" t="s">
        <v>786</v>
      </c>
    </row>
    <row r="170" spans="1:66" s="116" customFormat="1" ht="45" customHeight="1" x14ac:dyDescent="0.25">
      <c r="A170" s="122">
        <v>1129</v>
      </c>
      <c r="B170" s="122" t="s">
        <v>2903</v>
      </c>
      <c r="C170" s="133">
        <v>101134</v>
      </c>
      <c r="D170" s="131"/>
      <c r="E170" s="131">
        <v>38588</v>
      </c>
      <c r="F170" s="125">
        <v>39684</v>
      </c>
      <c r="G170" s="122" t="s">
        <v>3700</v>
      </c>
      <c r="H170" s="122"/>
      <c r="I170" s="122"/>
      <c r="J170" s="122" t="s">
        <v>174</v>
      </c>
      <c r="K170" s="122" t="s">
        <v>175</v>
      </c>
      <c r="L170" s="410" t="s">
        <v>53</v>
      </c>
      <c r="M170" s="122" t="s">
        <v>3701</v>
      </c>
      <c r="N170" s="122" t="s">
        <v>174</v>
      </c>
      <c r="O170" s="122" t="s">
        <v>175</v>
      </c>
      <c r="P170" s="122" t="s">
        <v>53</v>
      </c>
      <c r="Q170" s="122" t="s">
        <v>34</v>
      </c>
      <c r="R170" s="122" t="s">
        <v>384</v>
      </c>
      <c r="S170" s="122" t="s">
        <v>787</v>
      </c>
      <c r="T170" s="122" t="s">
        <v>176</v>
      </c>
      <c r="U170" s="122" t="s">
        <v>367</v>
      </c>
      <c r="V170" s="122">
        <v>14950</v>
      </c>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6"/>
      <c r="AZ170" s="122"/>
      <c r="BA170" s="122" t="s">
        <v>3702</v>
      </c>
      <c r="BB170" s="122"/>
      <c r="BC170" s="122"/>
      <c r="BD170" s="122"/>
      <c r="BE170" s="122"/>
      <c r="BF170" s="122"/>
      <c r="BG170" s="122"/>
      <c r="BH170" s="122"/>
      <c r="BI170" s="122"/>
      <c r="BJ170" s="122">
        <f t="shared" si="43"/>
        <v>0</v>
      </c>
      <c r="BK170" s="122">
        <f t="shared" si="44"/>
        <v>0</v>
      </c>
      <c r="BL170" s="122"/>
      <c r="BM170" s="122"/>
      <c r="BN170" s="122" t="s">
        <v>788</v>
      </c>
    </row>
    <row r="171" spans="1:66" s="116" customFormat="1" ht="54" customHeight="1" x14ac:dyDescent="0.25">
      <c r="A171" s="111">
        <v>1140</v>
      </c>
      <c r="B171" s="111" t="s">
        <v>327</v>
      </c>
      <c r="C171" s="136">
        <v>101145</v>
      </c>
      <c r="D171" s="130"/>
      <c r="E171" s="121">
        <v>38602</v>
      </c>
      <c r="F171" s="110" t="s">
        <v>389</v>
      </c>
      <c r="G171" s="111" t="s">
        <v>3703</v>
      </c>
      <c r="H171" s="111"/>
      <c r="I171" s="111"/>
      <c r="J171" s="111" t="s">
        <v>83</v>
      </c>
      <c r="K171" s="111" t="s">
        <v>83</v>
      </c>
      <c r="L171" s="111" t="s">
        <v>33</v>
      </c>
      <c r="M171" s="111" t="s">
        <v>3704</v>
      </c>
      <c r="N171" s="111" t="s">
        <v>83</v>
      </c>
      <c r="O171" s="111" t="s">
        <v>83</v>
      </c>
      <c r="P171" s="111" t="s">
        <v>33</v>
      </c>
      <c r="Q171" s="111" t="s">
        <v>34</v>
      </c>
      <c r="R171" s="111" t="s">
        <v>384</v>
      </c>
      <c r="S171" s="111" t="s">
        <v>3705</v>
      </c>
      <c r="T171" s="111" t="s">
        <v>3705</v>
      </c>
      <c r="U171" s="111" t="s">
        <v>367</v>
      </c>
      <c r="V171" s="139">
        <v>653715</v>
      </c>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9"/>
      <c r="AZ171" s="111"/>
      <c r="BA171" s="111" t="s">
        <v>3706</v>
      </c>
      <c r="BB171" s="111"/>
      <c r="BC171" s="111"/>
      <c r="BD171" s="111"/>
      <c r="BE171" s="111"/>
      <c r="BF171" s="111"/>
      <c r="BG171" s="111"/>
      <c r="BH171" s="111"/>
      <c r="BI171" s="111"/>
      <c r="BJ171" s="111">
        <f t="shared" ref="BJ171:BJ189" si="47">BD171+BE171/60+BF171/3600</f>
        <v>0</v>
      </c>
      <c r="BK171" s="111">
        <f t="shared" ref="BK171:BK189" si="48">BG171+BH171/60+BI171/3600</f>
        <v>0</v>
      </c>
      <c r="BL171" s="111"/>
      <c r="BM171" s="111"/>
      <c r="BN171" s="111" t="s">
        <v>3374</v>
      </c>
    </row>
    <row r="172" spans="1:66" s="129" customFormat="1" ht="45" customHeight="1" x14ac:dyDescent="0.25">
      <c r="A172" s="122">
        <v>1141</v>
      </c>
      <c r="B172" s="122" t="s">
        <v>327</v>
      </c>
      <c r="C172" s="133">
        <v>101146</v>
      </c>
      <c r="D172" s="131"/>
      <c r="E172" s="124">
        <v>38602</v>
      </c>
      <c r="F172" s="125" t="s">
        <v>389</v>
      </c>
      <c r="G172" s="122" t="s">
        <v>3703</v>
      </c>
      <c r="H172" s="122"/>
      <c r="I172" s="122"/>
      <c r="J172" s="122" t="s">
        <v>83</v>
      </c>
      <c r="K172" s="122" t="s">
        <v>83</v>
      </c>
      <c r="L172" s="122" t="s">
        <v>33</v>
      </c>
      <c r="M172" s="122" t="s">
        <v>3707</v>
      </c>
      <c r="N172" s="122" t="s">
        <v>83</v>
      </c>
      <c r="O172" s="122" t="s">
        <v>83</v>
      </c>
      <c r="P172" s="122" t="s">
        <v>33</v>
      </c>
      <c r="Q172" s="122" t="s">
        <v>34</v>
      </c>
      <c r="R172" s="122" t="s">
        <v>384</v>
      </c>
      <c r="S172" s="122" t="s">
        <v>3708</v>
      </c>
      <c r="T172" s="122" t="s">
        <v>789</v>
      </c>
      <c r="U172" s="122" t="s">
        <v>367</v>
      </c>
      <c r="V172" s="128">
        <v>173740</v>
      </c>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6"/>
      <c r="AZ172" s="122"/>
      <c r="BA172" s="122" t="s">
        <v>3709</v>
      </c>
      <c r="BB172" s="122"/>
      <c r="BC172" s="122"/>
      <c r="BD172" s="122"/>
      <c r="BE172" s="122"/>
      <c r="BF172" s="122"/>
      <c r="BG172" s="122"/>
      <c r="BH172" s="122"/>
      <c r="BI172" s="122"/>
      <c r="BJ172" s="122">
        <f t="shared" si="47"/>
        <v>0</v>
      </c>
      <c r="BK172" s="122">
        <f t="shared" si="48"/>
        <v>0</v>
      </c>
      <c r="BL172" s="122"/>
      <c r="BM172" s="122"/>
      <c r="BN172" s="122" t="s">
        <v>4593</v>
      </c>
    </row>
    <row r="173" spans="1:66" s="116" customFormat="1" ht="54" customHeight="1" x14ac:dyDescent="0.25">
      <c r="A173" s="122" t="e">
        <f>#REF!+1</f>
        <v>#REF!</v>
      </c>
      <c r="B173" s="122" t="s">
        <v>2997</v>
      </c>
      <c r="C173" s="133">
        <v>101153</v>
      </c>
      <c r="D173" s="131"/>
      <c r="E173" s="124">
        <v>38607</v>
      </c>
      <c r="F173" s="125">
        <v>39703</v>
      </c>
      <c r="G173" s="122" t="s">
        <v>3597</v>
      </c>
      <c r="H173" s="122"/>
      <c r="I173" s="122"/>
      <c r="J173" s="122" t="s">
        <v>5561</v>
      </c>
      <c r="K173" s="122" t="s">
        <v>3589</v>
      </c>
      <c r="L173" s="122" t="s">
        <v>3589</v>
      </c>
      <c r="M173" s="122" t="s">
        <v>3710</v>
      </c>
      <c r="N173" s="122" t="s">
        <v>3589</v>
      </c>
      <c r="O173" s="122" t="s">
        <v>3589</v>
      </c>
      <c r="P173" s="122" t="s">
        <v>3589</v>
      </c>
      <c r="Q173" s="122" t="s">
        <v>21</v>
      </c>
      <c r="R173" s="122" t="s">
        <v>384</v>
      </c>
      <c r="S173" s="122" t="s">
        <v>790</v>
      </c>
      <c r="T173" s="122" t="s">
        <v>224</v>
      </c>
      <c r="U173" s="122" t="s">
        <v>367</v>
      </c>
      <c r="V173" s="128" t="s">
        <v>791</v>
      </c>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6"/>
      <c r="AZ173" s="122"/>
      <c r="BA173" s="122" t="s">
        <v>3711</v>
      </c>
      <c r="BB173" s="122"/>
      <c r="BC173" s="122"/>
      <c r="BD173" s="122"/>
      <c r="BE173" s="122"/>
      <c r="BF173" s="122"/>
      <c r="BG173" s="122"/>
      <c r="BH173" s="122"/>
      <c r="BI173" s="122"/>
      <c r="BJ173" s="122">
        <f t="shared" si="47"/>
        <v>0</v>
      </c>
      <c r="BK173" s="122">
        <f t="shared" si="48"/>
        <v>0</v>
      </c>
      <c r="BL173" s="122"/>
      <c r="BM173" s="122"/>
      <c r="BN173" s="122"/>
    </row>
    <row r="174" spans="1:66" s="116" customFormat="1" ht="54" customHeight="1" x14ac:dyDescent="0.25">
      <c r="A174" s="122" t="e">
        <f>#REF!+1</f>
        <v>#REF!</v>
      </c>
      <c r="B174" s="122" t="s">
        <v>2950</v>
      </c>
      <c r="C174" s="133">
        <v>101157</v>
      </c>
      <c r="D174" s="131"/>
      <c r="E174" s="124">
        <v>38621</v>
      </c>
      <c r="F174" s="125">
        <v>39717</v>
      </c>
      <c r="G174" s="122" t="s">
        <v>3712</v>
      </c>
      <c r="H174" s="122"/>
      <c r="I174" s="122"/>
      <c r="J174" s="122" t="s">
        <v>620</v>
      </c>
      <c r="K174" s="122" t="s">
        <v>3589</v>
      </c>
      <c r="L174" s="122" t="s">
        <v>3589</v>
      </c>
      <c r="M174" s="122" t="s">
        <v>3713</v>
      </c>
      <c r="N174" s="122" t="s">
        <v>620</v>
      </c>
      <c r="O174" s="122" t="s">
        <v>3589</v>
      </c>
      <c r="P174" s="122" t="s">
        <v>3589</v>
      </c>
      <c r="Q174" s="122" t="s">
        <v>21</v>
      </c>
      <c r="R174" s="122" t="s">
        <v>384</v>
      </c>
      <c r="S174" s="122" t="s">
        <v>792</v>
      </c>
      <c r="T174" s="122" t="s">
        <v>2998</v>
      </c>
      <c r="U174" s="122" t="s">
        <v>367</v>
      </c>
      <c r="V174" s="128">
        <v>312000</v>
      </c>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6"/>
      <c r="AZ174" s="122"/>
      <c r="BA174" s="122" t="s">
        <v>3714</v>
      </c>
      <c r="BB174" s="122"/>
      <c r="BC174" s="122"/>
      <c r="BD174" s="122"/>
      <c r="BE174" s="122"/>
      <c r="BF174" s="122"/>
      <c r="BG174" s="122"/>
      <c r="BH174" s="122"/>
      <c r="BI174" s="122"/>
      <c r="BJ174" s="122">
        <f t="shared" si="47"/>
        <v>0</v>
      </c>
      <c r="BK174" s="122">
        <f t="shared" si="48"/>
        <v>0</v>
      </c>
      <c r="BL174" s="122"/>
      <c r="BM174" s="122"/>
      <c r="BN174" s="122" t="s">
        <v>793</v>
      </c>
    </row>
    <row r="175" spans="1:66" s="116" customFormat="1" ht="54" customHeight="1" x14ac:dyDescent="0.25">
      <c r="A175" s="122"/>
      <c r="B175" s="122" t="s">
        <v>2950</v>
      </c>
      <c r="C175" s="133" t="s">
        <v>794</v>
      </c>
      <c r="D175" s="131"/>
      <c r="E175" s="124">
        <v>38637</v>
      </c>
      <c r="F175" s="125">
        <v>39733</v>
      </c>
      <c r="G175" s="122" t="s">
        <v>3712</v>
      </c>
      <c r="H175" s="122"/>
      <c r="I175" s="122"/>
      <c r="J175" s="122" t="s">
        <v>620</v>
      </c>
      <c r="K175" s="122" t="s">
        <v>3589</v>
      </c>
      <c r="L175" s="122" t="s">
        <v>3589</v>
      </c>
      <c r="M175" s="122" t="s">
        <v>3713</v>
      </c>
      <c r="N175" s="122" t="s">
        <v>620</v>
      </c>
      <c r="O175" s="122" t="s">
        <v>3589</v>
      </c>
      <c r="P175" s="122" t="s">
        <v>3589</v>
      </c>
      <c r="Q175" s="122" t="s">
        <v>21</v>
      </c>
      <c r="R175" s="122" t="s">
        <v>384</v>
      </c>
      <c r="S175" s="122" t="s">
        <v>792</v>
      </c>
      <c r="T175" s="122" t="s">
        <v>2998</v>
      </c>
      <c r="U175" s="122" t="s">
        <v>367</v>
      </c>
      <c r="V175" s="128">
        <v>312000</v>
      </c>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6"/>
      <c r="AZ175" s="122"/>
      <c r="BA175" s="122" t="s">
        <v>3714</v>
      </c>
      <c r="BB175" s="122"/>
      <c r="BC175" s="122"/>
      <c r="BD175" s="122"/>
      <c r="BE175" s="122"/>
      <c r="BF175" s="122"/>
      <c r="BG175" s="122"/>
      <c r="BH175" s="122"/>
      <c r="BI175" s="122"/>
      <c r="BJ175" s="122">
        <f t="shared" si="47"/>
        <v>0</v>
      </c>
      <c r="BK175" s="122">
        <f t="shared" si="48"/>
        <v>0</v>
      </c>
      <c r="BL175" s="122"/>
      <c r="BM175" s="122"/>
      <c r="BN175" s="122" t="s">
        <v>793</v>
      </c>
    </row>
    <row r="176" spans="1:66" s="116" customFormat="1" ht="38.25" customHeight="1" x14ac:dyDescent="0.25">
      <c r="A176" s="122" t="e">
        <f>#REF!+1</f>
        <v>#REF!</v>
      </c>
      <c r="B176" s="122" t="s">
        <v>796</v>
      </c>
      <c r="C176" s="122">
        <v>101163</v>
      </c>
      <c r="D176" s="125">
        <v>38621</v>
      </c>
      <c r="E176" s="125">
        <v>38621</v>
      </c>
      <c r="F176" s="125">
        <v>42273</v>
      </c>
      <c r="G176" s="122" t="s">
        <v>3715</v>
      </c>
      <c r="H176" s="122"/>
      <c r="I176" s="122" t="s">
        <v>797</v>
      </c>
      <c r="J176" s="122" t="s">
        <v>74</v>
      </c>
      <c r="K176" s="122" t="s">
        <v>74</v>
      </c>
      <c r="L176" s="410" t="s">
        <v>45</v>
      </c>
      <c r="M176" s="122" t="s">
        <v>2999</v>
      </c>
      <c r="N176" s="122" t="s">
        <v>74</v>
      </c>
      <c r="O176" s="122" t="s">
        <v>74</v>
      </c>
      <c r="P176" s="122" t="s">
        <v>45</v>
      </c>
      <c r="Q176" s="122" t="s">
        <v>375</v>
      </c>
      <c r="R176" s="122" t="s">
        <v>384</v>
      </c>
      <c r="S176" s="122" t="s">
        <v>3716</v>
      </c>
      <c r="T176" s="122" t="s">
        <v>798</v>
      </c>
      <c r="U176" s="122" t="s">
        <v>367</v>
      </c>
      <c r="V176" s="128">
        <v>146000</v>
      </c>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6"/>
      <c r="AZ176" s="122"/>
      <c r="BA176" s="122" t="s">
        <v>3717</v>
      </c>
      <c r="BB176" s="122"/>
      <c r="BC176" s="122"/>
      <c r="BD176" s="122"/>
      <c r="BE176" s="122"/>
      <c r="BF176" s="122"/>
      <c r="BG176" s="122"/>
      <c r="BH176" s="122"/>
      <c r="BI176" s="122"/>
      <c r="BJ176" s="122">
        <f t="shared" si="47"/>
        <v>0</v>
      </c>
      <c r="BK176" s="122">
        <f t="shared" si="48"/>
        <v>0</v>
      </c>
      <c r="BL176" s="122"/>
      <c r="BM176" s="122"/>
      <c r="BN176" s="122" t="s">
        <v>799</v>
      </c>
    </row>
    <row r="177" spans="1:67" s="116" customFormat="1" ht="42" customHeight="1" x14ac:dyDescent="0.25">
      <c r="A177" s="122" t="e">
        <f>A176+1</f>
        <v>#REF!</v>
      </c>
      <c r="B177" s="122" t="s">
        <v>800</v>
      </c>
      <c r="C177" s="122">
        <v>101164</v>
      </c>
      <c r="D177" s="125"/>
      <c r="E177" s="125">
        <v>38621</v>
      </c>
      <c r="F177" s="125">
        <v>39721</v>
      </c>
      <c r="G177" s="122" t="s">
        <v>801</v>
      </c>
      <c r="H177" s="122"/>
      <c r="I177" s="122"/>
      <c r="J177" s="122" t="s">
        <v>24</v>
      </c>
      <c r="K177" s="122" t="s">
        <v>24</v>
      </c>
      <c r="L177" s="410" t="s">
        <v>24</v>
      </c>
      <c r="M177" s="122" t="s">
        <v>3718</v>
      </c>
      <c r="N177" s="122" t="s">
        <v>24</v>
      </c>
      <c r="O177" s="122" t="s">
        <v>24</v>
      </c>
      <c r="P177" s="122" t="s">
        <v>24</v>
      </c>
      <c r="Q177" s="122" t="s">
        <v>40</v>
      </c>
      <c r="R177" s="122" t="s">
        <v>384</v>
      </c>
      <c r="S177" s="122" t="s">
        <v>802</v>
      </c>
      <c r="T177" s="122" t="s">
        <v>803</v>
      </c>
      <c r="U177" s="122" t="s">
        <v>367</v>
      </c>
      <c r="V177" s="128">
        <v>912500</v>
      </c>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6"/>
      <c r="AZ177" s="122"/>
      <c r="BA177" s="122" t="s">
        <v>3719</v>
      </c>
      <c r="BB177" s="122"/>
      <c r="BC177" s="122"/>
      <c r="BD177" s="122"/>
      <c r="BE177" s="122"/>
      <c r="BF177" s="122"/>
      <c r="BG177" s="122"/>
      <c r="BH177" s="122"/>
      <c r="BI177" s="122"/>
      <c r="BJ177" s="122">
        <f t="shared" si="47"/>
        <v>0</v>
      </c>
      <c r="BK177" s="122">
        <f t="shared" si="48"/>
        <v>0</v>
      </c>
      <c r="BL177" s="122"/>
      <c r="BM177" s="122"/>
      <c r="BN177" s="122" t="s">
        <v>799</v>
      </c>
    </row>
    <row r="178" spans="1:67" s="116" customFormat="1" ht="63.75" customHeight="1" x14ac:dyDescent="0.25">
      <c r="A178" s="111">
        <v>1164</v>
      </c>
      <c r="B178" s="111" t="s">
        <v>805</v>
      </c>
      <c r="C178" s="111">
        <v>101169</v>
      </c>
      <c r="D178" s="110"/>
      <c r="E178" s="110">
        <v>38623</v>
      </c>
      <c r="F178" s="110" t="s">
        <v>389</v>
      </c>
      <c r="G178" s="111" t="s">
        <v>3720</v>
      </c>
      <c r="H178" s="111"/>
      <c r="I178" s="111"/>
      <c r="J178" s="111" t="s">
        <v>33</v>
      </c>
      <c r="K178" s="111" t="s">
        <v>33</v>
      </c>
      <c r="L178" s="111" t="s">
        <v>33</v>
      </c>
      <c r="M178" s="111" t="s">
        <v>5275</v>
      </c>
      <c r="N178" s="111" t="s">
        <v>33</v>
      </c>
      <c r="O178" s="111" t="s">
        <v>33</v>
      </c>
      <c r="P178" s="111" t="s">
        <v>33</v>
      </c>
      <c r="Q178" s="111" t="s">
        <v>34</v>
      </c>
      <c r="R178" s="111" t="s">
        <v>384</v>
      </c>
      <c r="S178" s="111" t="s">
        <v>450</v>
      </c>
      <c r="T178" s="111" t="s">
        <v>806</v>
      </c>
      <c r="U178" s="111" t="s">
        <v>367</v>
      </c>
      <c r="V178" s="111">
        <v>6782</v>
      </c>
      <c r="W178" s="111"/>
      <c r="X178" s="111"/>
      <c r="Y178" s="111"/>
      <c r="Z178" s="111"/>
      <c r="AA178" s="111"/>
      <c r="AB178" s="111"/>
      <c r="AC178" s="111"/>
      <c r="AD178" s="111"/>
      <c r="AE178" s="111"/>
      <c r="AF178" s="111" t="s">
        <v>157</v>
      </c>
      <c r="AG178" s="111"/>
      <c r="AH178" s="111"/>
      <c r="AI178" s="111"/>
      <c r="AJ178" s="111"/>
      <c r="AK178" s="111"/>
      <c r="AL178" s="111"/>
      <c r="AM178" s="111"/>
      <c r="AN178" s="111"/>
      <c r="AO178" s="111"/>
      <c r="AP178" s="111"/>
      <c r="AQ178" s="111"/>
      <c r="AR178" s="111"/>
      <c r="AS178" s="111"/>
      <c r="AT178" s="111"/>
      <c r="AU178" s="111"/>
      <c r="AV178" s="111"/>
      <c r="AW178" s="111"/>
      <c r="AX178" s="111"/>
      <c r="AY178" s="119"/>
      <c r="AZ178" s="111"/>
      <c r="BA178" s="111" t="s">
        <v>3721</v>
      </c>
      <c r="BB178" s="111"/>
      <c r="BC178" s="111"/>
      <c r="BD178" s="111"/>
      <c r="BE178" s="111"/>
      <c r="BF178" s="111"/>
      <c r="BG178" s="111"/>
      <c r="BH178" s="111"/>
      <c r="BI178" s="111"/>
      <c r="BJ178" s="111">
        <f t="shared" si="47"/>
        <v>0</v>
      </c>
      <c r="BK178" s="111">
        <f t="shared" si="48"/>
        <v>0</v>
      </c>
      <c r="BL178" s="111"/>
      <c r="BM178" s="111"/>
      <c r="BN178" s="111" t="s">
        <v>807</v>
      </c>
    </row>
    <row r="179" spans="1:67" s="116" customFormat="1" ht="41.25" customHeight="1" x14ac:dyDescent="0.25">
      <c r="A179" s="122">
        <v>1165</v>
      </c>
      <c r="B179" s="122" t="s">
        <v>3000</v>
      </c>
      <c r="C179" s="122">
        <v>101170</v>
      </c>
      <c r="D179" s="125"/>
      <c r="E179" s="125">
        <v>38623</v>
      </c>
      <c r="F179" s="125">
        <v>39719</v>
      </c>
      <c r="G179" s="122" t="s">
        <v>3722</v>
      </c>
      <c r="H179" s="122"/>
      <c r="I179" s="122"/>
      <c r="J179" s="122" t="s">
        <v>314</v>
      </c>
      <c r="K179" s="122" t="s">
        <v>110</v>
      </c>
      <c r="L179" s="122" t="s">
        <v>33</v>
      </c>
      <c r="M179" s="122" t="s">
        <v>809</v>
      </c>
      <c r="N179" s="122" t="s">
        <v>314</v>
      </c>
      <c r="O179" s="122" t="s">
        <v>110</v>
      </c>
      <c r="P179" s="122" t="s">
        <v>33</v>
      </c>
      <c r="Q179" s="122" t="s">
        <v>34</v>
      </c>
      <c r="R179" s="122" t="s">
        <v>384</v>
      </c>
      <c r="S179" s="122" t="s">
        <v>3723</v>
      </c>
      <c r="T179" s="122" t="s">
        <v>810</v>
      </c>
      <c r="U179" s="122" t="s">
        <v>367</v>
      </c>
      <c r="V179" s="122" t="s">
        <v>811</v>
      </c>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6"/>
      <c r="AZ179" s="122"/>
      <c r="BA179" s="122" t="s">
        <v>3724</v>
      </c>
      <c r="BB179" s="122"/>
      <c r="BC179" s="122"/>
      <c r="BD179" s="122"/>
      <c r="BE179" s="122"/>
      <c r="BF179" s="122"/>
      <c r="BG179" s="122"/>
      <c r="BH179" s="122"/>
      <c r="BI179" s="122"/>
      <c r="BJ179" s="122">
        <f t="shared" si="47"/>
        <v>0</v>
      </c>
      <c r="BK179" s="122">
        <f t="shared" si="48"/>
        <v>0</v>
      </c>
      <c r="BL179" s="122"/>
      <c r="BM179" s="122"/>
      <c r="BN179" s="122" t="s">
        <v>812</v>
      </c>
    </row>
    <row r="180" spans="1:67" s="116" customFormat="1" ht="38.25" customHeight="1" x14ac:dyDescent="0.25">
      <c r="A180" s="122">
        <v>1166</v>
      </c>
      <c r="B180" s="122" t="s">
        <v>3001</v>
      </c>
      <c r="C180" s="122">
        <v>101171</v>
      </c>
      <c r="D180" s="125"/>
      <c r="E180" s="125">
        <v>38625</v>
      </c>
      <c r="F180" s="125">
        <v>39728</v>
      </c>
      <c r="G180" s="122" t="s">
        <v>408</v>
      </c>
      <c r="H180" s="122"/>
      <c r="I180" s="122"/>
      <c r="J180" s="122" t="s">
        <v>78</v>
      </c>
      <c r="K180" s="122" t="s">
        <v>30</v>
      </c>
      <c r="L180" s="122" t="s">
        <v>31</v>
      </c>
      <c r="M180" s="122"/>
      <c r="N180" s="122" t="s">
        <v>78</v>
      </c>
      <c r="O180" s="122" t="s">
        <v>30</v>
      </c>
      <c r="P180" s="122" t="s">
        <v>31</v>
      </c>
      <c r="Q180" s="122" t="s">
        <v>25</v>
      </c>
      <c r="R180" s="122" t="s">
        <v>384</v>
      </c>
      <c r="S180" s="122" t="s">
        <v>802</v>
      </c>
      <c r="T180" s="122" t="s">
        <v>813</v>
      </c>
      <c r="U180" s="122" t="s">
        <v>367</v>
      </c>
      <c r="V180" s="122">
        <v>1270</v>
      </c>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6"/>
      <c r="AZ180" s="122"/>
      <c r="BA180" s="122" t="s">
        <v>3725</v>
      </c>
      <c r="BB180" s="122"/>
      <c r="BC180" s="122"/>
      <c r="BD180" s="122"/>
      <c r="BE180" s="122"/>
      <c r="BF180" s="122"/>
      <c r="BG180" s="122"/>
      <c r="BH180" s="122"/>
      <c r="BI180" s="122"/>
      <c r="BJ180" s="122">
        <f t="shared" si="47"/>
        <v>0</v>
      </c>
      <c r="BK180" s="122">
        <f t="shared" si="48"/>
        <v>0</v>
      </c>
      <c r="BL180" s="122"/>
      <c r="BM180" s="122"/>
      <c r="BN180" s="122" t="s">
        <v>814</v>
      </c>
    </row>
    <row r="181" spans="1:67" s="116" customFormat="1" ht="51.75" customHeight="1" x14ac:dyDescent="0.25">
      <c r="A181" s="122">
        <v>1173</v>
      </c>
      <c r="B181" s="122" t="s">
        <v>3002</v>
      </c>
      <c r="C181" s="122">
        <v>101176</v>
      </c>
      <c r="D181" s="125"/>
      <c r="E181" s="125">
        <v>38628</v>
      </c>
      <c r="F181" s="125">
        <v>39731</v>
      </c>
      <c r="G181" s="122" t="s">
        <v>408</v>
      </c>
      <c r="H181" s="122"/>
      <c r="I181" s="122"/>
      <c r="J181" s="122" t="s">
        <v>23</v>
      </c>
      <c r="K181" s="122" t="s">
        <v>23</v>
      </c>
      <c r="L181" s="122" t="s">
        <v>24</v>
      </c>
      <c r="M181" s="122" t="s">
        <v>3726</v>
      </c>
      <c r="N181" s="122" t="s">
        <v>23</v>
      </c>
      <c r="O181" s="122" t="s">
        <v>23</v>
      </c>
      <c r="P181" s="122" t="s">
        <v>24</v>
      </c>
      <c r="Q181" s="122" t="s">
        <v>375</v>
      </c>
      <c r="R181" s="122" t="s">
        <v>384</v>
      </c>
      <c r="S181" s="122" t="s">
        <v>802</v>
      </c>
      <c r="T181" s="122" t="s">
        <v>815</v>
      </c>
      <c r="U181" s="122" t="s">
        <v>367</v>
      </c>
      <c r="V181" s="128">
        <v>15000</v>
      </c>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6"/>
      <c r="AZ181" s="122"/>
      <c r="BA181" s="122" t="s">
        <v>3727</v>
      </c>
      <c r="BB181" s="122"/>
      <c r="BC181" s="122"/>
      <c r="BD181" s="122"/>
      <c r="BE181" s="122"/>
      <c r="BF181" s="122"/>
      <c r="BG181" s="122"/>
      <c r="BH181" s="122"/>
      <c r="BI181" s="122"/>
      <c r="BJ181" s="122">
        <f t="shared" si="47"/>
        <v>0</v>
      </c>
      <c r="BK181" s="122">
        <f t="shared" si="48"/>
        <v>0</v>
      </c>
      <c r="BL181" s="122"/>
      <c r="BM181" s="122"/>
      <c r="BN181" s="122" t="s">
        <v>816</v>
      </c>
    </row>
    <row r="182" spans="1:67" s="116" customFormat="1" ht="31.5" customHeight="1" x14ac:dyDescent="0.25">
      <c r="A182" s="111">
        <v>1177</v>
      </c>
      <c r="B182" s="111" t="s">
        <v>817</v>
      </c>
      <c r="C182" s="111">
        <v>101180</v>
      </c>
      <c r="D182" s="110"/>
      <c r="E182" s="110">
        <v>38635</v>
      </c>
      <c r="F182" s="110" t="s">
        <v>389</v>
      </c>
      <c r="G182" s="111" t="s">
        <v>3664</v>
      </c>
      <c r="H182" s="111"/>
      <c r="I182" s="111"/>
      <c r="J182" s="111" t="s">
        <v>33</v>
      </c>
      <c r="K182" s="111" t="s">
        <v>41</v>
      </c>
      <c r="L182" s="135" t="s">
        <v>33</v>
      </c>
      <c r="M182" s="111" t="s">
        <v>3728</v>
      </c>
      <c r="N182" s="111" t="s">
        <v>33</v>
      </c>
      <c r="O182" s="111" t="s">
        <v>41</v>
      </c>
      <c r="P182" s="111" t="s">
        <v>33</v>
      </c>
      <c r="Q182" s="111" t="s">
        <v>34</v>
      </c>
      <c r="R182" s="111" t="s">
        <v>384</v>
      </c>
      <c r="S182" s="111" t="s">
        <v>479</v>
      </c>
      <c r="T182" s="111" t="s">
        <v>818</v>
      </c>
      <c r="U182" s="111" t="s">
        <v>367</v>
      </c>
      <c r="V182" s="111">
        <v>365</v>
      </c>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9"/>
      <c r="AZ182" s="111"/>
      <c r="BA182" s="111" t="s">
        <v>3729</v>
      </c>
      <c r="BB182" s="111"/>
      <c r="BC182" s="111"/>
      <c r="BD182" s="111"/>
      <c r="BE182" s="111"/>
      <c r="BF182" s="111"/>
      <c r="BG182" s="111"/>
      <c r="BH182" s="111"/>
      <c r="BI182" s="111"/>
      <c r="BJ182" s="111">
        <f t="shared" si="47"/>
        <v>0</v>
      </c>
      <c r="BK182" s="111">
        <f t="shared" si="48"/>
        <v>0</v>
      </c>
      <c r="BL182" s="111"/>
      <c r="BM182" s="111"/>
      <c r="BN182" s="111" t="s">
        <v>819</v>
      </c>
    </row>
    <row r="183" spans="1:67" s="116" customFormat="1" ht="31.5" customHeight="1" x14ac:dyDescent="0.25">
      <c r="A183" s="111">
        <v>1178</v>
      </c>
      <c r="B183" s="111" t="s">
        <v>820</v>
      </c>
      <c r="C183" s="111">
        <v>101181</v>
      </c>
      <c r="D183" s="110"/>
      <c r="E183" s="110">
        <v>38635</v>
      </c>
      <c r="F183" s="110" t="s">
        <v>389</v>
      </c>
      <c r="G183" s="111" t="s">
        <v>3664</v>
      </c>
      <c r="H183" s="111"/>
      <c r="I183" s="111"/>
      <c r="J183" s="111" t="s">
        <v>33</v>
      </c>
      <c r="K183" s="111" t="s">
        <v>41</v>
      </c>
      <c r="L183" s="135" t="s">
        <v>33</v>
      </c>
      <c r="M183" s="111" t="s">
        <v>3730</v>
      </c>
      <c r="N183" s="111" t="s">
        <v>33</v>
      </c>
      <c r="O183" s="111" t="s">
        <v>41</v>
      </c>
      <c r="P183" s="111" t="s">
        <v>33</v>
      </c>
      <c r="Q183" s="111" t="s">
        <v>34</v>
      </c>
      <c r="R183" s="111" t="s">
        <v>384</v>
      </c>
      <c r="S183" s="111" t="s">
        <v>479</v>
      </c>
      <c r="T183" s="111" t="s">
        <v>818</v>
      </c>
      <c r="U183" s="111" t="s">
        <v>367</v>
      </c>
      <c r="V183" s="111">
        <v>365</v>
      </c>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9"/>
      <c r="AZ183" s="111"/>
      <c r="BA183" s="111" t="s">
        <v>3729</v>
      </c>
      <c r="BB183" s="111"/>
      <c r="BC183" s="111"/>
      <c r="BD183" s="111"/>
      <c r="BE183" s="111"/>
      <c r="BF183" s="111"/>
      <c r="BG183" s="111"/>
      <c r="BH183" s="111"/>
      <c r="BI183" s="111"/>
      <c r="BJ183" s="111">
        <f t="shared" si="47"/>
        <v>0</v>
      </c>
      <c r="BK183" s="111">
        <f t="shared" si="48"/>
        <v>0</v>
      </c>
      <c r="BL183" s="111"/>
      <c r="BM183" s="111"/>
      <c r="BN183" s="111" t="s">
        <v>819</v>
      </c>
    </row>
    <row r="184" spans="1:67" s="116" customFormat="1" ht="31.5" customHeight="1" x14ac:dyDescent="0.25">
      <c r="A184" s="111">
        <v>1181</v>
      </c>
      <c r="B184" s="111" t="s">
        <v>821</v>
      </c>
      <c r="C184" s="111">
        <v>101184</v>
      </c>
      <c r="D184" s="110"/>
      <c r="E184" s="110">
        <v>38642</v>
      </c>
      <c r="F184" s="110" t="s">
        <v>389</v>
      </c>
      <c r="G184" s="111" t="s">
        <v>3731</v>
      </c>
      <c r="H184" s="111"/>
      <c r="I184" s="111"/>
      <c r="J184" s="111" t="s">
        <v>51</v>
      </c>
      <c r="K184" s="111" t="s">
        <v>51</v>
      </c>
      <c r="L184" s="135" t="s">
        <v>51</v>
      </c>
      <c r="M184" s="111" t="s">
        <v>3732</v>
      </c>
      <c r="N184" s="111" t="s">
        <v>51</v>
      </c>
      <c r="O184" s="111" t="s">
        <v>51</v>
      </c>
      <c r="P184" s="111" t="s">
        <v>51</v>
      </c>
      <c r="Q184" s="111" t="s">
        <v>52</v>
      </c>
      <c r="R184" s="111" t="s">
        <v>384</v>
      </c>
      <c r="S184" s="111" t="s">
        <v>822</v>
      </c>
      <c r="T184" s="111" t="s">
        <v>3733</v>
      </c>
      <c r="U184" s="111" t="s">
        <v>367</v>
      </c>
      <c r="V184" s="111">
        <v>212248</v>
      </c>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9"/>
      <c r="AZ184" s="111"/>
      <c r="BA184" s="111" t="s">
        <v>3003</v>
      </c>
      <c r="BB184" s="111"/>
      <c r="BC184" s="111"/>
      <c r="BD184" s="111"/>
      <c r="BE184" s="111"/>
      <c r="BF184" s="111"/>
      <c r="BG184" s="111"/>
      <c r="BH184" s="111"/>
      <c r="BI184" s="111"/>
      <c r="BJ184" s="111">
        <f t="shared" si="47"/>
        <v>0</v>
      </c>
      <c r="BK184" s="111">
        <f t="shared" si="48"/>
        <v>0</v>
      </c>
      <c r="BL184" s="111"/>
      <c r="BM184" s="111"/>
      <c r="BN184" s="111" t="s">
        <v>819</v>
      </c>
    </row>
    <row r="185" spans="1:67" s="116" customFormat="1" ht="31.5" customHeight="1" x14ac:dyDescent="0.25">
      <c r="A185" s="122">
        <v>1182</v>
      </c>
      <c r="B185" s="122" t="s">
        <v>234</v>
      </c>
      <c r="C185" s="122">
        <v>101185</v>
      </c>
      <c r="D185" s="125"/>
      <c r="E185" s="125">
        <v>38657</v>
      </c>
      <c r="F185" s="125">
        <v>39753</v>
      </c>
      <c r="G185" s="122" t="s">
        <v>723</v>
      </c>
      <c r="H185" s="122"/>
      <c r="I185" s="122"/>
      <c r="J185" s="122" t="s">
        <v>185</v>
      </c>
      <c r="K185" s="122" t="s">
        <v>161</v>
      </c>
      <c r="L185" s="410" t="s">
        <v>45</v>
      </c>
      <c r="M185" s="122"/>
      <c r="N185" s="122" t="s">
        <v>185</v>
      </c>
      <c r="O185" s="122" t="s">
        <v>161</v>
      </c>
      <c r="P185" s="122" t="s">
        <v>45</v>
      </c>
      <c r="Q185" s="122" t="s">
        <v>375</v>
      </c>
      <c r="R185" s="122" t="s">
        <v>384</v>
      </c>
      <c r="S185" s="122" t="s">
        <v>479</v>
      </c>
      <c r="T185" s="122" t="s">
        <v>642</v>
      </c>
      <c r="U185" s="122" t="s">
        <v>367</v>
      </c>
      <c r="V185" s="122">
        <v>14600</v>
      </c>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6"/>
      <c r="AZ185" s="122"/>
      <c r="BA185" s="122" t="s">
        <v>3004</v>
      </c>
      <c r="BB185" s="122"/>
      <c r="BC185" s="122"/>
      <c r="BD185" s="122"/>
      <c r="BE185" s="122"/>
      <c r="BF185" s="122"/>
      <c r="BG185" s="122"/>
      <c r="BH185" s="122"/>
      <c r="BI185" s="122"/>
      <c r="BJ185" s="122">
        <f t="shared" si="47"/>
        <v>0</v>
      </c>
      <c r="BK185" s="122">
        <f t="shared" si="48"/>
        <v>0</v>
      </c>
      <c r="BL185" s="122"/>
      <c r="BM185" s="122"/>
      <c r="BN185" s="122"/>
    </row>
    <row r="186" spans="1:67" s="116" customFormat="1" ht="37.5" customHeight="1" x14ac:dyDescent="0.25">
      <c r="A186" s="122">
        <v>1193</v>
      </c>
      <c r="B186" s="122" t="s">
        <v>3005</v>
      </c>
      <c r="C186" s="122">
        <v>101196</v>
      </c>
      <c r="D186" s="125"/>
      <c r="E186" s="125">
        <v>38646</v>
      </c>
      <c r="F186" s="125">
        <v>39742</v>
      </c>
      <c r="G186" s="122" t="s">
        <v>3734</v>
      </c>
      <c r="H186" s="122"/>
      <c r="I186" s="122"/>
      <c r="J186" s="122" t="s">
        <v>106</v>
      </c>
      <c r="K186" s="122" t="s">
        <v>106</v>
      </c>
      <c r="L186" s="410" t="s">
        <v>33</v>
      </c>
      <c r="M186" s="122" t="s">
        <v>3735</v>
      </c>
      <c r="N186" s="122" t="s">
        <v>106</v>
      </c>
      <c r="O186" s="122" t="s">
        <v>106</v>
      </c>
      <c r="P186" s="122" t="s">
        <v>33</v>
      </c>
      <c r="Q186" s="122" t="s">
        <v>34</v>
      </c>
      <c r="R186" s="122" t="s">
        <v>384</v>
      </c>
      <c r="S186" s="122" t="s">
        <v>479</v>
      </c>
      <c r="T186" s="122" t="s">
        <v>823</v>
      </c>
      <c r="U186" s="122" t="s">
        <v>367</v>
      </c>
      <c r="V186" s="128">
        <v>182500</v>
      </c>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6"/>
      <c r="AZ186" s="122"/>
      <c r="BA186" s="122" t="s">
        <v>3736</v>
      </c>
      <c r="BB186" s="122"/>
      <c r="BC186" s="122"/>
      <c r="BD186" s="122"/>
      <c r="BE186" s="122"/>
      <c r="BF186" s="122"/>
      <c r="BG186" s="122"/>
      <c r="BH186" s="122"/>
      <c r="BI186" s="122"/>
      <c r="BJ186" s="122">
        <f t="shared" si="47"/>
        <v>0</v>
      </c>
      <c r="BK186" s="122">
        <f t="shared" si="48"/>
        <v>0</v>
      </c>
      <c r="BL186" s="122"/>
      <c r="BM186" s="122"/>
      <c r="BN186" s="122" t="s">
        <v>824</v>
      </c>
    </row>
    <row r="187" spans="1:67" s="116" customFormat="1" ht="28.5" customHeight="1" x14ac:dyDescent="0.25">
      <c r="A187" s="111">
        <v>1194</v>
      </c>
      <c r="B187" s="111" t="s">
        <v>795</v>
      </c>
      <c r="C187" s="111">
        <v>101197</v>
      </c>
      <c r="D187" s="110"/>
      <c r="E187" s="110">
        <v>38656</v>
      </c>
      <c r="F187" s="110" t="s">
        <v>389</v>
      </c>
      <c r="G187" s="111" t="s">
        <v>3737</v>
      </c>
      <c r="H187" s="111"/>
      <c r="I187" s="111"/>
      <c r="J187" s="111" t="s">
        <v>196</v>
      </c>
      <c r="K187" s="111" t="s">
        <v>196</v>
      </c>
      <c r="L187" s="135" t="s">
        <v>3589</v>
      </c>
      <c r="M187" s="111"/>
      <c r="N187" s="111" t="s">
        <v>196</v>
      </c>
      <c r="O187" s="111" t="s">
        <v>196</v>
      </c>
      <c r="P187" s="111" t="s">
        <v>3589</v>
      </c>
      <c r="Q187" s="111" t="s">
        <v>21</v>
      </c>
      <c r="R187" s="111" t="s">
        <v>384</v>
      </c>
      <c r="S187" s="111" t="s">
        <v>450</v>
      </c>
      <c r="T187" s="111" t="s">
        <v>415</v>
      </c>
      <c r="U187" s="111" t="s">
        <v>367</v>
      </c>
      <c r="V187" s="139">
        <v>217000</v>
      </c>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9"/>
      <c r="AZ187" s="111"/>
      <c r="BA187" s="111" t="s">
        <v>3738</v>
      </c>
      <c r="BB187" s="111"/>
      <c r="BC187" s="111"/>
      <c r="BD187" s="111"/>
      <c r="BE187" s="111"/>
      <c r="BF187" s="111"/>
      <c r="BG187" s="111"/>
      <c r="BH187" s="111"/>
      <c r="BI187" s="111"/>
      <c r="BJ187" s="111">
        <f t="shared" si="47"/>
        <v>0</v>
      </c>
      <c r="BK187" s="111">
        <f t="shared" si="48"/>
        <v>0</v>
      </c>
      <c r="BL187" s="111"/>
      <c r="BM187" s="111"/>
      <c r="BN187" s="111" t="s">
        <v>463</v>
      </c>
    </row>
    <row r="188" spans="1:67" s="116" customFormat="1" ht="32.25" customHeight="1" x14ac:dyDescent="0.25">
      <c r="A188" s="122">
        <v>1195</v>
      </c>
      <c r="B188" s="122" t="s">
        <v>2946</v>
      </c>
      <c r="C188" s="122">
        <v>101198</v>
      </c>
      <c r="D188" s="125"/>
      <c r="E188" s="125">
        <v>38656</v>
      </c>
      <c r="F188" s="125">
        <v>39752</v>
      </c>
      <c r="G188" s="122" t="s">
        <v>3739</v>
      </c>
      <c r="H188" s="122"/>
      <c r="I188" s="122"/>
      <c r="J188" s="122" t="s">
        <v>117</v>
      </c>
      <c r="K188" s="122" t="s">
        <v>69</v>
      </c>
      <c r="L188" s="410" t="s">
        <v>51</v>
      </c>
      <c r="M188" s="122" t="s">
        <v>3740</v>
      </c>
      <c r="N188" s="122" t="s">
        <v>117</v>
      </c>
      <c r="O188" s="122" t="s">
        <v>69</v>
      </c>
      <c r="P188" s="122" t="s">
        <v>51</v>
      </c>
      <c r="Q188" s="122" t="s">
        <v>52</v>
      </c>
      <c r="R188" s="122" t="s">
        <v>384</v>
      </c>
      <c r="S188" s="122" t="s">
        <v>825</v>
      </c>
      <c r="T188" s="122" t="s">
        <v>3006</v>
      </c>
      <c r="U188" s="122" t="s">
        <v>367</v>
      </c>
      <c r="V188" s="128">
        <v>3810</v>
      </c>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6"/>
      <c r="AZ188" s="122"/>
      <c r="BA188" s="122" t="s">
        <v>3741</v>
      </c>
      <c r="BB188" s="122"/>
      <c r="BC188" s="122"/>
      <c r="BD188" s="122"/>
      <c r="BE188" s="122"/>
      <c r="BF188" s="122"/>
      <c r="BG188" s="122"/>
      <c r="BH188" s="122"/>
      <c r="BI188" s="122"/>
      <c r="BJ188" s="122">
        <f t="shared" si="47"/>
        <v>0</v>
      </c>
      <c r="BK188" s="122">
        <f t="shared" si="48"/>
        <v>0</v>
      </c>
      <c r="BL188" s="122"/>
      <c r="BM188" s="122"/>
      <c r="BN188" s="122" t="s">
        <v>826</v>
      </c>
    </row>
    <row r="189" spans="1:67" s="116" customFormat="1" ht="34.5" customHeight="1" x14ac:dyDescent="0.25">
      <c r="A189" s="122">
        <v>1196</v>
      </c>
      <c r="B189" s="122" t="s">
        <v>3007</v>
      </c>
      <c r="C189" s="122">
        <v>101199</v>
      </c>
      <c r="D189" s="125"/>
      <c r="E189" s="125">
        <v>38656</v>
      </c>
      <c r="F189" s="125">
        <v>39752</v>
      </c>
      <c r="G189" s="122" t="s">
        <v>723</v>
      </c>
      <c r="H189" s="122"/>
      <c r="I189" s="122"/>
      <c r="J189" s="122" t="s">
        <v>23</v>
      </c>
      <c r="K189" s="122" t="s">
        <v>23</v>
      </c>
      <c r="L189" s="410" t="s">
        <v>24</v>
      </c>
      <c r="M189" s="122" t="s">
        <v>5276</v>
      </c>
      <c r="N189" s="122" t="s">
        <v>23</v>
      </c>
      <c r="O189" s="122" t="s">
        <v>23</v>
      </c>
      <c r="P189" s="122" t="s">
        <v>24</v>
      </c>
      <c r="Q189" s="122" t="s">
        <v>375</v>
      </c>
      <c r="R189" s="122" t="s">
        <v>384</v>
      </c>
      <c r="S189" s="122" t="s">
        <v>493</v>
      </c>
      <c r="T189" s="122" t="s">
        <v>827</v>
      </c>
      <c r="U189" s="122" t="s">
        <v>367</v>
      </c>
      <c r="V189" s="128">
        <v>4000</v>
      </c>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6"/>
      <c r="AZ189" s="122"/>
      <c r="BA189" s="122" t="s">
        <v>3008</v>
      </c>
      <c r="BB189" s="122"/>
      <c r="BC189" s="122"/>
      <c r="BD189" s="122"/>
      <c r="BE189" s="122"/>
      <c r="BF189" s="122"/>
      <c r="BG189" s="122"/>
      <c r="BH189" s="122"/>
      <c r="BI189" s="122"/>
      <c r="BJ189" s="122">
        <f t="shared" si="47"/>
        <v>0</v>
      </c>
      <c r="BK189" s="122">
        <f t="shared" si="48"/>
        <v>0</v>
      </c>
      <c r="BL189" s="122"/>
      <c r="BM189" s="122"/>
      <c r="BN189" s="122" t="s">
        <v>824</v>
      </c>
    </row>
    <row r="190" spans="1:67" s="116" customFormat="1" ht="28.5" customHeight="1" x14ac:dyDescent="0.25">
      <c r="A190" s="122">
        <v>1200</v>
      </c>
      <c r="B190" s="122" t="s">
        <v>828</v>
      </c>
      <c r="C190" s="122">
        <v>101203</v>
      </c>
      <c r="D190" s="125"/>
      <c r="E190" s="125">
        <v>38656</v>
      </c>
      <c r="F190" s="125">
        <v>39752</v>
      </c>
      <c r="G190" s="122" t="s">
        <v>3009</v>
      </c>
      <c r="H190" s="122"/>
      <c r="I190" s="122"/>
      <c r="J190" s="122" t="s">
        <v>23</v>
      </c>
      <c r="K190" s="122" t="s">
        <v>23</v>
      </c>
      <c r="L190" s="410" t="s">
        <v>24</v>
      </c>
      <c r="M190" s="122" t="s">
        <v>3010</v>
      </c>
      <c r="N190" s="122" t="s">
        <v>23</v>
      </c>
      <c r="O190" s="122" t="s">
        <v>23</v>
      </c>
      <c r="P190" s="122" t="s">
        <v>24</v>
      </c>
      <c r="Q190" s="122" t="s">
        <v>375</v>
      </c>
      <c r="R190" s="122" t="s">
        <v>384</v>
      </c>
      <c r="S190" s="122" t="s">
        <v>218</v>
      </c>
      <c r="T190" s="122" t="s">
        <v>829</v>
      </c>
      <c r="U190" s="122" t="s">
        <v>367</v>
      </c>
      <c r="V190" s="128">
        <v>146000</v>
      </c>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6"/>
      <c r="AZ190" s="122"/>
      <c r="BA190" s="122" t="s">
        <v>3011</v>
      </c>
      <c r="BB190" s="122"/>
      <c r="BC190" s="122"/>
      <c r="BD190" s="122"/>
      <c r="BE190" s="122"/>
      <c r="BF190" s="122"/>
      <c r="BG190" s="122"/>
      <c r="BH190" s="122"/>
      <c r="BI190" s="122"/>
      <c r="BJ190" s="122">
        <f t="shared" ref="BJ190:BJ199" si="49">BD190+BE190/60+BF190/3600</f>
        <v>0</v>
      </c>
      <c r="BK190" s="122">
        <f t="shared" ref="BK190:BK199" si="50">BG190+BH190/60+BI190/3600</f>
        <v>0</v>
      </c>
      <c r="BL190" s="122"/>
      <c r="BM190" s="122"/>
      <c r="BN190" s="122"/>
      <c r="BO190" s="140"/>
    </row>
    <row r="191" spans="1:67" s="116" customFormat="1" ht="51" customHeight="1" x14ac:dyDescent="0.25">
      <c r="A191" s="111">
        <v>1201</v>
      </c>
      <c r="B191" s="111" t="s">
        <v>830</v>
      </c>
      <c r="C191" s="111">
        <v>101204</v>
      </c>
      <c r="D191" s="110"/>
      <c r="E191" s="110">
        <v>38657</v>
      </c>
      <c r="F191" s="110" t="s">
        <v>389</v>
      </c>
      <c r="G191" s="111" t="s">
        <v>3742</v>
      </c>
      <c r="H191" s="111"/>
      <c r="I191" s="111"/>
      <c r="J191" s="111" t="s">
        <v>33</v>
      </c>
      <c r="K191" s="111" t="s">
        <v>41</v>
      </c>
      <c r="L191" s="135" t="s">
        <v>33</v>
      </c>
      <c r="M191" s="111" t="s">
        <v>3743</v>
      </c>
      <c r="N191" s="111" t="s">
        <v>33</v>
      </c>
      <c r="O191" s="111" t="s">
        <v>41</v>
      </c>
      <c r="P191" s="111" t="s">
        <v>33</v>
      </c>
      <c r="Q191" s="111" t="s">
        <v>34</v>
      </c>
      <c r="R191" s="111" t="s">
        <v>384</v>
      </c>
      <c r="S191" s="111" t="s">
        <v>479</v>
      </c>
      <c r="T191" s="111" t="s">
        <v>831</v>
      </c>
      <c r="U191" s="111" t="s">
        <v>367</v>
      </c>
      <c r="V191" s="111">
        <v>315</v>
      </c>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9"/>
      <c r="AZ191" s="111"/>
      <c r="BA191" s="111" t="s">
        <v>3744</v>
      </c>
      <c r="BB191" s="111"/>
      <c r="BC191" s="111"/>
      <c r="BD191" s="111"/>
      <c r="BE191" s="111"/>
      <c r="BF191" s="111"/>
      <c r="BG191" s="111"/>
      <c r="BH191" s="111"/>
      <c r="BI191" s="111"/>
      <c r="BJ191" s="111">
        <f t="shared" si="49"/>
        <v>0</v>
      </c>
      <c r="BK191" s="111">
        <f t="shared" si="50"/>
        <v>0</v>
      </c>
      <c r="BL191" s="111"/>
      <c r="BM191" s="111"/>
      <c r="BN191" s="111" t="s">
        <v>597</v>
      </c>
    </row>
    <row r="192" spans="1:67" s="116" customFormat="1" ht="43.5" customHeight="1" x14ac:dyDescent="0.25">
      <c r="A192" s="111">
        <v>1202</v>
      </c>
      <c r="B192" s="111" t="s">
        <v>3012</v>
      </c>
      <c r="C192" s="111">
        <v>101205</v>
      </c>
      <c r="D192" s="110"/>
      <c r="E192" s="110">
        <v>38657</v>
      </c>
      <c r="F192" s="110" t="s">
        <v>389</v>
      </c>
      <c r="G192" s="111" t="s">
        <v>3745</v>
      </c>
      <c r="H192" s="111"/>
      <c r="I192" s="111"/>
      <c r="J192" s="111" t="s">
        <v>90</v>
      </c>
      <c r="K192" s="111" t="s">
        <v>90</v>
      </c>
      <c r="L192" s="135" t="s">
        <v>33</v>
      </c>
      <c r="M192" s="111" t="s">
        <v>3746</v>
      </c>
      <c r="N192" s="111" t="s">
        <v>90</v>
      </c>
      <c r="O192" s="111" t="s">
        <v>90</v>
      </c>
      <c r="P192" s="111" t="s">
        <v>33</v>
      </c>
      <c r="Q192" s="111" t="s">
        <v>34</v>
      </c>
      <c r="R192" s="111" t="s">
        <v>384</v>
      </c>
      <c r="S192" s="111" t="s">
        <v>479</v>
      </c>
      <c r="T192" s="111" t="s">
        <v>3747</v>
      </c>
      <c r="U192" s="111" t="s">
        <v>372</v>
      </c>
      <c r="V192" s="139">
        <v>16644</v>
      </c>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9"/>
      <c r="AZ192" s="111"/>
      <c r="BA192" s="111" t="s">
        <v>3748</v>
      </c>
      <c r="BB192" s="111"/>
      <c r="BC192" s="111"/>
      <c r="BD192" s="111"/>
      <c r="BE192" s="111"/>
      <c r="BF192" s="111"/>
      <c r="BG192" s="111"/>
      <c r="BH192" s="111"/>
      <c r="BI192" s="111"/>
      <c r="BJ192" s="111">
        <f t="shared" si="49"/>
        <v>0</v>
      </c>
      <c r="BK192" s="111">
        <f t="shared" si="50"/>
        <v>0</v>
      </c>
      <c r="BL192" s="111"/>
      <c r="BM192" s="111"/>
      <c r="BN192" s="111" t="s">
        <v>597</v>
      </c>
    </row>
    <row r="193" spans="1:818 1064:1842 2088:2866 3112:3890 4136:4914 5160:5938 6184:6962 7208:7986 8232:9010 9256:10034 10280:11058 11304:12082 12328:13106 13352:14130 14376:15154 15400:16178" s="116" customFormat="1" ht="53.25" customHeight="1" x14ac:dyDescent="0.25">
      <c r="A193" s="122" t="e">
        <f>#REF!+1</f>
        <v>#REF!</v>
      </c>
      <c r="B193" s="122" t="s">
        <v>3013</v>
      </c>
      <c r="C193" s="133">
        <v>101209</v>
      </c>
      <c r="D193" s="131"/>
      <c r="E193" s="131"/>
      <c r="F193" s="125">
        <v>38749</v>
      </c>
      <c r="G193" s="122" t="s">
        <v>3597</v>
      </c>
      <c r="H193" s="122"/>
      <c r="I193" s="122"/>
      <c r="J193" s="122" t="s">
        <v>123</v>
      </c>
      <c r="K193" s="122" t="s">
        <v>123</v>
      </c>
      <c r="L193" s="122" t="s">
        <v>31</v>
      </c>
      <c r="M193" s="122" t="s">
        <v>3749</v>
      </c>
      <c r="N193" s="122" t="s">
        <v>123</v>
      </c>
      <c r="O193" s="122" t="s">
        <v>123</v>
      </c>
      <c r="P193" s="122" t="s">
        <v>31</v>
      </c>
      <c r="Q193" s="122" t="s">
        <v>21</v>
      </c>
      <c r="R193" s="122" t="s">
        <v>384</v>
      </c>
      <c r="S193" s="122" t="s">
        <v>833</v>
      </c>
      <c r="T193" s="122"/>
      <c r="U193" s="122" t="s">
        <v>366</v>
      </c>
      <c r="V193" s="128" t="s">
        <v>834</v>
      </c>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6"/>
      <c r="AZ193" s="122"/>
      <c r="BA193" s="122" t="s">
        <v>3750</v>
      </c>
      <c r="BB193" s="122"/>
      <c r="BC193" s="122"/>
      <c r="BD193" s="122"/>
      <c r="BE193" s="122"/>
      <c r="BF193" s="122"/>
      <c r="BG193" s="122"/>
      <c r="BH193" s="122"/>
      <c r="BI193" s="122"/>
      <c r="BJ193" s="122">
        <f t="shared" si="49"/>
        <v>0</v>
      </c>
      <c r="BK193" s="122">
        <f t="shared" si="50"/>
        <v>0</v>
      </c>
      <c r="BL193" s="122"/>
      <c r="BM193" s="122"/>
      <c r="BN193" s="122"/>
    </row>
    <row r="194" spans="1:818 1064:1842 2088:2866 3112:3890 4136:4914 5160:5938 6184:6962 7208:7986 8232:9010 9256:10034 10280:11058 11304:12082 12328:13106 13352:14130 14376:15154 15400:16178" s="129" customFormat="1" ht="33" customHeight="1" x14ac:dyDescent="0.25">
      <c r="A194" s="122">
        <v>1227</v>
      </c>
      <c r="B194" s="122" t="s">
        <v>3751</v>
      </c>
      <c r="C194" s="122">
        <v>101230</v>
      </c>
      <c r="D194" s="125"/>
      <c r="E194" s="125">
        <v>38670</v>
      </c>
      <c r="F194" s="125" t="s">
        <v>389</v>
      </c>
      <c r="G194" s="122" t="s">
        <v>3703</v>
      </c>
      <c r="H194" s="122"/>
      <c r="I194" s="122"/>
      <c r="J194" s="122" t="s">
        <v>34</v>
      </c>
      <c r="K194" s="122" t="s">
        <v>34</v>
      </c>
      <c r="L194" s="122" t="s">
        <v>53</v>
      </c>
      <c r="M194" s="122"/>
      <c r="N194" s="122" t="s">
        <v>34</v>
      </c>
      <c r="O194" s="122" t="s">
        <v>34</v>
      </c>
      <c r="P194" s="122" t="s">
        <v>53</v>
      </c>
      <c r="Q194" s="122" t="s">
        <v>34</v>
      </c>
      <c r="R194" s="122" t="s">
        <v>384</v>
      </c>
      <c r="S194" s="122"/>
      <c r="T194" s="122" t="s">
        <v>415</v>
      </c>
      <c r="U194" s="122" t="s">
        <v>366</v>
      </c>
      <c r="V194" s="128">
        <v>12267504</v>
      </c>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6"/>
      <c r="AZ194" s="122"/>
      <c r="BA194" s="122" t="s">
        <v>3014</v>
      </c>
      <c r="BB194" s="122"/>
      <c r="BC194" s="122"/>
      <c r="BD194" s="122"/>
      <c r="BE194" s="122"/>
      <c r="BF194" s="122"/>
      <c r="BG194" s="122"/>
      <c r="BH194" s="122"/>
      <c r="BI194" s="122"/>
      <c r="BJ194" s="122">
        <f t="shared" si="49"/>
        <v>0</v>
      </c>
      <c r="BK194" s="122">
        <f t="shared" si="50"/>
        <v>0</v>
      </c>
      <c r="BL194" s="122"/>
      <c r="BM194" s="122"/>
      <c r="BN194" s="122" t="s">
        <v>3375</v>
      </c>
    </row>
    <row r="195" spans="1:818 1064:1842 2088:2866 3112:3890 4136:4914 5160:5938 6184:6962 7208:7986 8232:9010 9256:10034 10280:11058 11304:12082 12328:13106 13352:14130 14376:15154 15400:16178" s="116" customFormat="1" ht="51" customHeight="1" x14ac:dyDescent="0.25">
      <c r="A195" s="111" t="e">
        <f>#REF!+1</f>
        <v>#REF!</v>
      </c>
      <c r="B195" s="111" t="s">
        <v>835</v>
      </c>
      <c r="C195" s="136">
        <v>101237</v>
      </c>
      <c r="D195" s="130"/>
      <c r="E195" s="130">
        <v>38677</v>
      </c>
      <c r="F195" s="110" t="s">
        <v>389</v>
      </c>
      <c r="G195" s="111" t="s">
        <v>3752</v>
      </c>
      <c r="H195" s="111"/>
      <c r="I195" s="111"/>
      <c r="J195" s="111" t="s">
        <v>33</v>
      </c>
      <c r="K195" s="111" t="s">
        <v>41</v>
      </c>
      <c r="L195" s="135" t="s">
        <v>33</v>
      </c>
      <c r="M195" s="111" t="s">
        <v>3753</v>
      </c>
      <c r="N195" s="111" t="s">
        <v>33</v>
      </c>
      <c r="O195" s="111" t="s">
        <v>41</v>
      </c>
      <c r="P195" s="111" t="s">
        <v>33</v>
      </c>
      <c r="Q195" s="111" t="s">
        <v>34</v>
      </c>
      <c r="R195" s="111" t="s">
        <v>384</v>
      </c>
      <c r="S195" s="111" t="s">
        <v>479</v>
      </c>
      <c r="T195" s="111" t="s">
        <v>836</v>
      </c>
      <c r="U195" s="111" t="s">
        <v>367</v>
      </c>
      <c r="V195" s="111">
        <v>315</v>
      </c>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9"/>
      <c r="AZ195" s="111"/>
      <c r="BA195" s="111" t="s">
        <v>3754</v>
      </c>
      <c r="BB195" s="111"/>
      <c r="BC195" s="111"/>
      <c r="BD195" s="111"/>
      <c r="BE195" s="111"/>
      <c r="BF195" s="111"/>
      <c r="BG195" s="111"/>
      <c r="BH195" s="111"/>
      <c r="BI195" s="111"/>
      <c r="BJ195" s="111">
        <f t="shared" si="49"/>
        <v>0</v>
      </c>
      <c r="BK195" s="111">
        <f t="shared" si="50"/>
        <v>0</v>
      </c>
      <c r="BL195" s="111"/>
      <c r="BM195" s="111"/>
      <c r="BN195" s="111" t="s">
        <v>597</v>
      </c>
    </row>
    <row r="196" spans="1:818 1064:1842 2088:2866 3112:3890 4136:4914 5160:5938 6184:6962 7208:7986 8232:9010 9256:10034 10280:11058 11304:12082 12328:13106 13352:14130 14376:15154 15400:16178" s="109" customFormat="1" ht="54" customHeight="1" x14ac:dyDescent="0.25">
      <c r="A196" s="122">
        <v>1248</v>
      </c>
      <c r="B196" s="122" t="s">
        <v>468</v>
      </c>
      <c r="C196" s="122">
        <v>101249</v>
      </c>
      <c r="D196" s="125"/>
      <c r="E196" s="125">
        <v>38677</v>
      </c>
      <c r="F196" s="125">
        <v>39773</v>
      </c>
      <c r="G196" s="122" t="s">
        <v>105</v>
      </c>
      <c r="H196" s="122"/>
      <c r="I196" s="122"/>
      <c r="J196" s="122" t="s">
        <v>103</v>
      </c>
      <c r="K196" s="122" t="s">
        <v>103</v>
      </c>
      <c r="L196" s="122" t="s">
        <v>33</v>
      </c>
      <c r="M196" s="122"/>
      <c r="N196" s="122" t="s">
        <v>103</v>
      </c>
      <c r="O196" s="122" t="s">
        <v>103</v>
      </c>
      <c r="P196" s="122" t="s">
        <v>33</v>
      </c>
      <c r="Q196" s="122" t="s">
        <v>105</v>
      </c>
      <c r="R196" s="122" t="s">
        <v>384</v>
      </c>
      <c r="S196" s="122"/>
      <c r="T196" s="122" t="s">
        <v>415</v>
      </c>
      <c r="U196" s="122" t="s">
        <v>367</v>
      </c>
      <c r="V196" s="128">
        <v>48000</v>
      </c>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6"/>
      <c r="AZ196" s="122"/>
      <c r="BA196" s="122" t="s">
        <v>3755</v>
      </c>
      <c r="BB196" s="122"/>
      <c r="BC196" s="122"/>
      <c r="BD196" s="122"/>
      <c r="BE196" s="122"/>
      <c r="BF196" s="122"/>
      <c r="BG196" s="122"/>
      <c r="BH196" s="122"/>
      <c r="BI196" s="122"/>
      <c r="BJ196" s="122">
        <f t="shared" si="49"/>
        <v>0</v>
      </c>
      <c r="BK196" s="122">
        <f t="shared" si="50"/>
        <v>0</v>
      </c>
      <c r="BL196" s="122"/>
      <c r="BM196" s="122"/>
      <c r="BN196" s="122" t="s">
        <v>4594</v>
      </c>
      <c r="KJ196" s="107"/>
      <c r="KK196" s="107"/>
      <c r="KL196" s="107"/>
      <c r="KM196" s="107"/>
      <c r="KN196" s="107"/>
      <c r="KO196" s="107"/>
      <c r="KP196" s="107"/>
      <c r="KQ196" s="107"/>
      <c r="KR196" s="107"/>
      <c r="KS196" s="107"/>
      <c r="KT196" s="107"/>
      <c r="UF196" s="107"/>
      <c r="UG196" s="107"/>
      <c r="UH196" s="107"/>
      <c r="UI196" s="107"/>
      <c r="UJ196" s="107"/>
      <c r="UK196" s="107"/>
      <c r="UL196" s="107"/>
      <c r="UM196" s="107"/>
      <c r="UN196" s="107"/>
      <c r="UO196" s="107"/>
      <c r="UP196" s="107"/>
      <c r="AEB196" s="107"/>
      <c r="AEC196" s="107"/>
      <c r="AED196" s="107"/>
      <c r="AEE196" s="107"/>
      <c r="AEF196" s="107"/>
      <c r="AEG196" s="107"/>
      <c r="AEH196" s="107"/>
      <c r="AEI196" s="107"/>
      <c r="AEJ196" s="107"/>
      <c r="AEK196" s="107"/>
      <c r="AEL196" s="107"/>
      <c r="ANX196" s="107"/>
      <c r="ANY196" s="107"/>
      <c r="ANZ196" s="107"/>
      <c r="AOA196" s="107"/>
      <c r="AOB196" s="107"/>
      <c r="AOC196" s="107"/>
      <c r="AOD196" s="107"/>
      <c r="AOE196" s="107"/>
      <c r="AOF196" s="107"/>
      <c r="AOG196" s="107"/>
      <c r="AOH196" s="107"/>
      <c r="AXT196" s="107"/>
      <c r="AXU196" s="107"/>
      <c r="AXV196" s="107"/>
      <c r="AXW196" s="107"/>
      <c r="AXX196" s="107"/>
      <c r="AXY196" s="107"/>
      <c r="AXZ196" s="107"/>
      <c r="AYA196" s="107"/>
      <c r="AYB196" s="107"/>
      <c r="AYC196" s="107"/>
      <c r="AYD196" s="107"/>
      <c r="BHP196" s="107"/>
      <c r="BHQ196" s="107"/>
      <c r="BHR196" s="107"/>
      <c r="BHS196" s="107"/>
      <c r="BHT196" s="107"/>
      <c r="BHU196" s="107"/>
      <c r="BHV196" s="107"/>
      <c r="BHW196" s="107"/>
      <c r="BHX196" s="107"/>
      <c r="BHY196" s="107"/>
      <c r="BHZ196" s="107"/>
      <c r="BRL196" s="107"/>
      <c r="BRM196" s="107"/>
      <c r="BRN196" s="107"/>
      <c r="BRO196" s="107"/>
      <c r="BRP196" s="107"/>
      <c r="BRQ196" s="107"/>
      <c r="BRR196" s="107"/>
      <c r="BRS196" s="107"/>
      <c r="BRT196" s="107"/>
      <c r="BRU196" s="107"/>
      <c r="BRV196" s="107"/>
      <c r="CBH196" s="107"/>
      <c r="CBI196" s="107"/>
      <c r="CBJ196" s="107"/>
      <c r="CBK196" s="107"/>
      <c r="CBL196" s="107"/>
      <c r="CBM196" s="107"/>
      <c r="CBN196" s="107"/>
      <c r="CBO196" s="107"/>
      <c r="CBP196" s="107"/>
      <c r="CBQ196" s="107"/>
      <c r="CBR196" s="107"/>
      <c r="CLD196" s="107"/>
      <c r="CLE196" s="107"/>
      <c r="CLF196" s="107"/>
      <c r="CLG196" s="107"/>
      <c r="CLH196" s="107"/>
      <c r="CLI196" s="107"/>
      <c r="CLJ196" s="107"/>
      <c r="CLK196" s="107"/>
      <c r="CLL196" s="107"/>
      <c r="CLM196" s="107"/>
      <c r="CLN196" s="107"/>
      <c r="CUZ196" s="107"/>
      <c r="CVA196" s="107"/>
      <c r="CVB196" s="107"/>
      <c r="CVC196" s="107"/>
      <c r="CVD196" s="107"/>
      <c r="CVE196" s="107"/>
      <c r="CVF196" s="107"/>
      <c r="CVG196" s="107"/>
      <c r="CVH196" s="107"/>
      <c r="CVI196" s="107"/>
      <c r="CVJ196" s="107"/>
      <c r="DEV196" s="107"/>
      <c r="DEW196" s="107"/>
      <c r="DEX196" s="107"/>
      <c r="DEY196" s="107"/>
      <c r="DEZ196" s="107"/>
      <c r="DFA196" s="107"/>
      <c r="DFB196" s="107"/>
      <c r="DFC196" s="107"/>
      <c r="DFD196" s="107"/>
      <c r="DFE196" s="107"/>
      <c r="DFF196" s="107"/>
      <c r="DOR196" s="107"/>
      <c r="DOS196" s="107"/>
      <c r="DOT196" s="107"/>
      <c r="DOU196" s="107"/>
      <c r="DOV196" s="107"/>
      <c r="DOW196" s="107"/>
      <c r="DOX196" s="107"/>
      <c r="DOY196" s="107"/>
      <c r="DOZ196" s="107"/>
      <c r="DPA196" s="107"/>
      <c r="DPB196" s="107"/>
      <c r="DYN196" s="107"/>
      <c r="DYO196" s="107"/>
      <c r="DYP196" s="107"/>
      <c r="DYQ196" s="107"/>
      <c r="DYR196" s="107"/>
      <c r="DYS196" s="107"/>
      <c r="DYT196" s="107"/>
      <c r="DYU196" s="107"/>
      <c r="DYV196" s="107"/>
      <c r="DYW196" s="107"/>
      <c r="DYX196" s="107"/>
      <c r="EIJ196" s="107"/>
      <c r="EIK196" s="107"/>
      <c r="EIL196" s="107"/>
      <c r="EIM196" s="107"/>
      <c r="EIN196" s="107"/>
      <c r="EIO196" s="107"/>
      <c r="EIP196" s="107"/>
      <c r="EIQ196" s="107"/>
      <c r="EIR196" s="107"/>
      <c r="EIS196" s="107"/>
      <c r="EIT196" s="107"/>
      <c r="ESF196" s="107"/>
      <c r="ESG196" s="107"/>
      <c r="ESH196" s="107"/>
      <c r="ESI196" s="107"/>
      <c r="ESJ196" s="107"/>
      <c r="ESK196" s="107"/>
      <c r="ESL196" s="107"/>
      <c r="ESM196" s="107"/>
      <c r="ESN196" s="107"/>
      <c r="ESO196" s="107"/>
      <c r="ESP196" s="107"/>
      <c r="FCB196" s="107"/>
      <c r="FCC196" s="107"/>
      <c r="FCD196" s="107"/>
      <c r="FCE196" s="107"/>
      <c r="FCF196" s="107"/>
      <c r="FCG196" s="107"/>
      <c r="FCH196" s="107"/>
      <c r="FCI196" s="107"/>
      <c r="FCJ196" s="107"/>
      <c r="FCK196" s="107"/>
      <c r="FCL196" s="107"/>
      <c r="FLX196" s="107"/>
      <c r="FLY196" s="107"/>
      <c r="FLZ196" s="107"/>
      <c r="FMA196" s="107"/>
      <c r="FMB196" s="107"/>
      <c r="FMC196" s="107"/>
      <c r="FMD196" s="107"/>
      <c r="FME196" s="107"/>
      <c r="FMF196" s="107"/>
      <c r="FMG196" s="107"/>
      <c r="FMH196" s="107"/>
      <c r="FVT196" s="107"/>
      <c r="FVU196" s="107"/>
      <c r="FVV196" s="107"/>
      <c r="FVW196" s="107"/>
      <c r="FVX196" s="107"/>
      <c r="FVY196" s="107"/>
      <c r="FVZ196" s="107"/>
      <c r="FWA196" s="107"/>
      <c r="FWB196" s="107"/>
      <c r="FWC196" s="107"/>
      <c r="FWD196" s="107"/>
      <c r="GFP196" s="107"/>
      <c r="GFQ196" s="107"/>
      <c r="GFR196" s="107"/>
      <c r="GFS196" s="107"/>
      <c r="GFT196" s="107"/>
      <c r="GFU196" s="107"/>
      <c r="GFV196" s="107"/>
      <c r="GFW196" s="107"/>
      <c r="GFX196" s="107"/>
      <c r="GFY196" s="107"/>
      <c r="GFZ196" s="107"/>
      <c r="GPL196" s="107"/>
      <c r="GPM196" s="107"/>
      <c r="GPN196" s="107"/>
      <c r="GPO196" s="107"/>
      <c r="GPP196" s="107"/>
      <c r="GPQ196" s="107"/>
      <c r="GPR196" s="107"/>
      <c r="GPS196" s="107"/>
      <c r="GPT196" s="107"/>
      <c r="GPU196" s="107"/>
      <c r="GPV196" s="107"/>
      <c r="GZH196" s="107"/>
      <c r="GZI196" s="107"/>
      <c r="GZJ196" s="107"/>
      <c r="GZK196" s="107"/>
      <c r="GZL196" s="107"/>
      <c r="GZM196" s="107"/>
      <c r="GZN196" s="107"/>
      <c r="GZO196" s="107"/>
      <c r="GZP196" s="107"/>
      <c r="GZQ196" s="107"/>
      <c r="GZR196" s="107"/>
      <c r="HJD196" s="107"/>
      <c r="HJE196" s="107"/>
      <c r="HJF196" s="107"/>
      <c r="HJG196" s="107"/>
      <c r="HJH196" s="107"/>
      <c r="HJI196" s="107"/>
      <c r="HJJ196" s="107"/>
      <c r="HJK196" s="107"/>
      <c r="HJL196" s="107"/>
      <c r="HJM196" s="107"/>
      <c r="HJN196" s="107"/>
      <c r="HSZ196" s="107"/>
      <c r="HTA196" s="107"/>
      <c r="HTB196" s="107"/>
      <c r="HTC196" s="107"/>
      <c r="HTD196" s="107"/>
      <c r="HTE196" s="107"/>
      <c r="HTF196" s="107"/>
      <c r="HTG196" s="107"/>
      <c r="HTH196" s="107"/>
      <c r="HTI196" s="107"/>
      <c r="HTJ196" s="107"/>
      <c r="ICV196" s="107"/>
      <c r="ICW196" s="107"/>
      <c r="ICX196" s="107"/>
      <c r="ICY196" s="107"/>
      <c r="ICZ196" s="107"/>
      <c r="IDA196" s="107"/>
      <c r="IDB196" s="107"/>
      <c r="IDC196" s="107"/>
      <c r="IDD196" s="107"/>
      <c r="IDE196" s="107"/>
      <c r="IDF196" s="107"/>
      <c r="IMR196" s="107"/>
      <c r="IMS196" s="107"/>
      <c r="IMT196" s="107"/>
      <c r="IMU196" s="107"/>
      <c r="IMV196" s="107"/>
      <c r="IMW196" s="107"/>
      <c r="IMX196" s="107"/>
      <c r="IMY196" s="107"/>
      <c r="IMZ196" s="107"/>
      <c r="INA196" s="107"/>
      <c r="INB196" s="107"/>
      <c r="IWN196" s="107"/>
      <c r="IWO196" s="107"/>
      <c r="IWP196" s="107"/>
      <c r="IWQ196" s="107"/>
      <c r="IWR196" s="107"/>
      <c r="IWS196" s="107"/>
      <c r="IWT196" s="107"/>
      <c r="IWU196" s="107"/>
      <c r="IWV196" s="107"/>
      <c r="IWW196" s="107"/>
      <c r="IWX196" s="107"/>
      <c r="JGJ196" s="107"/>
      <c r="JGK196" s="107"/>
      <c r="JGL196" s="107"/>
      <c r="JGM196" s="107"/>
      <c r="JGN196" s="107"/>
      <c r="JGO196" s="107"/>
      <c r="JGP196" s="107"/>
      <c r="JGQ196" s="107"/>
      <c r="JGR196" s="107"/>
      <c r="JGS196" s="107"/>
      <c r="JGT196" s="107"/>
      <c r="JQF196" s="107"/>
      <c r="JQG196" s="107"/>
      <c r="JQH196" s="107"/>
      <c r="JQI196" s="107"/>
      <c r="JQJ196" s="107"/>
      <c r="JQK196" s="107"/>
      <c r="JQL196" s="107"/>
      <c r="JQM196" s="107"/>
      <c r="JQN196" s="107"/>
      <c r="JQO196" s="107"/>
      <c r="JQP196" s="107"/>
      <c r="KAB196" s="107"/>
      <c r="KAC196" s="107"/>
      <c r="KAD196" s="107"/>
      <c r="KAE196" s="107"/>
      <c r="KAF196" s="107"/>
      <c r="KAG196" s="107"/>
      <c r="KAH196" s="107"/>
      <c r="KAI196" s="107"/>
      <c r="KAJ196" s="107"/>
      <c r="KAK196" s="107"/>
      <c r="KAL196" s="107"/>
      <c r="KJX196" s="107"/>
      <c r="KJY196" s="107"/>
      <c r="KJZ196" s="107"/>
      <c r="KKA196" s="107"/>
      <c r="KKB196" s="107"/>
      <c r="KKC196" s="107"/>
      <c r="KKD196" s="107"/>
      <c r="KKE196" s="107"/>
      <c r="KKF196" s="107"/>
      <c r="KKG196" s="107"/>
      <c r="KKH196" s="107"/>
      <c r="KTT196" s="107"/>
      <c r="KTU196" s="107"/>
      <c r="KTV196" s="107"/>
      <c r="KTW196" s="107"/>
      <c r="KTX196" s="107"/>
      <c r="KTY196" s="107"/>
      <c r="KTZ196" s="107"/>
      <c r="KUA196" s="107"/>
      <c r="KUB196" s="107"/>
      <c r="KUC196" s="107"/>
      <c r="KUD196" s="107"/>
      <c r="LDP196" s="107"/>
      <c r="LDQ196" s="107"/>
      <c r="LDR196" s="107"/>
      <c r="LDS196" s="107"/>
      <c r="LDT196" s="107"/>
      <c r="LDU196" s="107"/>
      <c r="LDV196" s="107"/>
      <c r="LDW196" s="107"/>
      <c r="LDX196" s="107"/>
      <c r="LDY196" s="107"/>
      <c r="LDZ196" s="107"/>
      <c r="LNL196" s="107"/>
      <c r="LNM196" s="107"/>
      <c r="LNN196" s="107"/>
      <c r="LNO196" s="107"/>
      <c r="LNP196" s="107"/>
      <c r="LNQ196" s="107"/>
      <c r="LNR196" s="107"/>
      <c r="LNS196" s="107"/>
      <c r="LNT196" s="107"/>
      <c r="LNU196" s="107"/>
      <c r="LNV196" s="107"/>
      <c r="LXH196" s="107"/>
      <c r="LXI196" s="107"/>
      <c r="LXJ196" s="107"/>
      <c r="LXK196" s="107"/>
      <c r="LXL196" s="107"/>
      <c r="LXM196" s="107"/>
      <c r="LXN196" s="107"/>
      <c r="LXO196" s="107"/>
      <c r="LXP196" s="107"/>
      <c r="LXQ196" s="107"/>
      <c r="LXR196" s="107"/>
      <c r="MHD196" s="107"/>
      <c r="MHE196" s="107"/>
      <c r="MHF196" s="107"/>
      <c r="MHG196" s="107"/>
      <c r="MHH196" s="107"/>
      <c r="MHI196" s="107"/>
      <c r="MHJ196" s="107"/>
      <c r="MHK196" s="107"/>
      <c r="MHL196" s="107"/>
      <c r="MHM196" s="107"/>
      <c r="MHN196" s="107"/>
      <c r="MQZ196" s="107"/>
      <c r="MRA196" s="107"/>
      <c r="MRB196" s="107"/>
      <c r="MRC196" s="107"/>
      <c r="MRD196" s="107"/>
      <c r="MRE196" s="107"/>
      <c r="MRF196" s="107"/>
      <c r="MRG196" s="107"/>
      <c r="MRH196" s="107"/>
      <c r="MRI196" s="107"/>
      <c r="MRJ196" s="107"/>
      <c r="NAV196" s="107"/>
      <c r="NAW196" s="107"/>
      <c r="NAX196" s="107"/>
      <c r="NAY196" s="107"/>
      <c r="NAZ196" s="107"/>
      <c r="NBA196" s="107"/>
      <c r="NBB196" s="107"/>
      <c r="NBC196" s="107"/>
      <c r="NBD196" s="107"/>
      <c r="NBE196" s="107"/>
      <c r="NBF196" s="107"/>
      <c r="NKR196" s="107"/>
      <c r="NKS196" s="107"/>
      <c r="NKT196" s="107"/>
      <c r="NKU196" s="107"/>
      <c r="NKV196" s="107"/>
      <c r="NKW196" s="107"/>
      <c r="NKX196" s="107"/>
      <c r="NKY196" s="107"/>
      <c r="NKZ196" s="107"/>
      <c r="NLA196" s="107"/>
      <c r="NLB196" s="107"/>
      <c r="NUN196" s="107"/>
      <c r="NUO196" s="107"/>
      <c r="NUP196" s="107"/>
      <c r="NUQ196" s="107"/>
      <c r="NUR196" s="107"/>
      <c r="NUS196" s="107"/>
      <c r="NUT196" s="107"/>
      <c r="NUU196" s="107"/>
      <c r="NUV196" s="107"/>
      <c r="NUW196" s="107"/>
      <c r="NUX196" s="107"/>
      <c r="OEJ196" s="107"/>
      <c r="OEK196" s="107"/>
      <c r="OEL196" s="107"/>
      <c r="OEM196" s="107"/>
      <c r="OEN196" s="107"/>
      <c r="OEO196" s="107"/>
      <c r="OEP196" s="107"/>
      <c r="OEQ196" s="107"/>
      <c r="OER196" s="107"/>
      <c r="OES196" s="107"/>
      <c r="OET196" s="107"/>
      <c r="OOF196" s="107"/>
      <c r="OOG196" s="107"/>
      <c r="OOH196" s="107"/>
      <c r="OOI196" s="107"/>
      <c r="OOJ196" s="107"/>
      <c r="OOK196" s="107"/>
      <c r="OOL196" s="107"/>
      <c r="OOM196" s="107"/>
      <c r="OON196" s="107"/>
      <c r="OOO196" s="107"/>
      <c r="OOP196" s="107"/>
      <c r="OYB196" s="107"/>
      <c r="OYC196" s="107"/>
      <c r="OYD196" s="107"/>
      <c r="OYE196" s="107"/>
      <c r="OYF196" s="107"/>
      <c r="OYG196" s="107"/>
      <c r="OYH196" s="107"/>
      <c r="OYI196" s="107"/>
      <c r="OYJ196" s="107"/>
      <c r="OYK196" s="107"/>
      <c r="OYL196" s="107"/>
      <c r="PHX196" s="107"/>
      <c r="PHY196" s="107"/>
      <c r="PHZ196" s="107"/>
      <c r="PIA196" s="107"/>
      <c r="PIB196" s="107"/>
      <c r="PIC196" s="107"/>
      <c r="PID196" s="107"/>
      <c r="PIE196" s="107"/>
      <c r="PIF196" s="107"/>
      <c r="PIG196" s="107"/>
      <c r="PIH196" s="107"/>
      <c r="PRT196" s="107"/>
      <c r="PRU196" s="107"/>
      <c r="PRV196" s="107"/>
      <c r="PRW196" s="107"/>
      <c r="PRX196" s="107"/>
      <c r="PRY196" s="107"/>
      <c r="PRZ196" s="107"/>
      <c r="PSA196" s="107"/>
      <c r="PSB196" s="107"/>
      <c r="PSC196" s="107"/>
      <c r="PSD196" s="107"/>
      <c r="QBP196" s="107"/>
      <c r="QBQ196" s="107"/>
      <c r="QBR196" s="107"/>
      <c r="QBS196" s="107"/>
      <c r="QBT196" s="107"/>
      <c r="QBU196" s="107"/>
      <c r="QBV196" s="107"/>
      <c r="QBW196" s="107"/>
      <c r="QBX196" s="107"/>
      <c r="QBY196" s="107"/>
      <c r="QBZ196" s="107"/>
      <c r="QLL196" s="107"/>
      <c r="QLM196" s="107"/>
      <c r="QLN196" s="107"/>
      <c r="QLO196" s="107"/>
      <c r="QLP196" s="107"/>
      <c r="QLQ196" s="107"/>
      <c r="QLR196" s="107"/>
      <c r="QLS196" s="107"/>
      <c r="QLT196" s="107"/>
      <c r="QLU196" s="107"/>
      <c r="QLV196" s="107"/>
      <c r="QVH196" s="107"/>
      <c r="QVI196" s="107"/>
      <c r="QVJ196" s="107"/>
      <c r="QVK196" s="107"/>
      <c r="QVL196" s="107"/>
      <c r="QVM196" s="107"/>
      <c r="QVN196" s="107"/>
      <c r="QVO196" s="107"/>
      <c r="QVP196" s="107"/>
      <c r="QVQ196" s="107"/>
      <c r="QVR196" s="107"/>
      <c r="RFD196" s="107"/>
      <c r="RFE196" s="107"/>
      <c r="RFF196" s="107"/>
      <c r="RFG196" s="107"/>
      <c r="RFH196" s="107"/>
      <c r="RFI196" s="107"/>
      <c r="RFJ196" s="107"/>
      <c r="RFK196" s="107"/>
      <c r="RFL196" s="107"/>
      <c r="RFM196" s="107"/>
      <c r="RFN196" s="107"/>
      <c r="ROZ196" s="107"/>
      <c r="RPA196" s="107"/>
      <c r="RPB196" s="107"/>
      <c r="RPC196" s="107"/>
      <c r="RPD196" s="107"/>
      <c r="RPE196" s="107"/>
      <c r="RPF196" s="107"/>
      <c r="RPG196" s="107"/>
      <c r="RPH196" s="107"/>
      <c r="RPI196" s="107"/>
      <c r="RPJ196" s="107"/>
      <c r="RYV196" s="107"/>
      <c r="RYW196" s="107"/>
      <c r="RYX196" s="107"/>
      <c r="RYY196" s="107"/>
      <c r="RYZ196" s="107"/>
      <c r="RZA196" s="107"/>
      <c r="RZB196" s="107"/>
      <c r="RZC196" s="107"/>
      <c r="RZD196" s="107"/>
      <c r="RZE196" s="107"/>
      <c r="RZF196" s="107"/>
      <c r="SIR196" s="107"/>
      <c r="SIS196" s="107"/>
      <c r="SIT196" s="107"/>
      <c r="SIU196" s="107"/>
      <c r="SIV196" s="107"/>
      <c r="SIW196" s="107"/>
      <c r="SIX196" s="107"/>
      <c r="SIY196" s="107"/>
      <c r="SIZ196" s="107"/>
      <c r="SJA196" s="107"/>
      <c r="SJB196" s="107"/>
      <c r="SSN196" s="107"/>
      <c r="SSO196" s="107"/>
      <c r="SSP196" s="107"/>
      <c r="SSQ196" s="107"/>
      <c r="SSR196" s="107"/>
      <c r="SSS196" s="107"/>
      <c r="SST196" s="107"/>
      <c r="SSU196" s="107"/>
      <c r="SSV196" s="107"/>
      <c r="SSW196" s="107"/>
      <c r="SSX196" s="107"/>
      <c r="TCJ196" s="107"/>
      <c r="TCK196" s="107"/>
      <c r="TCL196" s="107"/>
      <c r="TCM196" s="107"/>
      <c r="TCN196" s="107"/>
      <c r="TCO196" s="107"/>
      <c r="TCP196" s="107"/>
      <c r="TCQ196" s="107"/>
      <c r="TCR196" s="107"/>
      <c r="TCS196" s="107"/>
      <c r="TCT196" s="107"/>
      <c r="TMF196" s="107"/>
      <c r="TMG196" s="107"/>
      <c r="TMH196" s="107"/>
      <c r="TMI196" s="107"/>
      <c r="TMJ196" s="107"/>
      <c r="TMK196" s="107"/>
      <c r="TML196" s="107"/>
      <c r="TMM196" s="107"/>
      <c r="TMN196" s="107"/>
      <c r="TMO196" s="107"/>
      <c r="TMP196" s="107"/>
      <c r="TWB196" s="107"/>
      <c r="TWC196" s="107"/>
      <c r="TWD196" s="107"/>
      <c r="TWE196" s="107"/>
      <c r="TWF196" s="107"/>
      <c r="TWG196" s="107"/>
      <c r="TWH196" s="107"/>
      <c r="TWI196" s="107"/>
      <c r="TWJ196" s="107"/>
      <c r="TWK196" s="107"/>
      <c r="TWL196" s="107"/>
      <c r="UFX196" s="107"/>
      <c r="UFY196" s="107"/>
      <c r="UFZ196" s="107"/>
      <c r="UGA196" s="107"/>
      <c r="UGB196" s="107"/>
      <c r="UGC196" s="107"/>
      <c r="UGD196" s="107"/>
      <c r="UGE196" s="107"/>
      <c r="UGF196" s="107"/>
      <c r="UGG196" s="107"/>
      <c r="UGH196" s="107"/>
      <c r="UPT196" s="107"/>
      <c r="UPU196" s="107"/>
      <c r="UPV196" s="107"/>
      <c r="UPW196" s="107"/>
      <c r="UPX196" s="107"/>
      <c r="UPY196" s="107"/>
      <c r="UPZ196" s="107"/>
      <c r="UQA196" s="107"/>
      <c r="UQB196" s="107"/>
      <c r="UQC196" s="107"/>
      <c r="UQD196" s="107"/>
      <c r="UZP196" s="107"/>
      <c r="UZQ196" s="107"/>
      <c r="UZR196" s="107"/>
      <c r="UZS196" s="107"/>
      <c r="UZT196" s="107"/>
      <c r="UZU196" s="107"/>
      <c r="UZV196" s="107"/>
      <c r="UZW196" s="107"/>
      <c r="UZX196" s="107"/>
      <c r="UZY196" s="107"/>
      <c r="UZZ196" s="107"/>
      <c r="VJL196" s="107"/>
      <c r="VJM196" s="107"/>
      <c r="VJN196" s="107"/>
      <c r="VJO196" s="107"/>
      <c r="VJP196" s="107"/>
      <c r="VJQ196" s="107"/>
      <c r="VJR196" s="107"/>
      <c r="VJS196" s="107"/>
      <c r="VJT196" s="107"/>
      <c r="VJU196" s="107"/>
      <c r="VJV196" s="107"/>
      <c r="VTH196" s="107"/>
      <c r="VTI196" s="107"/>
      <c r="VTJ196" s="107"/>
      <c r="VTK196" s="107"/>
      <c r="VTL196" s="107"/>
      <c r="VTM196" s="107"/>
      <c r="VTN196" s="107"/>
      <c r="VTO196" s="107"/>
      <c r="VTP196" s="107"/>
      <c r="VTQ196" s="107"/>
      <c r="VTR196" s="107"/>
      <c r="WDD196" s="107"/>
      <c r="WDE196" s="107"/>
      <c r="WDF196" s="107"/>
      <c r="WDG196" s="107"/>
      <c r="WDH196" s="107"/>
      <c r="WDI196" s="107"/>
      <c r="WDJ196" s="107"/>
      <c r="WDK196" s="107"/>
      <c r="WDL196" s="107"/>
      <c r="WDM196" s="107"/>
      <c r="WDN196" s="107"/>
      <c r="WMZ196" s="107"/>
      <c r="WNA196" s="107"/>
      <c r="WNB196" s="107"/>
      <c r="WNC196" s="107"/>
      <c r="WND196" s="107"/>
      <c r="WNE196" s="107"/>
      <c r="WNF196" s="107"/>
      <c r="WNG196" s="107"/>
      <c r="WNH196" s="107"/>
      <c r="WNI196" s="107"/>
      <c r="WNJ196" s="107"/>
      <c r="WWV196" s="107"/>
      <c r="WWW196" s="107"/>
      <c r="WWX196" s="107"/>
      <c r="WWY196" s="107"/>
      <c r="WWZ196" s="107"/>
      <c r="WXA196" s="107"/>
      <c r="WXB196" s="107"/>
      <c r="WXC196" s="107"/>
      <c r="WXD196" s="107"/>
      <c r="WXE196" s="107"/>
      <c r="WXF196" s="107"/>
    </row>
    <row r="197" spans="1:818 1064:1842 2088:2866 3112:3890 4136:4914 5160:5938 6184:6962 7208:7986 8232:9010 9256:10034 10280:11058 11304:12082 12328:13106 13352:14130 14376:15154 15400:16178" s="116" customFormat="1" ht="49.5" customHeight="1" x14ac:dyDescent="0.25">
      <c r="A197" s="122">
        <v>1260</v>
      </c>
      <c r="B197" s="122" t="s">
        <v>3015</v>
      </c>
      <c r="C197" s="122">
        <v>101261</v>
      </c>
      <c r="D197" s="125"/>
      <c r="E197" s="125">
        <v>38684</v>
      </c>
      <c r="F197" s="125">
        <v>39787</v>
      </c>
      <c r="G197" s="122" t="s">
        <v>40</v>
      </c>
      <c r="H197" s="122"/>
      <c r="I197" s="122"/>
      <c r="J197" s="122" t="s">
        <v>127</v>
      </c>
      <c r="K197" s="122" t="s">
        <v>121</v>
      </c>
      <c r="L197" s="410" t="s">
        <v>31</v>
      </c>
      <c r="M197" s="122"/>
      <c r="N197" s="122" t="s">
        <v>127</v>
      </c>
      <c r="O197" s="122" t="s">
        <v>121</v>
      </c>
      <c r="P197" s="122" t="s">
        <v>31</v>
      </c>
      <c r="Q197" s="122" t="s">
        <v>40</v>
      </c>
      <c r="R197" s="122" t="s">
        <v>384</v>
      </c>
      <c r="S197" s="122"/>
      <c r="T197" s="122" t="s">
        <v>837</v>
      </c>
      <c r="U197" s="122" t="s">
        <v>367</v>
      </c>
      <c r="V197" s="128" t="s">
        <v>838</v>
      </c>
      <c r="W197" s="122"/>
      <c r="X197" s="122"/>
      <c r="Y197" s="122"/>
      <c r="Z197" s="122"/>
      <c r="AA197" s="122"/>
      <c r="AB197" s="122"/>
      <c r="AC197" s="122"/>
      <c r="AD197" s="122"/>
      <c r="AE197" s="122" t="s">
        <v>157</v>
      </c>
      <c r="AF197" s="122"/>
      <c r="AG197" s="122"/>
      <c r="AH197" s="122"/>
      <c r="AI197" s="122"/>
      <c r="AJ197" s="122"/>
      <c r="AK197" s="122"/>
      <c r="AL197" s="122"/>
      <c r="AM197" s="122"/>
      <c r="AN197" s="122"/>
      <c r="AO197" s="122"/>
      <c r="AP197" s="122"/>
      <c r="AQ197" s="122"/>
      <c r="AR197" s="122"/>
      <c r="AS197" s="122"/>
      <c r="AT197" s="122"/>
      <c r="AU197" s="122"/>
      <c r="AV197" s="122"/>
      <c r="AW197" s="122"/>
      <c r="AX197" s="122"/>
      <c r="AY197" s="126"/>
      <c r="AZ197" s="122"/>
      <c r="BA197" s="122" t="s">
        <v>3756</v>
      </c>
      <c r="BB197" s="122"/>
      <c r="BC197" s="122"/>
      <c r="BD197" s="122"/>
      <c r="BE197" s="122"/>
      <c r="BF197" s="122"/>
      <c r="BG197" s="122"/>
      <c r="BH197" s="122"/>
      <c r="BI197" s="122"/>
      <c r="BJ197" s="122">
        <f t="shared" si="49"/>
        <v>0</v>
      </c>
      <c r="BK197" s="122">
        <f t="shared" si="50"/>
        <v>0</v>
      </c>
      <c r="BL197" s="122"/>
      <c r="BM197" s="122"/>
      <c r="BN197" s="122"/>
    </row>
    <row r="198" spans="1:818 1064:1842 2088:2866 3112:3890 4136:4914 5160:5938 6184:6962 7208:7986 8232:9010 9256:10034 10280:11058 11304:12082 12328:13106 13352:14130 14376:15154 15400:16178" s="116" customFormat="1" ht="38.25" customHeight="1" x14ac:dyDescent="0.25">
      <c r="A198" s="111">
        <v>1262</v>
      </c>
      <c r="B198" s="111" t="s">
        <v>2932</v>
      </c>
      <c r="C198" s="111">
        <v>101263</v>
      </c>
      <c r="D198" s="110"/>
      <c r="E198" s="110">
        <v>38684</v>
      </c>
      <c r="F198" s="110" t="s">
        <v>389</v>
      </c>
      <c r="G198" s="111" t="s">
        <v>589</v>
      </c>
      <c r="H198" s="111"/>
      <c r="I198" s="111"/>
      <c r="J198" s="111" t="s">
        <v>133</v>
      </c>
      <c r="K198" s="111" t="s">
        <v>133</v>
      </c>
      <c r="L198" s="135" t="s">
        <v>51</v>
      </c>
      <c r="M198" s="111" t="s">
        <v>3016</v>
      </c>
      <c r="N198" s="111" t="s">
        <v>133</v>
      </c>
      <c r="O198" s="111" t="s">
        <v>133</v>
      </c>
      <c r="P198" s="111" t="s">
        <v>51</v>
      </c>
      <c r="Q198" s="111" t="s">
        <v>95</v>
      </c>
      <c r="R198" s="111" t="s">
        <v>384</v>
      </c>
      <c r="S198" s="111" t="s">
        <v>479</v>
      </c>
      <c r="T198" s="111" t="s">
        <v>839</v>
      </c>
      <c r="U198" s="111" t="s">
        <v>372</v>
      </c>
      <c r="V198" s="139">
        <v>2100</v>
      </c>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9"/>
      <c r="AZ198" s="111"/>
      <c r="BA198" s="111" t="s">
        <v>840</v>
      </c>
      <c r="BB198" s="111"/>
      <c r="BC198" s="111"/>
      <c r="BD198" s="111"/>
      <c r="BE198" s="111"/>
      <c r="BF198" s="111"/>
      <c r="BG198" s="111"/>
      <c r="BH198" s="111"/>
      <c r="BI198" s="111"/>
      <c r="BJ198" s="111">
        <f t="shared" si="49"/>
        <v>0</v>
      </c>
      <c r="BK198" s="111">
        <f t="shared" si="50"/>
        <v>0</v>
      </c>
      <c r="BL198" s="111"/>
      <c r="BM198" s="111"/>
      <c r="BN198" s="111" t="s">
        <v>597</v>
      </c>
    </row>
    <row r="199" spans="1:818 1064:1842 2088:2866 3112:3890 4136:4914 5160:5938 6184:6962 7208:7986 8232:9010 9256:10034 10280:11058 11304:12082 12328:13106 13352:14130 14376:15154 15400:16178" s="116" customFormat="1" ht="62.25" customHeight="1" x14ac:dyDescent="0.25">
      <c r="A199" s="122">
        <v>1263</v>
      </c>
      <c r="B199" s="122" t="s">
        <v>3015</v>
      </c>
      <c r="C199" s="122">
        <v>101264</v>
      </c>
      <c r="D199" s="125"/>
      <c r="E199" s="125">
        <v>38684</v>
      </c>
      <c r="F199" s="125">
        <v>39787</v>
      </c>
      <c r="G199" s="122" t="s">
        <v>40</v>
      </c>
      <c r="H199" s="122"/>
      <c r="I199" s="122"/>
      <c r="J199" s="122" t="s">
        <v>127</v>
      </c>
      <c r="K199" s="122" t="s">
        <v>121</v>
      </c>
      <c r="L199" s="410" t="s">
        <v>31</v>
      </c>
      <c r="M199" s="122"/>
      <c r="N199" s="122" t="s">
        <v>127</v>
      </c>
      <c r="O199" s="122" t="s">
        <v>121</v>
      </c>
      <c r="P199" s="122" t="s">
        <v>31</v>
      </c>
      <c r="Q199" s="122" t="s">
        <v>40</v>
      </c>
      <c r="R199" s="122" t="s">
        <v>384</v>
      </c>
      <c r="S199" s="122"/>
      <c r="T199" s="122" t="s">
        <v>841</v>
      </c>
      <c r="U199" s="122" t="s">
        <v>367</v>
      </c>
      <c r="V199" s="122">
        <v>1100</v>
      </c>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6"/>
      <c r="AZ199" s="122"/>
      <c r="BA199" s="122" t="s">
        <v>3017</v>
      </c>
      <c r="BB199" s="122"/>
      <c r="BC199" s="122"/>
      <c r="BD199" s="122"/>
      <c r="BE199" s="122"/>
      <c r="BF199" s="122"/>
      <c r="BG199" s="122"/>
      <c r="BH199" s="122"/>
      <c r="BI199" s="122"/>
      <c r="BJ199" s="122">
        <f t="shared" si="49"/>
        <v>0</v>
      </c>
      <c r="BK199" s="122">
        <f t="shared" si="50"/>
        <v>0</v>
      </c>
      <c r="BL199" s="122"/>
      <c r="BM199" s="122"/>
      <c r="BN199" s="122"/>
    </row>
    <row r="200" spans="1:818 1064:1842 2088:2866 3112:3890 4136:4914 5160:5938 6184:6962 7208:7986 8232:9010 9256:10034 10280:11058 11304:12082 12328:13106 13352:14130 14376:15154 15400:16178" s="109" customFormat="1" ht="28.5" customHeight="1" x14ac:dyDescent="0.25">
      <c r="A200" s="111">
        <v>1274</v>
      </c>
      <c r="B200" s="111" t="s">
        <v>336</v>
      </c>
      <c r="C200" s="136">
        <v>101275</v>
      </c>
      <c r="D200" s="127"/>
      <c r="E200" s="121">
        <v>38691</v>
      </c>
      <c r="F200" s="110" t="s">
        <v>389</v>
      </c>
      <c r="G200" s="111" t="s">
        <v>3757</v>
      </c>
      <c r="H200" s="111"/>
      <c r="I200" s="111"/>
      <c r="J200" s="111" t="s">
        <v>108</v>
      </c>
      <c r="K200" s="111" t="s">
        <v>108</v>
      </c>
      <c r="L200" s="111" t="s">
        <v>51</v>
      </c>
      <c r="M200" s="111" t="s">
        <v>3758</v>
      </c>
      <c r="N200" s="111" t="s">
        <v>108</v>
      </c>
      <c r="O200" s="111" t="s">
        <v>108</v>
      </c>
      <c r="P200" s="111" t="s">
        <v>51</v>
      </c>
      <c r="Q200" s="111" t="s">
        <v>21</v>
      </c>
      <c r="R200" s="111" t="s">
        <v>384</v>
      </c>
      <c r="S200" s="111"/>
      <c r="T200" s="111" t="s">
        <v>842</v>
      </c>
      <c r="U200" s="111" t="s">
        <v>367</v>
      </c>
      <c r="V200" s="139">
        <v>8541</v>
      </c>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9"/>
      <c r="AZ200" s="111"/>
      <c r="BA200" s="111" t="s">
        <v>3018</v>
      </c>
      <c r="BB200" s="111"/>
      <c r="BC200" s="111"/>
      <c r="BD200" s="111"/>
      <c r="BE200" s="111"/>
      <c r="BF200" s="111"/>
      <c r="BG200" s="111"/>
      <c r="BH200" s="111"/>
      <c r="BI200" s="111"/>
      <c r="BJ200" s="111">
        <f t="shared" ref="BJ200:BJ207" si="51">BD200+BE200/60+BF200/3600</f>
        <v>0</v>
      </c>
      <c r="BK200" s="111">
        <f t="shared" ref="BK200:BK207" si="52">BG200+BH200/60+BI200/3600</f>
        <v>0</v>
      </c>
      <c r="BL200" s="111"/>
      <c r="BM200" s="111"/>
      <c r="BN200" s="111" t="s">
        <v>597</v>
      </c>
    </row>
    <row r="201" spans="1:818 1064:1842 2088:2866 3112:3890 4136:4914 5160:5938 6184:6962 7208:7986 8232:9010 9256:10034 10280:11058 11304:12082 12328:13106 13352:14130 14376:15154 15400:16178" s="116" customFormat="1" ht="61.5" customHeight="1" x14ac:dyDescent="0.25">
      <c r="A201" s="111">
        <v>1280</v>
      </c>
      <c r="B201" s="111" t="s">
        <v>3019</v>
      </c>
      <c r="C201" s="111">
        <v>101281</v>
      </c>
      <c r="D201" s="130"/>
      <c r="E201" s="110">
        <v>38694</v>
      </c>
      <c r="F201" s="110" t="s">
        <v>389</v>
      </c>
      <c r="G201" s="111" t="s">
        <v>3759</v>
      </c>
      <c r="H201" s="111"/>
      <c r="I201" s="111"/>
      <c r="J201" s="111" t="s">
        <v>33</v>
      </c>
      <c r="K201" s="111" t="s">
        <v>41</v>
      </c>
      <c r="L201" s="111" t="s">
        <v>33</v>
      </c>
      <c r="M201" s="111" t="s">
        <v>3760</v>
      </c>
      <c r="N201" s="111" t="s">
        <v>33</v>
      </c>
      <c r="O201" s="111" t="s">
        <v>41</v>
      </c>
      <c r="P201" s="111" t="s">
        <v>33</v>
      </c>
      <c r="Q201" s="111" t="s">
        <v>34</v>
      </c>
      <c r="R201" s="111" t="s">
        <v>384</v>
      </c>
      <c r="S201" s="111" t="s">
        <v>479</v>
      </c>
      <c r="T201" s="111" t="s">
        <v>845</v>
      </c>
      <c r="U201" s="111" t="s">
        <v>367</v>
      </c>
      <c r="V201" s="139">
        <v>21170</v>
      </c>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9"/>
      <c r="AZ201" s="111"/>
      <c r="BA201" s="111" t="s">
        <v>3761</v>
      </c>
      <c r="BB201" s="111"/>
      <c r="BC201" s="111"/>
      <c r="BD201" s="111"/>
      <c r="BE201" s="111"/>
      <c r="BF201" s="111"/>
      <c r="BG201" s="111"/>
      <c r="BH201" s="111"/>
      <c r="BI201" s="111"/>
      <c r="BJ201" s="111">
        <f t="shared" si="51"/>
        <v>0</v>
      </c>
      <c r="BK201" s="111">
        <f t="shared" si="52"/>
        <v>0</v>
      </c>
      <c r="BL201" s="111"/>
      <c r="BM201" s="111"/>
      <c r="BN201" s="111" t="s">
        <v>597</v>
      </c>
    </row>
    <row r="202" spans="1:818 1064:1842 2088:2866 3112:3890 4136:4914 5160:5938 6184:6962 7208:7986 8232:9010 9256:10034 10280:11058 11304:12082 12328:13106 13352:14130 14376:15154 15400:16178" s="116" customFormat="1" ht="62.25" customHeight="1" x14ac:dyDescent="0.25">
      <c r="A202" s="111">
        <v>1281</v>
      </c>
      <c r="B202" s="111" t="s">
        <v>3020</v>
      </c>
      <c r="C202" s="111">
        <v>101282</v>
      </c>
      <c r="D202" s="130"/>
      <c r="E202" s="110">
        <v>38694</v>
      </c>
      <c r="F202" s="110" t="s">
        <v>389</v>
      </c>
      <c r="G202" s="111" t="s">
        <v>3759</v>
      </c>
      <c r="H202" s="111"/>
      <c r="I202" s="111"/>
      <c r="J202" s="111" t="s">
        <v>33</v>
      </c>
      <c r="K202" s="111" t="s">
        <v>41</v>
      </c>
      <c r="L202" s="111" t="s">
        <v>33</v>
      </c>
      <c r="M202" s="111" t="s">
        <v>3762</v>
      </c>
      <c r="N202" s="111" t="s">
        <v>33</v>
      </c>
      <c r="O202" s="111" t="s">
        <v>41</v>
      </c>
      <c r="P202" s="111" t="s">
        <v>33</v>
      </c>
      <c r="Q202" s="111" t="s">
        <v>34</v>
      </c>
      <c r="R202" s="111" t="s">
        <v>384</v>
      </c>
      <c r="S202" s="111" t="s">
        <v>479</v>
      </c>
      <c r="T202" s="111" t="s">
        <v>160</v>
      </c>
      <c r="U202" s="111" t="s">
        <v>367</v>
      </c>
      <c r="V202" s="139">
        <v>14600</v>
      </c>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9"/>
      <c r="AZ202" s="111"/>
      <c r="BA202" s="111" t="s">
        <v>3763</v>
      </c>
      <c r="BB202" s="111"/>
      <c r="BC202" s="111"/>
      <c r="BD202" s="111"/>
      <c r="BE202" s="111"/>
      <c r="BF202" s="111"/>
      <c r="BG202" s="111"/>
      <c r="BH202" s="111"/>
      <c r="BI202" s="111"/>
      <c r="BJ202" s="111">
        <f t="shared" si="51"/>
        <v>0</v>
      </c>
      <c r="BK202" s="111">
        <f t="shared" si="52"/>
        <v>0</v>
      </c>
      <c r="BL202" s="111"/>
      <c r="BM202" s="111"/>
      <c r="BN202" s="111" t="s">
        <v>597</v>
      </c>
    </row>
    <row r="203" spans="1:818 1064:1842 2088:2866 3112:3890 4136:4914 5160:5938 6184:6962 7208:7986 8232:9010 9256:10034 10280:11058 11304:12082 12328:13106 13352:14130 14376:15154 15400:16178" s="116" customFormat="1" ht="63.75" customHeight="1" x14ac:dyDescent="0.25">
      <c r="A203" s="111">
        <v>1282</v>
      </c>
      <c r="B203" s="111" t="s">
        <v>846</v>
      </c>
      <c r="C203" s="111">
        <v>101283</v>
      </c>
      <c r="D203" s="130"/>
      <c r="E203" s="110">
        <v>38694</v>
      </c>
      <c r="F203" s="110" t="s">
        <v>389</v>
      </c>
      <c r="G203" s="111" t="s">
        <v>3685</v>
      </c>
      <c r="H203" s="111"/>
      <c r="I203" s="111"/>
      <c r="J203" s="111" t="s">
        <v>33</v>
      </c>
      <c r="K203" s="111" t="s">
        <v>41</v>
      </c>
      <c r="L203" s="111" t="s">
        <v>33</v>
      </c>
      <c r="M203" s="111" t="s">
        <v>3764</v>
      </c>
      <c r="N203" s="111" t="s">
        <v>33</v>
      </c>
      <c r="O203" s="111" t="s">
        <v>41</v>
      </c>
      <c r="P203" s="111" t="s">
        <v>33</v>
      </c>
      <c r="Q203" s="111" t="s">
        <v>34</v>
      </c>
      <c r="R203" s="111" t="s">
        <v>384</v>
      </c>
      <c r="S203" s="111" t="s">
        <v>479</v>
      </c>
      <c r="T203" s="111" t="s">
        <v>847</v>
      </c>
      <c r="U203" s="111" t="s">
        <v>367</v>
      </c>
      <c r="V203" s="111">
        <v>365</v>
      </c>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9"/>
      <c r="AZ203" s="111"/>
      <c r="BA203" s="111" t="s">
        <v>3729</v>
      </c>
      <c r="BB203" s="111"/>
      <c r="BC203" s="111"/>
      <c r="BD203" s="111"/>
      <c r="BE203" s="111"/>
      <c r="BF203" s="111"/>
      <c r="BG203" s="111"/>
      <c r="BH203" s="111"/>
      <c r="BI203" s="111"/>
      <c r="BJ203" s="111">
        <f t="shared" si="51"/>
        <v>0</v>
      </c>
      <c r="BK203" s="111">
        <f t="shared" si="52"/>
        <v>0</v>
      </c>
      <c r="BL203" s="111"/>
      <c r="BM203" s="111"/>
      <c r="BN203" s="111" t="s">
        <v>597</v>
      </c>
    </row>
    <row r="204" spans="1:818 1064:1842 2088:2866 3112:3890 4136:4914 5160:5938 6184:6962 7208:7986 8232:9010 9256:10034 10280:11058 11304:12082 12328:13106 13352:14130 14376:15154 15400:16178" s="116" customFormat="1" ht="165" customHeight="1" x14ac:dyDescent="0.25">
      <c r="A204" s="122">
        <v>1286</v>
      </c>
      <c r="B204" s="122" t="s">
        <v>324</v>
      </c>
      <c r="C204" s="122">
        <v>101287</v>
      </c>
      <c r="D204" s="131"/>
      <c r="E204" s="125">
        <v>38694</v>
      </c>
      <c r="F204" s="125">
        <v>39790</v>
      </c>
      <c r="G204" s="122" t="s">
        <v>3765</v>
      </c>
      <c r="H204" s="122"/>
      <c r="I204" s="122"/>
      <c r="J204" s="122" t="s">
        <v>82</v>
      </c>
      <c r="K204" s="122" t="s">
        <v>69</v>
      </c>
      <c r="L204" s="410" t="s">
        <v>51</v>
      </c>
      <c r="M204" s="122"/>
      <c r="N204" s="122" t="s">
        <v>82</v>
      </c>
      <c r="O204" s="122" t="s">
        <v>69</v>
      </c>
      <c r="P204" s="122" t="s">
        <v>51</v>
      </c>
      <c r="Q204" s="122" t="s">
        <v>52</v>
      </c>
      <c r="R204" s="122" t="s">
        <v>384</v>
      </c>
      <c r="S204" s="122" t="s">
        <v>405</v>
      </c>
      <c r="T204" s="122" t="s">
        <v>405</v>
      </c>
      <c r="U204" s="122" t="s">
        <v>367</v>
      </c>
      <c r="V204" s="128">
        <v>56009</v>
      </c>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6"/>
      <c r="AZ204" s="122"/>
      <c r="BA204" s="122" t="s">
        <v>3766</v>
      </c>
      <c r="BB204" s="122"/>
      <c r="BC204" s="122"/>
      <c r="BD204" s="122"/>
      <c r="BE204" s="122"/>
      <c r="BF204" s="122"/>
      <c r="BG204" s="122"/>
      <c r="BH204" s="122"/>
      <c r="BI204" s="122"/>
      <c r="BJ204" s="122">
        <f t="shared" si="51"/>
        <v>0</v>
      </c>
      <c r="BK204" s="122">
        <f t="shared" si="52"/>
        <v>0</v>
      </c>
      <c r="BL204" s="122"/>
      <c r="BM204" s="122"/>
      <c r="BN204" s="122"/>
    </row>
    <row r="205" spans="1:818 1064:1842 2088:2866 3112:3890 4136:4914 5160:5938 6184:6962 7208:7986 8232:9010 9256:10034 10280:11058 11304:12082 12328:13106 13352:14130 14376:15154 15400:16178" s="111" customFormat="1" ht="165" customHeight="1" x14ac:dyDescent="0.25">
      <c r="A205" s="111">
        <v>1291</v>
      </c>
      <c r="B205" s="111" t="s">
        <v>6446</v>
      </c>
      <c r="C205" s="111">
        <v>101292</v>
      </c>
      <c r="E205" s="111">
        <v>38694</v>
      </c>
      <c r="F205" s="111" t="s">
        <v>389</v>
      </c>
      <c r="G205" s="111" t="s">
        <v>6447</v>
      </c>
      <c r="J205" s="111" t="s">
        <v>6448</v>
      </c>
      <c r="K205" s="111" t="s">
        <v>41</v>
      </c>
      <c r="L205" s="111" t="s">
        <v>33</v>
      </c>
      <c r="M205" s="111" t="s">
        <v>6449</v>
      </c>
      <c r="N205" s="111" t="s">
        <v>6448</v>
      </c>
      <c r="O205" s="111" t="s">
        <v>41</v>
      </c>
      <c r="P205" s="111" t="s">
        <v>33</v>
      </c>
      <c r="Q205" s="111" t="s">
        <v>34</v>
      </c>
      <c r="R205" s="111" t="s">
        <v>384</v>
      </c>
      <c r="S205" s="111" t="s">
        <v>479</v>
      </c>
      <c r="T205" s="111" t="s">
        <v>6450</v>
      </c>
      <c r="U205" s="111" t="s">
        <v>367</v>
      </c>
      <c r="V205" s="111">
        <v>4000</v>
      </c>
      <c r="BA205" s="111" t="s">
        <v>6451</v>
      </c>
      <c r="BJ205" s="111">
        <v>0</v>
      </c>
      <c r="BK205" s="111">
        <v>0</v>
      </c>
      <c r="BN205" s="111" t="s">
        <v>597</v>
      </c>
    </row>
    <row r="206" spans="1:818 1064:1842 2088:2866 3112:3890 4136:4914 5160:5938 6184:6962 7208:7986 8232:9010 9256:10034 10280:11058 11304:12082 12328:13106 13352:14130 14376:15154 15400:16178" s="116" customFormat="1" ht="28.5" customHeight="1" x14ac:dyDescent="0.25">
      <c r="A206" s="111">
        <v>1312</v>
      </c>
      <c r="B206" s="111" t="s">
        <v>3021</v>
      </c>
      <c r="C206" s="120">
        <v>101313</v>
      </c>
      <c r="D206" s="130"/>
      <c r="E206" s="121">
        <v>38706</v>
      </c>
      <c r="F206" s="110" t="s">
        <v>389</v>
      </c>
      <c r="G206" s="111" t="s">
        <v>3592</v>
      </c>
      <c r="H206" s="111"/>
      <c r="I206" s="111"/>
      <c r="J206" s="111" t="s">
        <v>149</v>
      </c>
      <c r="K206" s="111" t="s">
        <v>133</v>
      </c>
      <c r="L206" s="111" t="s">
        <v>51</v>
      </c>
      <c r="M206" s="111" t="s">
        <v>3767</v>
      </c>
      <c r="N206" s="111" t="s">
        <v>149</v>
      </c>
      <c r="O206" s="111" t="s">
        <v>133</v>
      </c>
      <c r="P206" s="111" t="s">
        <v>51</v>
      </c>
      <c r="Q206" s="111" t="s">
        <v>95</v>
      </c>
      <c r="R206" s="111" t="s">
        <v>384</v>
      </c>
      <c r="S206" s="111" t="s">
        <v>479</v>
      </c>
      <c r="T206" s="111" t="s">
        <v>849</v>
      </c>
      <c r="U206" s="111" t="s">
        <v>367</v>
      </c>
      <c r="V206" s="141">
        <v>10566.75</v>
      </c>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9"/>
      <c r="AZ206" s="111"/>
      <c r="BA206" s="111" t="s">
        <v>3768</v>
      </c>
      <c r="BB206" s="111"/>
      <c r="BC206" s="111"/>
      <c r="BD206" s="111"/>
      <c r="BE206" s="111"/>
      <c r="BF206" s="111"/>
      <c r="BG206" s="111"/>
      <c r="BH206" s="111"/>
      <c r="BI206" s="111"/>
      <c r="BJ206" s="111">
        <f t="shared" si="51"/>
        <v>0</v>
      </c>
      <c r="BK206" s="111">
        <f t="shared" si="52"/>
        <v>0</v>
      </c>
      <c r="BL206" s="111"/>
      <c r="BM206" s="111"/>
      <c r="BN206" s="111" t="s">
        <v>597</v>
      </c>
    </row>
    <row r="207" spans="1:818 1064:1842 2088:2866 3112:3890 4136:4914 5160:5938 6184:6962 7208:7986 8232:9010 9256:10034 10280:11058 11304:12082 12328:13106 13352:14130 14376:15154 15400:16178" s="116" customFormat="1" ht="48.75" customHeight="1" x14ac:dyDescent="0.25">
      <c r="A207" s="122">
        <v>1315</v>
      </c>
      <c r="B207" s="122" t="s">
        <v>2995</v>
      </c>
      <c r="C207" s="133">
        <v>101316</v>
      </c>
      <c r="D207" s="131"/>
      <c r="E207" s="124">
        <v>38713</v>
      </c>
      <c r="F207" s="125">
        <v>39809</v>
      </c>
      <c r="G207" s="122" t="s">
        <v>3769</v>
      </c>
      <c r="H207" s="122"/>
      <c r="I207" s="122"/>
      <c r="J207" s="122" t="s">
        <v>396</v>
      </c>
      <c r="K207" s="122" t="s">
        <v>87</v>
      </c>
      <c r="L207" s="410" t="s">
        <v>70</v>
      </c>
      <c r="M207" s="122" t="s">
        <v>3022</v>
      </c>
      <c r="N207" s="122" t="s">
        <v>396</v>
      </c>
      <c r="O207" s="122" t="s">
        <v>87</v>
      </c>
      <c r="P207" s="122" t="s">
        <v>70</v>
      </c>
      <c r="Q207" s="122" t="s">
        <v>628</v>
      </c>
      <c r="R207" s="122" t="s">
        <v>384</v>
      </c>
      <c r="S207" s="122" t="s">
        <v>498</v>
      </c>
      <c r="T207" s="122" t="s">
        <v>3023</v>
      </c>
      <c r="U207" s="122" t="s">
        <v>367</v>
      </c>
      <c r="V207" s="122" t="s">
        <v>850</v>
      </c>
      <c r="W207" s="122">
        <v>585</v>
      </c>
      <c r="X207" s="122">
        <v>3012</v>
      </c>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6"/>
      <c r="AZ207" s="122"/>
      <c r="BA207" s="122" t="s">
        <v>3024</v>
      </c>
      <c r="BB207" s="122"/>
      <c r="BC207" s="122"/>
      <c r="BD207" s="122"/>
      <c r="BE207" s="122"/>
      <c r="BF207" s="122"/>
      <c r="BG207" s="122"/>
      <c r="BH207" s="122"/>
      <c r="BI207" s="122"/>
      <c r="BJ207" s="122">
        <f t="shared" si="51"/>
        <v>0</v>
      </c>
      <c r="BK207" s="122">
        <f t="shared" si="52"/>
        <v>0</v>
      </c>
      <c r="BL207" s="122"/>
      <c r="BM207" s="122"/>
      <c r="BN207" s="122" t="s">
        <v>851</v>
      </c>
    </row>
    <row r="208" spans="1:818 1064:1842 2088:2866 3112:3890 4136:4914 5160:5938 6184:6962 7208:7986 8232:9010 9256:10034 10280:11058 11304:12082 12328:13106 13352:14130 14376:15154 15400:16178" s="116" customFormat="1" ht="51" customHeight="1" x14ac:dyDescent="0.25">
      <c r="A208" s="122">
        <v>1329</v>
      </c>
      <c r="B208" s="122" t="s">
        <v>853</v>
      </c>
      <c r="C208" s="133">
        <v>101329</v>
      </c>
      <c r="D208" s="131"/>
      <c r="E208" s="131">
        <v>38715</v>
      </c>
      <c r="F208" s="125">
        <v>39814</v>
      </c>
      <c r="G208" s="122" t="s">
        <v>3678</v>
      </c>
      <c r="H208" s="122"/>
      <c r="I208" s="122"/>
      <c r="J208" s="122" t="s">
        <v>33</v>
      </c>
      <c r="K208" s="122" t="s">
        <v>41</v>
      </c>
      <c r="L208" s="410" t="s">
        <v>33</v>
      </c>
      <c r="M208" s="122" t="s">
        <v>3770</v>
      </c>
      <c r="N208" s="122" t="s">
        <v>33</v>
      </c>
      <c r="O208" s="122" t="s">
        <v>41</v>
      </c>
      <c r="P208" s="122" t="s">
        <v>33</v>
      </c>
      <c r="Q208" s="122" t="s">
        <v>34</v>
      </c>
      <c r="R208" s="122" t="s">
        <v>384</v>
      </c>
      <c r="S208" s="122" t="s">
        <v>479</v>
      </c>
      <c r="T208" s="122" t="s">
        <v>854</v>
      </c>
      <c r="U208" s="122" t="s">
        <v>367</v>
      </c>
      <c r="V208" s="122">
        <v>21900</v>
      </c>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6" t="s">
        <v>157</v>
      </c>
      <c r="AZ208" s="122"/>
      <c r="BA208" s="122" t="s">
        <v>3025</v>
      </c>
      <c r="BB208" s="122"/>
      <c r="BC208" s="122"/>
      <c r="BD208" s="122"/>
      <c r="BE208" s="122"/>
      <c r="BF208" s="122"/>
      <c r="BG208" s="122"/>
      <c r="BH208" s="122"/>
      <c r="BI208" s="122"/>
      <c r="BJ208" s="122">
        <f t="shared" ref="BJ208:BJ217" si="53">BD208+BE208/60+BF208/3600</f>
        <v>0</v>
      </c>
      <c r="BK208" s="122">
        <f t="shared" ref="BK208:BK217" si="54">BG208+BH208/60+BI208/3600</f>
        <v>0</v>
      </c>
      <c r="BL208" s="122"/>
      <c r="BM208" s="122"/>
      <c r="BN208" s="122"/>
    </row>
    <row r="209" spans="1:66" s="116" customFormat="1" ht="105.75" customHeight="1" x14ac:dyDescent="0.25">
      <c r="A209" s="111">
        <v>6</v>
      </c>
      <c r="B209" s="111" t="s">
        <v>4675</v>
      </c>
      <c r="C209" s="136">
        <v>101336</v>
      </c>
      <c r="D209" s="130"/>
      <c r="E209" s="130">
        <v>38727</v>
      </c>
      <c r="F209" s="110" t="s">
        <v>389</v>
      </c>
      <c r="G209" s="111" t="s">
        <v>3771</v>
      </c>
      <c r="H209" s="111"/>
      <c r="I209" s="111"/>
      <c r="J209" s="111" t="s">
        <v>5564</v>
      </c>
      <c r="K209" s="111" t="s">
        <v>85</v>
      </c>
      <c r="L209" s="135" t="s">
        <v>20</v>
      </c>
      <c r="M209" s="111" t="s">
        <v>3772</v>
      </c>
      <c r="N209" s="111" t="s">
        <v>5564</v>
      </c>
      <c r="O209" s="111" t="s">
        <v>85</v>
      </c>
      <c r="P209" s="111" t="s">
        <v>20</v>
      </c>
      <c r="Q209" s="111" t="s">
        <v>21</v>
      </c>
      <c r="R209" s="111" t="s">
        <v>384</v>
      </c>
      <c r="S209" s="111" t="s">
        <v>498</v>
      </c>
      <c r="T209" s="111" t="s">
        <v>405</v>
      </c>
      <c r="U209" s="111" t="s">
        <v>367</v>
      </c>
      <c r="V209" s="139">
        <v>212248</v>
      </c>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9"/>
      <c r="AZ209" s="111"/>
      <c r="BA209" s="111" t="s">
        <v>3026</v>
      </c>
      <c r="BB209" s="111"/>
      <c r="BC209" s="111"/>
      <c r="BD209" s="111"/>
      <c r="BE209" s="111"/>
      <c r="BF209" s="111"/>
      <c r="BG209" s="111"/>
      <c r="BH209" s="111"/>
      <c r="BI209" s="111"/>
      <c r="BJ209" s="111">
        <f t="shared" si="53"/>
        <v>0</v>
      </c>
      <c r="BK209" s="111">
        <f t="shared" si="54"/>
        <v>0</v>
      </c>
      <c r="BL209" s="111"/>
      <c r="BM209" s="111"/>
      <c r="BN209" s="111" t="s">
        <v>3376</v>
      </c>
    </row>
    <row r="210" spans="1:66" s="116" customFormat="1" ht="28.5" customHeight="1" x14ac:dyDescent="0.25">
      <c r="A210" s="111">
        <v>7</v>
      </c>
      <c r="B210" s="111" t="s">
        <v>3027</v>
      </c>
      <c r="C210" s="136">
        <v>101337</v>
      </c>
      <c r="D210" s="130"/>
      <c r="E210" s="130">
        <v>38727</v>
      </c>
      <c r="F210" s="110" t="s">
        <v>389</v>
      </c>
      <c r="G210" s="111" t="s">
        <v>3773</v>
      </c>
      <c r="H210" s="111"/>
      <c r="I210" s="111"/>
      <c r="J210" s="111" t="s">
        <v>85</v>
      </c>
      <c r="K210" s="111" t="s">
        <v>85</v>
      </c>
      <c r="L210" s="135" t="s">
        <v>20</v>
      </c>
      <c r="M210" s="111" t="s">
        <v>3028</v>
      </c>
      <c r="N210" s="111" t="s">
        <v>85</v>
      </c>
      <c r="O210" s="111" t="s">
        <v>85</v>
      </c>
      <c r="P210" s="111" t="s">
        <v>20</v>
      </c>
      <c r="Q210" s="111" t="s">
        <v>21</v>
      </c>
      <c r="R210" s="111" t="s">
        <v>384</v>
      </c>
      <c r="S210" s="111" t="s">
        <v>479</v>
      </c>
      <c r="T210" s="111" t="s">
        <v>856</v>
      </c>
      <c r="U210" s="111" t="s">
        <v>367</v>
      </c>
      <c r="V210" s="139">
        <v>36500</v>
      </c>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9"/>
      <c r="AZ210" s="111"/>
      <c r="BA210" s="111" t="s">
        <v>857</v>
      </c>
      <c r="BB210" s="111"/>
      <c r="BC210" s="111"/>
      <c r="BD210" s="111"/>
      <c r="BE210" s="111"/>
      <c r="BF210" s="111"/>
      <c r="BG210" s="111"/>
      <c r="BH210" s="111"/>
      <c r="BI210" s="111"/>
      <c r="BJ210" s="111">
        <f t="shared" si="53"/>
        <v>0</v>
      </c>
      <c r="BK210" s="111">
        <f t="shared" si="54"/>
        <v>0</v>
      </c>
      <c r="BL210" s="111"/>
      <c r="BM210" s="111"/>
      <c r="BN210" s="111" t="s">
        <v>597</v>
      </c>
    </row>
    <row r="211" spans="1:66" s="116" customFormat="1" ht="51" customHeight="1" x14ac:dyDescent="0.25">
      <c r="A211" s="122">
        <v>10</v>
      </c>
      <c r="B211" s="122" t="s">
        <v>3029</v>
      </c>
      <c r="C211" s="133">
        <v>101340</v>
      </c>
      <c r="D211" s="131"/>
      <c r="E211" s="131">
        <v>38727</v>
      </c>
      <c r="F211" s="125">
        <v>39823</v>
      </c>
      <c r="G211" s="122" t="s">
        <v>858</v>
      </c>
      <c r="H211" s="122"/>
      <c r="I211" s="122"/>
      <c r="J211" s="122" t="s">
        <v>100</v>
      </c>
      <c r="K211" s="122" t="s">
        <v>100</v>
      </c>
      <c r="L211" s="410" t="s">
        <v>86</v>
      </c>
      <c r="M211" s="122" t="s">
        <v>859</v>
      </c>
      <c r="N211" s="122" t="s">
        <v>100</v>
      </c>
      <c r="O211" s="122" t="s">
        <v>100</v>
      </c>
      <c r="P211" s="122" t="s">
        <v>86</v>
      </c>
      <c r="Q211" s="122" t="s">
        <v>40</v>
      </c>
      <c r="R211" s="122" t="s">
        <v>384</v>
      </c>
      <c r="S211" s="122" t="s">
        <v>479</v>
      </c>
      <c r="T211" s="122" t="s">
        <v>860</v>
      </c>
      <c r="U211" s="122" t="s">
        <v>367</v>
      </c>
      <c r="V211" s="128">
        <v>171550</v>
      </c>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6"/>
      <c r="AZ211" s="122"/>
      <c r="BA211" s="122" t="s">
        <v>3030</v>
      </c>
      <c r="BB211" s="122"/>
      <c r="BC211" s="122"/>
      <c r="BD211" s="122"/>
      <c r="BE211" s="122"/>
      <c r="BF211" s="122"/>
      <c r="BG211" s="122"/>
      <c r="BH211" s="122"/>
      <c r="BI211" s="122"/>
      <c r="BJ211" s="122">
        <f t="shared" si="53"/>
        <v>0</v>
      </c>
      <c r="BK211" s="122">
        <f t="shared" si="54"/>
        <v>0</v>
      </c>
      <c r="BL211" s="122"/>
      <c r="BM211" s="122"/>
      <c r="BN211" s="122" t="s">
        <v>652</v>
      </c>
    </row>
    <row r="212" spans="1:66" s="116" customFormat="1" ht="36.75" customHeight="1" x14ac:dyDescent="0.25">
      <c r="A212" s="122">
        <v>18</v>
      </c>
      <c r="B212" s="122" t="s">
        <v>2989</v>
      </c>
      <c r="C212" s="133">
        <v>101348</v>
      </c>
      <c r="D212" s="131"/>
      <c r="E212" s="125">
        <v>38733</v>
      </c>
      <c r="F212" s="125">
        <v>39833</v>
      </c>
      <c r="G212" s="122" t="s">
        <v>3774</v>
      </c>
      <c r="H212" s="122"/>
      <c r="I212" s="122"/>
      <c r="J212" s="122" t="s">
        <v>33</v>
      </c>
      <c r="K212" s="122" t="s">
        <v>41</v>
      </c>
      <c r="L212" s="122" t="s">
        <v>33</v>
      </c>
      <c r="M212" s="122" t="s">
        <v>3031</v>
      </c>
      <c r="N212" s="122" t="s">
        <v>33</v>
      </c>
      <c r="O212" s="122" t="s">
        <v>41</v>
      </c>
      <c r="P212" s="122" t="s">
        <v>33</v>
      </c>
      <c r="Q212" s="122" t="s">
        <v>34</v>
      </c>
      <c r="R212" s="122" t="s">
        <v>384</v>
      </c>
      <c r="S212" s="122" t="s">
        <v>862</v>
      </c>
      <c r="T212" s="122" t="s">
        <v>3032</v>
      </c>
      <c r="U212" s="122" t="s">
        <v>367</v>
      </c>
      <c r="V212" s="128">
        <v>2000</v>
      </c>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6"/>
      <c r="AZ212" s="122"/>
      <c r="BA212" s="122" t="s">
        <v>3033</v>
      </c>
      <c r="BB212" s="122"/>
      <c r="BC212" s="122"/>
      <c r="BD212" s="122"/>
      <c r="BE212" s="122"/>
      <c r="BF212" s="122"/>
      <c r="BG212" s="122"/>
      <c r="BH212" s="122"/>
      <c r="BI212" s="122"/>
      <c r="BJ212" s="122">
        <f t="shared" si="53"/>
        <v>0</v>
      </c>
      <c r="BK212" s="122">
        <f t="shared" si="54"/>
        <v>0</v>
      </c>
      <c r="BL212" s="122"/>
      <c r="BM212" s="122"/>
      <c r="BN212" s="122"/>
    </row>
    <row r="213" spans="1:66" s="116" customFormat="1" ht="33.75" customHeight="1" x14ac:dyDescent="0.25">
      <c r="A213" s="111">
        <v>38</v>
      </c>
      <c r="B213" s="111" t="s">
        <v>832</v>
      </c>
      <c r="C213" s="136">
        <v>101368</v>
      </c>
      <c r="D213" s="130"/>
      <c r="E213" s="121">
        <v>38744</v>
      </c>
      <c r="F213" s="110" t="s">
        <v>389</v>
      </c>
      <c r="G213" s="111" t="s">
        <v>3775</v>
      </c>
      <c r="H213" s="111"/>
      <c r="I213" s="111"/>
      <c r="J213" s="111" t="s">
        <v>87</v>
      </c>
      <c r="K213" s="111" t="s">
        <v>87</v>
      </c>
      <c r="L213" s="135" t="s">
        <v>70</v>
      </c>
      <c r="M213" s="111"/>
      <c r="N213" s="111" t="s">
        <v>87</v>
      </c>
      <c r="O213" s="111" t="s">
        <v>87</v>
      </c>
      <c r="P213" s="111" t="s">
        <v>70</v>
      </c>
      <c r="Q213" s="111" t="s">
        <v>628</v>
      </c>
      <c r="R213" s="111" t="s">
        <v>384</v>
      </c>
      <c r="S213" s="111" t="s">
        <v>498</v>
      </c>
      <c r="T213" s="111" t="s">
        <v>863</v>
      </c>
      <c r="U213" s="111" t="s">
        <v>367</v>
      </c>
      <c r="V213" s="139">
        <v>504576</v>
      </c>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9"/>
      <c r="AZ213" s="111"/>
      <c r="BA213" s="111" t="s">
        <v>3034</v>
      </c>
      <c r="BB213" s="111"/>
      <c r="BC213" s="111"/>
      <c r="BD213" s="111"/>
      <c r="BE213" s="111"/>
      <c r="BF213" s="111"/>
      <c r="BG213" s="111"/>
      <c r="BH213" s="111"/>
      <c r="BI213" s="111"/>
      <c r="BJ213" s="111">
        <f t="shared" si="53"/>
        <v>0</v>
      </c>
      <c r="BK213" s="111">
        <f t="shared" si="54"/>
        <v>0</v>
      </c>
      <c r="BL213" s="111"/>
      <c r="BM213" s="111"/>
      <c r="BN213" s="111" t="s">
        <v>597</v>
      </c>
    </row>
    <row r="214" spans="1:66" s="116" customFormat="1" ht="57.75" customHeight="1" x14ac:dyDescent="0.25">
      <c r="A214" s="111">
        <v>44</v>
      </c>
      <c r="B214" s="111" t="s">
        <v>3035</v>
      </c>
      <c r="C214" s="120">
        <v>101374</v>
      </c>
      <c r="D214" s="110"/>
      <c r="E214" s="121">
        <v>38749</v>
      </c>
      <c r="F214" s="110" t="s">
        <v>389</v>
      </c>
      <c r="G214" s="111" t="s">
        <v>3776</v>
      </c>
      <c r="H214" s="111"/>
      <c r="I214" s="111"/>
      <c r="J214" s="111" t="s">
        <v>33</v>
      </c>
      <c r="K214" s="111" t="s">
        <v>41</v>
      </c>
      <c r="L214" s="135" t="s">
        <v>33</v>
      </c>
      <c r="M214" s="111" t="s">
        <v>5277</v>
      </c>
      <c r="N214" s="111" t="s">
        <v>33</v>
      </c>
      <c r="O214" s="111" t="s">
        <v>41</v>
      </c>
      <c r="P214" s="111" t="s">
        <v>33</v>
      </c>
      <c r="Q214" s="111" t="s">
        <v>34</v>
      </c>
      <c r="R214" s="111" t="s">
        <v>384</v>
      </c>
      <c r="S214" s="111" t="s">
        <v>479</v>
      </c>
      <c r="T214" s="111" t="s">
        <v>864</v>
      </c>
      <c r="U214" s="111" t="s">
        <v>367</v>
      </c>
      <c r="V214" s="139">
        <v>5100</v>
      </c>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9"/>
      <c r="AZ214" s="111"/>
      <c r="BA214" s="111" t="s">
        <v>3036</v>
      </c>
      <c r="BB214" s="111"/>
      <c r="BC214" s="111"/>
      <c r="BD214" s="111"/>
      <c r="BE214" s="111"/>
      <c r="BF214" s="111"/>
      <c r="BG214" s="111"/>
      <c r="BH214" s="111"/>
      <c r="BI214" s="111"/>
      <c r="BJ214" s="111">
        <f t="shared" si="53"/>
        <v>0</v>
      </c>
      <c r="BK214" s="111">
        <f t="shared" si="54"/>
        <v>0</v>
      </c>
      <c r="BL214" s="111"/>
      <c r="BM214" s="111"/>
      <c r="BN214" s="111" t="s">
        <v>597</v>
      </c>
    </row>
    <row r="215" spans="1:66" s="116" customFormat="1" ht="36.75" customHeight="1" x14ac:dyDescent="0.25">
      <c r="A215" s="122">
        <v>46</v>
      </c>
      <c r="B215" s="122" t="s">
        <v>3037</v>
      </c>
      <c r="C215" s="133">
        <v>101376</v>
      </c>
      <c r="D215" s="131"/>
      <c r="E215" s="125">
        <v>38754</v>
      </c>
      <c r="F215" s="125">
        <v>39850</v>
      </c>
      <c r="G215" s="122" t="s">
        <v>408</v>
      </c>
      <c r="H215" s="122"/>
      <c r="I215" s="122"/>
      <c r="J215" s="122" t="s">
        <v>23</v>
      </c>
      <c r="K215" s="122" t="s">
        <v>23</v>
      </c>
      <c r="L215" s="410" t="s">
        <v>24</v>
      </c>
      <c r="M215" s="122"/>
      <c r="N215" s="122" t="s">
        <v>23</v>
      </c>
      <c r="O215" s="122" t="s">
        <v>23</v>
      </c>
      <c r="P215" s="122" t="s">
        <v>24</v>
      </c>
      <c r="Q215" s="122" t="s">
        <v>375</v>
      </c>
      <c r="R215" s="122" t="s">
        <v>384</v>
      </c>
      <c r="S215" s="122" t="s">
        <v>479</v>
      </c>
      <c r="T215" s="122" t="s">
        <v>865</v>
      </c>
      <c r="U215" s="122" t="s">
        <v>367</v>
      </c>
      <c r="V215" s="128">
        <v>3700</v>
      </c>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6"/>
      <c r="AZ215" s="122"/>
      <c r="BA215" s="122" t="s">
        <v>866</v>
      </c>
      <c r="BB215" s="122"/>
      <c r="BC215" s="122"/>
      <c r="BD215" s="122"/>
      <c r="BE215" s="122"/>
      <c r="BF215" s="122"/>
      <c r="BG215" s="122"/>
      <c r="BH215" s="122"/>
      <c r="BI215" s="122"/>
      <c r="BJ215" s="122">
        <f t="shared" si="53"/>
        <v>0</v>
      </c>
      <c r="BK215" s="122">
        <f t="shared" si="54"/>
        <v>0</v>
      </c>
      <c r="BL215" s="122"/>
      <c r="BM215" s="122"/>
      <c r="BN215" s="122"/>
    </row>
    <row r="216" spans="1:66" s="116" customFormat="1" ht="48" customHeight="1" x14ac:dyDescent="0.25">
      <c r="A216" s="111">
        <v>57</v>
      </c>
      <c r="B216" s="111" t="s">
        <v>3038</v>
      </c>
      <c r="C216" s="136">
        <v>101387</v>
      </c>
      <c r="D216" s="110"/>
      <c r="E216" s="121">
        <v>38754</v>
      </c>
      <c r="F216" s="110" t="s">
        <v>389</v>
      </c>
      <c r="G216" s="111" t="s">
        <v>3777</v>
      </c>
      <c r="H216" s="111"/>
      <c r="I216" s="111"/>
      <c r="J216" s="111" t="s">
        <v>33</v>
      </c>
      <c r="K216" s="111" t="s">
        <v>41</v>
      </c>
      <c r="L216" s="135" t="s">
        <v>33</v>
      </c>
      <c r="M216" s="111" t="s">
        <v>3778</v>
      </c>
      <c r="N216" s="111" t="s">
        <v>33</v>
      </c>
      <c r="O216" s="111" t="s">
        <v>41</v>
      </c>
      <c r="P216" s="111" t="s">
        <v>33</v>
      </c>
      <c r="Q216" s="111" t="s">
        <v>34</v>
      </c>
      <c r="R216" s="111" t="s">
        <v>384</v>
      </c>
      <c r="S216" s="111" t="s">
        <v>479</v>
      </c>
      <c r="T216" s="111" t="s">
        <v>868</v>
      </c>
      <c r="U216" s="111" t="s">
        <v>367</v>
      </c>
      <c r="V216" s="139">
        <v>5100</v>
      </c>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9"/>
      <c r="AZ216" s="111"/>
      <c r="BA216" s="111" t="s">
        <v>3039</v>
      </c>
      <c r="BB216" s="111"/>
      <c r="BC216" s="111"/>
      <c r="BD216" s="111"/>
      <c r="BE216" s="111"/>
      <c r="BF216" s="111"/>
      <c r="BG216" s="111"/>
      <c r="BH216" s="111"/>
      <c r="BI216" s="111"/>
      <c r="BJ216" s="111">
        <f t="shared" si="53"/>
        <v>0</v>
      </c>
      <c r="BK216" s="111">
        <f t="shared" si="54"/>
        <v>0</v>
      </c>
      <c r="BL216" s="111"/>
      <c r="BM216" s="111"/>
      <c r="BN216" s="111" t="s">
        <v>597</v>
      </c>
    </row>
    <row r="217" spans="1:66" s="116" customFormat="1" ht="48" customHeight="1" x14ac:dyDescent="0.25">
      <c r="A217" s="122">
        <v>58</v>
      </c>
      <c r="B217" s="122" t="s">
        <v>259</v>
      </c>
      <c r="C217" s="133">
        <v>101388</v>
      </c>
      <c r="D217" s="125"/>
      <c r="E217" s="124">
        <v>38754</v>
      </c>
      <c r="F217" s="125">
        <v>39447</v>
      </c>
      <c r="G217" s="122" t="s">
        <v>3040</v>
      </c>
      <c r="H217" s="122"/>
      <c r="I217" s="122"/>
      <c r="J217" s="122" t="s">
        <v>70</v>
      </c>
      <c r="K217" s="122" t="s">
        <v>70</v>
      </c>
      <c r="L217" s="410" t="s">
        <v>70</v>
      </c>
      <c r="M217" s="122" t="s">
        <v>869</v>
      </c>
      <c r="N217" s="122" t="s">
        <v>70</v>
      </c>
      <c r="O217" s="122" t="s">
        <v>70</v>
      </c>
      <c r="P217" s="122" t="s">
        <v>70</v>
      </c>
      <c r="Q217" s="122" t="s">
        <v>628</v>
      </c>
      <c r="R217" s="122" t="s">
        <v>384</v>
      </c>
      <c r="S217" s="122" t="s">
        <v>486</v>
      </c>
      <c r="T217" s="122"/>
      <c r="U217" s="122" t="s">
        <v>367</v>
      </c>
      <c r="V217" s="128" t="s">
        <v>870</v>
      </c>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6"/>
      <c r="AZ217" s="122"/>
      <c r="BA217" s="122" t="s">
        <v>3041</v>
      </c>
      <c r="BB217" s="122"/>
      <c r="BC217" s="122"/>
      <c r="BD217" s="122"/>
      <c r="BE217" s="122"/>
      <c r="BF217" s="122"/>
      <c r="BG217" s="122"/>
      <c r="BH217" s="122"/>
      <c r="BI217" s="122"/>
      <c r="BJ217" s="122">
        <f t="shared" si="53"/>
        <v>0</v>
      </c>
      <c r="BK217" s="122">
        <f t="shared" si="54"/>
        <v>0</v>
      </c>
      <c r="BL217" s="122"/>
      <c r="BM217" s="122"/>
      <c r="BN217" s="122" t="s">
        <v>871</v>
      </c>
    </row>
    <row r="218" spans="1:66" s="116" customFormat="1" ht="31.5" customHeight="1" x14ac:dyDescent="0.25">
      <c r="A218" s="122">
        <v>83</v>
      </c>
      <c r="B218" s="122" t="s">
        <v>2989</v>
      </c>
      <c r="C218" s="133">
        <v>101412</v>
      </c>
      <c r="D218" s="125">
        <v>38775</v>
      </c>
      <c r="E218" s="125">
        <v>38775</v>
      </c>
      <c r="F218" s="125">
        <v>39871</v>
      </c>
      <c r="G218" s="122" t="s">
        <v>3779</v>
      </c>
      <c r="H218" s="122"/>
      <c r="I218" s="122"/>
      <c r="J218" s="122" t="s">
        <v>80</v>
      </c>
      <c r="K218" s="122" t="s">
        <v>69</v>
      </c>
      <c r="L218" s="122" t="s">
        <v>51</v>
      </c>
      <c r="M218" s="122" t="s">
        <v>3176</v>
      </c>
      <c r="N218" s="122" t="s">
        <v>80</v>
      </c>
      <c r="O218" s="122" t="s">
        <v>69</v>
      </c>
      <c r="P218" s="122" t="s">
        <v>51</v>
      </c>
      <c r="Q218" s="122" t="s">
        <v>21</v>
      </c>
      <c r="R218" s="122" t="s">
        <v>384</v>
      </c>
      <c r="S218" s="122" t="s">
        <v>622</v>
      </c>
      <c r="T218" s="122" t="s">
        <v>873</v>
      </c>
      <c r="U218" s="122" t="s">
        <v>367</v>
      </c>
      <c r="V218" s="128">
        <v>37939</v>
      </c>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6"/>
      <c r="AZ218" s="122"/>
      <c r="BA218" s="122" t="s">
        <v>3042</v>
      </c>
      <c r="BB218" s="122"/>
      <c r="BC218" s="122"/>
      <c r="BD218" s="122"/>
      <c r="BE218" s="122"/>
      <c r="BF218" s="122"/>
      <c r="BG218" s="122"/>
      <c r="BH218" s="122"/>
      <c r="BI218" s="122"/>
      <c r="BJ218" s="122">
        <f t="shared" ref="BJ218:BJ222" si="55">BD218+BE218/60+BF218/3600</f>
        <v>0</v>
      </c>
      <c r="BK218" s="122">
        <f t="shared" ref="BK218:BK222" si="56">BG218+BH218/60+BI218/3600</f>
        <v>0</v>
      </c>
      <c r="BL218" s="122"/>
      <c r="BM218" s="122"/>
      <c r="BN218" s="122" t="s">
        <v>874</v>
      </c>
    </row>
    <row r="219" spans="1:66" s="116" customFormat="1" ht="31.5" customHeight="1" x14ac:dyDescent="0.25">
      <c r="A219" s="111">
        <v>85</v>
      </c>
      <c r="B219" s="111" t="s">
        <v>875</v>
      </c>
      <c r="C219" s="136">
        <v>101414</v>
      </c>
      <c r="D219" s="110">
        <v>38775</v>
      </c>
      <c r="E219" s="110">
        <v>38775</v>
      </c>
      <c r="F219" s="110" t="s">
        <v>389</v>
      </c>
      <c r="G219" s="111" t="s">
        <v>3780</v>
      </c>
      <c r="H219" s="111"/>
      <c r="I219" s="111"/>
      <c r="J219" s="111" t="s">
        <v>262</v>
      </c>
      <c r="K219" s="111" t="s">
        <v>262</v>
      </c>
      <c r="L219" s="111" t="s">
        <v>53</v>
      </c>
      <c r="M219" s="111"/>
      <c r="N219" s="111" t="s">
        <v>262</v>
      </c>
      <c r="O219" s="111" t="s">
        <v>262</v>
      </c>
      <c r="P219" s="111" t="s">
        <v>53</v>
      </c>
      <c r="Q219" s="111" t="s">
        <v>95</v>
      </c>
      <c r="R219" s="111" t="s">
        <v>384</v>
      </c>
      <c r="S219" s="111" t="s">
        <v>498</v>
      </c>
      <c r="T219" s="111" t="s">
        <v>876</v>
      </c>
      <c r="U219" s="111" t="s">
        <v>366</v>
      </c>
      <c r="V219" s="139">
        <v>504576</v>
      </c>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9"/>
      <c r="AZ219" s="111"/>
      <c r="BA219" s="111" t="s">
        <v>3177</v>
      </c>
      <c r="BB219" s="111"/>
      <c r="BC219" s="111"/>
      <c r="BD219" s="111"/>
      <c r="BE219" s="111"/>
      <c r="BF219" s="111"/>
      <c r="BG219" s="111"/>
      <c r="BH219" s="111"/>
      <c r="BI219" s="111"/>
      <c r="BJ219" s="111">
        <f t="shared" si="55"/>
        <v>0</v>
      </c>
      <c r="BK219" s="111">
        <f t="shared" si="56"/>
        <v>0</v>
      </c>
      <c r="BL219" s="111"/>
      <c r="BM219" s="111"/>
      <c r="BN219" s="111" t="s">
        <v>597</v>
      </c>
    </row>
    <row r="220" spans="1:66" s="116" customFormat="1" ht="51" customHeight="1" x14ac:dyDescent="0.25">
      <c r="A220" s="122">
        <v>97</v>
      </c>
      <c r="B220" s="122" t="s">
        <v>3043</v>
      </c>
      <c r="C220" s="133">
        <v>101426</v>
      </c>
      <c r="D220" s="125">
        <v>38782</v>
      </c>
      <c r="E220" s="124">
        <v>38782</v>
      </c>
      <c r="F220" s="125">
        <v>39878</v>
      </c>
      <c r="G220" s="122" t="s">
        <v>52</v>
      </c>
      <c r="H220" s="122"/>
      <c r="I220" s="122"/>
      <c r="J220" s="122" t="s">
        <v>879</v>
      </c>
      <c r="K220" s="122" t="s">
        <v>51</v>
      </c>
      <c r="L220" s="122" t="s">
        <v>51</v>
      </c>
      <c r="M220" s="122" t="s">
        <v>3781</v>
      </c>
      <c r="N220" s="122" t="s">
        <v>879</v>
      </c>
      <c r="O220" s="122" t="s">
        <v>51</v>
      </c>
      <c r="P220" s="122" t="s">
        <v>51</v>
      </c>
      <c r="Q220" s="122" t="s">
        <v>52</v>
      </c>
      <c r="R220" s="122" t="s">
        <v>384</v>
      </c>
      <c r="S220" s="122" t="s">
        <v>880</v>
      </c>
      <c r="T220" s="122" t="s">
        <v>3044</v>
      </c>
      <c r="U220" s="122" t="s">
        <v>367</v>
      </c>
      <c r="V220" s="122" t="s">
        <v>881</v>
      </c>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6"/>
      <c r="AZ220" s="122"/>
      <c r="BA220" s="122" t="s">
        <v>3782</v>
      </c>
      <c r="BB220" s="122"/>
      <c r="BC220" s="122"/>
      <c r="BD220" s="122"/>
      <c r="BE220" s="122"/>
      <c r="BF220" s="122"/>
      <c r="BG220" s="122"/>
      <c r="BH220" s="122"/>
      <c r="BI220" s="122"/>
      <c r="BJ220" s="122">
        <f t="shared" si="55"/>
        <v>0</v>
      </c>
      <c r="BK220" s="122">
        <f t="shared" si="56"/>
        <v>0</v>
      </c>
      <c r="BL220" s="122"/>
      <c r="BM220" s="122"/>
      <c r="BN220" s="122" t="s">
        <v>874</v>
      </c>
    </row>
    <row r="221" spans="1:66" s="116" customFormat="1" ht="37.5" customHeight="1" x14ac:dyDescent="0.25">
      <c r="A221" s="122">
        <v>104</v>
      </c>
      <c r="B221" s="122" t="s">
        <v>2864</v>
      </c>
      <c r="C221" s="133">
        <v>101430</v>
      </c>
      <c r="D221" s="125">
        <v>38786</v>
      </c>
      <c r="E221" s="125">
        <v>38786</v>
      </c>
      <c r="F221" s="125">
        <v>39882</v>
      </c>
      <c r="G221" s="122" t="s">
        <v>147</v>
      </c>
      <c r="H221" s="122"/>
      <c r="I221" s="122"/>
      <c r="J221" s="122" t="s">
        <v>85</v>
      </c>
      <c r="K221" s="122" t="s">
        <v>85</v>
      </c>
      <c r="L221" s="122" t="s">
        <v>20</v>
      </c>
      <c r="M221" s="122" t="s">
        <v>3783</v>
      </c>
      <c r="N221" s="122" t="s">
        <v>85</v>
      </c>
      <c r="O221" s="122" t="s">
        <v>85</v>
      </c>
      <c r="P221" s="122" t="s">
        <v>20</v>
      </c>
      <c r="Q221" s="122" t="s">
        <v>21</v>
      </c>
      <c r="R221" s="122" t="s">
        <v>384</v>
      </c>
      <c r="S221" s="122" t="s">
        <v>479</v>
      </c>
      <c r="T221" s="122"/>
      <c r="U221" s="122" t="s">
        <v>367</v>
      </c>
      <c r="V221" s="122">
        <v>4000</v>
      </c>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6"/>
      <c r="AZ221" s="122"/>
      <c r="BA221" s="122" t="s">
        <v>3784</v>
      </c>
      <c r="BB221" s="122"/>
      <c r="BC221" s="122"/>
      <c r="BD221" s="122"/>
      <c r="BE221" s="122"/>
      <c r="BF221" s="122"/>
      <c r="BG221" s="122"/>
      <c r="BH221" s="122"/>
      <c r="BI221" s="122"/>
      <c r="BJ221" s="122">
        <f t="shared" si="55"/>
        <v>0</v>
      </c>
      <c r="BK221" s="122">
        <f t="shared" si="56"/>
        <v>0</v>
      </c>
      <c r="BL221" s="122"/>
      <c r="BM221" s="122"/>
      <c r="BN221" s="122" t="s">
        <v>882</v>
      </c>
    </row>
    <row r="222" spans="1:66" s="116" customFormat="1" ht="28.5" customHeight="1" x14ac:dyDescent="0.25">
      <c r="A222" s="122">
        <v>120</v>
      </c>
      <c r="B222" s="122" t="s">
        <v>1958</v>
      </c>
      <c r="C222" s="133">
        <v>101446</v>
      </c>
      <c r="D222" s="125">
        <v>38803</v>
      </c>
      <c r="E222" s="125">
        <v>38803</v>
      </c>
      <c r="F222" s="125">
        <v>39899</v>
      </c>
      <c r="G222" s="122" t="s">
        <v>34</v>
      </c>
      <c r="H222" s="122"/>
      <c r="I222" s="122"/>
      <c r="J222" s="122" t="s">
        <v>227</v>
      </c>
      <c r="K222" s="122" t="s">
        <v>158</v>
      </c>
      <c r="L222" s="122" t="s">
        <v>128</v>
      </c>
      <c r="M222" s="122" t="s">
        <v>883</v>
      </c>
      <c r="N222" s="122" t="s">
        <v>227</v>
      </c>
      <c r="O222" s="122" t="s">
        <v>158</v>
      </c>
      <c r="P222" s="122" t="s">
        <v>128</v>
      </c>
      <c r="Q222" s="122" t="s">
        <v>34</v>
      </c>
      <c r="R222" s="122" t="s">
        <v>384</v>
      </c>
      <c r="S222" s="122" t="s">
        <v>498</v>
      </c>
      <c r="T222" s="122" t="s">
        <v>884</v>
      </c>
      <c r="U222" s="122" t="s">
        <v>366</v>
      </c>
      <c r="V222" s="122">
        <v>86400</v>
      </c>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6"/>
      <c r="AZ222" s="122"/>
      <c r="BA222" s="122" t="s">
        <v>3785</v>
      </c>
      <c r="BB222" s="122"/>
      <c r="BC222" s="122"/>
      <c r="BD222" s="122"/>
      <c r="BE222" s="122"/>
      <c r="BF222" s="122"/>
      <c r="BG222" s="122"/>
      <c r="BH222" s="122"/>
      <c r="BI222" s="122"/>
      <c r="BJ222" s="122">
        <f t="shared" si="55"/>
        <v>0</v>
      </c>
      <c r="BK222" s="122">
        <f t="shared" si="56"/>
        <v>0</v>
      </c>
      <c r="BL222" s="122"/>
      <c r="BM222" s="122"/>
      <c r="BN222" s="122" t="s">
        <v>885</v>
      </c>
    </row>
    <row r="223" spans="1:66" s="116" customFormat="1" ht="51" customHeight="1" x14ac:dyDescent="0.25">
      <c r="A223" s="122">
        <v>135</v>
      </c>
      <c r="B223" s="122" t="s">
        <v>246</v>
      </c>
      <c r="C223" s="133">
        <v>101461</v>
      </c>
      <c r="D223" s="125">
        <v>38804</v>
      </c>
      <c r="E223" s="125">
        <v>38805</v>
      </c>
      <c r="F223" s="125">
        <v>39901</v>
      </c>
      <c r="G223" s="122" t="s">
        <v>887</v>
      </c>
      <c r="H223" s="122"/>
      <c r="I223" s="122"/>
      <c r="J223" s="122" t="s">
        <v>368</v>
      </c>
      <c r="K223" s="122" t="s">
        <v>41</v>
      </c>
      <c r="L223" s="122" t="s">
        <v>212</v>
      </c>
      <c r="M223" s="122" t="s">
        <v>3045</v>
      </c>
      <c r="N223" s="122" t="s">
        <v>368</v>
      </c>
      <c r="O223" s="122" t="s">
        <v>41</v>
      </c>
      <c r="P223" s="122" t="s">
        <v>212</v>
      </c>
      <c r="Q223" s="122" t="s">
        <v>34</v>
      </c>
      <c r="R223" s="122" t="s">
        <v>384</v>
      </c>
      <c r="S223" s="122" t="s">
        <v>622</v>
      </c>
      <c r="T223" s="122" t="s">
        <v>248</v>
      </c>
      <c r="U223" s="122" t="s">
        <v>367</v>
      </c>
      <c r="V223" s="122" t="s">
        <v>888</v>
      </c>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6"/>
      <c r="AZ223" s="122"/>
      <c r="BA223" s="122" t="s">
        <v>3786</v>
      </c>
      <c r="BB223" s="122"/>
      <c r="BC223" s="122"/>
      <c r="BD223" s="122"/>
      <c r="BE223" s="122"/>
      <c r="BF223" s="122"/>
      <c r="BG223" s="122"/>
      <c r="BH223" s="122"/>
      <c r="BI223" s="122"/>
      <c r="BJ223" s="122">
        <f t="shared" ref="BJ223:BJ233" si="57">BD223+BE223/60+BF223/3600</f>
        <v>0</v>
      </c>
      <c r="BK223" s="122">
        <f t="shared" ref="BK223:BK233" si="58">BG223+BH223/60+BI223/3600</f>
        <v>0</v>
      </c>
      <c r="BL223" s="122"/>
      <c r="BM223" s="122"/>
      <c r="BN223" s="122" t="s">
        <v>889</v>
      </c>
    </row>
    <row r="224" spans="1:66" s="116" customFormat="1" ht="38.25" customHeight="1" x14ac:dyDescent="0.25">
      <c r="A224" s="111">
        <v>146</v>
      </c>
      <c r="B224" s="111" t="s">
        <v>328</v>
      </c>
      <c r="C224" s="120">
        <v>101472</v>
      </c>
      <c r="D224" s="110">
        <v>38817</v>
      </c>
      <c r="E224" s="121">
        <v>38817</v>
      </c>
      <c r="F224" s="110" t="s">
        <v>389</v>
      </c>
      <c r="G224" s="111" t="s">
        <v>488</v>
      </c>
      <c r="H224" s="111"/>
      <c r="I224" s="111"/>
      <c r="J224" s="111" t="s">
        <v>68</v>
      </c>
      <c r="K224" s="111" t="s">
        <v>69</v>
      </c>
      <c r="L224" s="135" t="s">
        <v>51</v>
      </c>
      <c r="M224" s="111" t="s">
        <v>3787</v>
      </c>
      <c r="N224" s="111" t="s">
        <v>68</v>
      </c>
      <c r="O224" s="111" t="s">
        <v>69</v>
      </c>
      <c r="P224" s="111" t="s">
        <v>51</v>
      </c>
      <c r="Q224" s="111" t="s">
        <v>52</v>
      </c>
      <c r="R224" s="111" t="s">
        <v>384</v>
      </c>
      <c r="S224" s="111" t="s">
        <v>890</v>
      </c>
      <c r="T224" s="111" t="s">
        <v>3046</v>
      </c>
      <c r="U224" s="111" t="s">
        <v>367</v>
      </c>
      <c r="V224" s="111">
        <v>11461</v>
      </c>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9"/>
      <c r="AZ224" s="111"/>
      <c r="BA224" s="111" t="s">
        <v>3788</v>
      </c>
      <c r="BB224" s="111"/>
      <c r="BC224" s="111"/>
      <c r="BD224" s="111"/>
      <c r="BE224" s="111"/>
      <c r="BF224" s="111"/>
      <c r="BG224" s="111"/>
      <c r="BH224" s="111"/>
      <c r="BI224" s="111"/>
      <c r="BJ224" s="111">
        <f t="shared" si="57"/>
        <v>0</v>
      </c>
      <c r="BK224" s="111">
        <f t="shared" si="58"/>
        <v>0</v>
      </c>
      <c r="BL224" s="111"/>
      <c r="BM224" s="111"/>
      <c r="BN224" s="111" t="s">
        <v>891</v>
      </c>
    </row>
    <row r="225" spans="1:66" s="116" customFormat="1" ht="38.25" customHeight="1" x14ac:dyDescent="0.25">
      <c r="A225" s="122">
        <v>147</v>
      </c>
      <c r="B225" s="122" t="s">
        <v>3047</v>
      </c>
      <c r="C225" s="123">
        <v>101473</v>
      </c>
      <c r="D225" s="125">
        <v>38817</v>
      </c>
      <c r="E225" s="124">
        <v>38817</v>
      </c>
      <c r="F225" s="125">
        <v>39913</v>
      </c>
      <c r="G225" s="122" t="s">
        <v>659</v>
      </c>
      <c r="H225" s="122"/>
      <c r="I225" s="122"/>
      <c r="J225" s="122" t="s">
        <v>195</v>
      </c>
      <c r="K225" s="122" t="s">
        <v>69</v>
      </c>
      <c r="L225" s="410" t="s">
        <v>51</v>
      </c>
      <c r="M225" s="122" t="s">
        <v>3789</v>
      </c>
      <c r="N225" s="122" t="s">
        <v>195</v>
      </c>
      <c r="O225" s="122" t="s">
        <v>69</v>
      </c>
      <c r="P225" s="122" t="s">
        <v>51</v>
      </c>
      <c r="Q225" s="122" t="s">
        <v>52</v>
      </c>
      <c r="R225" s="122" t="s">
        <v>384</v>
      </c>
      <c r="S225" s="122" t="s">
        <v>892</v>
      </c>
      <c r="T225" s="122" t="s">
        <v>3048</v>
      </c>
      <c r="U225" s="122" t="s">
        <v>367</v>
      </c>
      <c r="V225" s="122">
        <v>4800</v>
      </c>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6"/>
      <c r="AZ225" s="122"/>
      <c r="BA225" s="122" t="s">
        <v>3790</v>
      </c>
      <c r="BB225" s="122"/>
      <c r="BC225" s="122"/>
      <c r="BD225" s="122"/>
      <c r="BE225" s="122"/>
      <c r="BF225" s="122"/>
      <c r="BG225" s="122"/>
      <c r="BH225" s="122"/>
      <c r="BI225" s="122"/>
      <c r="BJ225" s="122">
        <f t="shared" si="57"/>
        <v>0</v>
      </c>
      <c r="BK225" s="122">
        <f t="shared" si="58"/>
        <v>0</v>
      </c>
      <c r="BL225" s="122"/>
      <c r="BM225" s="122"/>
      <c r="BN225" s="122" t="s">
        <v>893</v>
      </c>
    </row>
    <row r="226" spans="1:66" s="116" customFormat="1" ht="31.5" customHeight="1" x14ac:dyDescent="0.25">
      <c r="A226" s="111">
        <v>148</v>
      </c>
      <c r="B226" s="111" t="s">
        <v>414</v>
      </c>
      <c r="C226" s="120">
        <v>101474</v>
      </c>
      <c r="D226" s="110">
        <v>38817</v>
      </c>
      <c r="E226" s="121">
        <v>38817</v>
      </c>
      <c r="F226" s="110" t="s">
        <v>389</v>
      </c>
      <c r="G226" s="111" t="s">
        <v>95</v>
      </c>
      <c r="H226" s="111"/>
      <c r="I226" s="111"/>
      <c r="J226" s="111" t="s">
        <v>134</v>
      </c>
      <c r="K226" s="111" t="s">
        <v>133</v>
      </c>
      <c r="L226" s="111" t="s">
        <v>51</v>
      </c>
      <c r="M226" s="111" t="s">
        <v>3791</v>
      </c>
      <c r="N226" s="111" t="s">
        <v>134</v>
      </c>
      <c r="O226" s="111" t="s">
        <v>133</v>
      </c>
      <c r="P226" s="111" t="s">
        <v>51</v>
      </c>
      <c r="Q226" s="111" t="s">
        <v>95</v>
      </c>
      <c r="R226" s="111" t="s">
        <v>384</v>
      </c>
      <c r="S226" s="111" t="s">
        <v>450</v>
      </c>
      <c r="T226" s="111" t="s">
        <v>894</v>
      </c>
      <c r="U226" s="111" t="s">
        <v>367</v>
      </c>
      <c r="V226" s="111">
        <v>365000</v>
      </c>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9"/>
      <c r="AZ226" s="111"/>
      <c r="BA226" s="111" t="s">
        <v>3792</v>
      </c>
      <c r="BB226" s="111"/>
      <c r="BC226" s="111"/>
      <c r="BD226" s="111"/>
      <c r="BE226" s="111"/>
      <c r="BF226" s="111"/>
      <c r="BG226" s="111"/>
      <c r="BH226" s="111"/>
      <c r="BI226" s="111"/>
      <c r="BJ226" s="111">
        <f t="shared" si="57"/>
        <v>0</v>
      </c>
      <c r="BK226" s="111">
        <f t="shared" si="58"/>
        <v>0</v>
      </c>
      <c r="BL226" s="111"/>
      <c r="BM226" s="111"/>
      <c r="BN226" s="111" t="s">
        <v>891</v>
      </c>
    </row>
    <row r="227" spans="1:66" s="116" customFormat="1" ht="140.25" customHeight="1" x14ac:dyDescent="0.25">
      <c r="A227" s="122">
        <v>162</v>
      </c>
      <c r="B227" s="122" t="s">
        <v>3049</v>
      </c>
      <c r="C227" s="123">
        <v>101488</v>
      </c>
      <c r="D227" s="125">
        <v>38824</v>
      </c>
      <c r="E227" s="125">
        <v>38827</v>
      </c>
      <c r="F227" s="125">
        <v>39923</v>
      </c>
      <c r="G227" s="122" t="s">
        <v>895</v>
      </c>
      <c r="H227" s="122"/>
      <c r="I227" s="122"/>
      <c r="J227" s="122" t="s">
        <v>154</v>
      </c>
      <c r="K227" s="122" t="s">
        <v>120</v>
      </c>
      <c r="L227" s="122" t="s">
        <v>114</v>
      </c>
      <c r="M227" s="122"/>
      <c r="N227" s="122" t="s">
        <v>154</v>
      </c>
      <c r="O227" s="122" t="s">
        <v>120</v>
      </c>
      <c r="P227" s="122" t="s">
        <v>114</v>
      </c>
      <c r="Q227" s="122" t="s">
        <v>112</v>
      </c>
      <c r="R227" s="122" t="s">
        <v>384</v>
      </c>
      <c r="S227" s="122" t="s">
        <v>498</v>
      </c>
      <c r="T227" s="122" t="s">
        <v>896</v>
      </c>
      <c r="U227" s="122" t="s">
        <v>513</v>
      </c>
      <c r="V227" s="122" t="s">
        <v>897</v>
      </c>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6"/>
      <c r="AZ227" s="122"/>
      <c r="BA227" s="122" t="s">
        <v>898</v>
      </c>
      <c r="BB227" s="122"/>
      <c r="BC227" s="122"/>
      <c r="BD227" s="122"/>
      <c r="BE227" s="122"/>
      <c r="BF227" s="122"/>
      <c r="BG227" s="122"/>
      <c r="BH227" s="122"/>
      <c r="BI227" s="122"/>
      <c r="BJ227" s="122">
        <f t="shared" si="57"/>
        <v>0</v>
      </c>
      <c r="BK227" s="122">
        <f t="shared" si="58"/>
        <v>0</v>
      </c>
      <c r="BL227" s="122"/>
      <c r="BM227" s="122"/>
      <c r="BN227" s="122" t="s">
        <v>899</v>
      </c>
    </row>
    <row r="228" spans="1:66" s="116" customFormat="1" ht="38.25" customHeight="1" x14ac:dyDescent="0.25">
      <c r="A228" s="122">
        <v>169</v>
      </c>
      <c r="B228" s="122" t="s">
        <v>3050</v>
      </c>
      <c r="C228" s="133">
        <v>101495</v>
      </c>
      <c r="D228" s="125">
        <v>38828</v>
      </c>
      <c r="E228" s="125">
        <v>38828</v>
      </c>
      <c r="F228" s="125">
        <v>39924</v>
      </c>
      <c r="G228" s="122" t="s">
        <v>900</v>
      </c>
      <c r="H228" s="122"/>
      <c r="I228" s="122"/>
      <c r="J228" s="122" t="s">
        <v>211</v>
      </c>
      <c r="K228" s="122" t="s">
        <v>211</v>
      </c>
      <c r="L228" s="122" t="s">
        <v>70</v>
      </c>
      <c r="M228" s="122" t="s">
        <v>3793</v>
      </c>
      <c r="N228" s="122" t="s">
        <v>211</v>
      </c>
      <c r="O228" s="122" t="s">
        <v>211</v>
      </c>
      <c r="P228" s="122" t="s">
        <v>70</v>
      </c>
      <c r="Q228" s="122" t="s">
        <v>628</v>
      </c>
      <c r="R228" s="122" t="s">
        <v>384</v>
      </c>
      <c r="S228" s="122" t="s">
        <v>498</v>
      </c>
      <c r="T228" s="122" t="s">
        <v>901</v>
      </c>
      <c r="U228" s="122" t="s">
        <v>367</v>
      </c>
      <c r="V228" s="122">
        <v>18720</v>
      </c>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6"/>
      <c r="AZ228" s="122"/>
      <c r="BA228" s="122" t="s">
        <v>3794</v>
      </c>
      <c r="BB228" s="122"/>
      <c r="BC228" s="122"/>
      <c r="BD228" s="122"/>
      <c r="BE228" s="122"/>
      <c r="BF228" s="122"/>
      <c r="BG228" s="122"/>
      <c r="BH228" s="122"/>
      <c r="BI228" s="122"/>
      <c r="BJ228" s="122">
        <f t="shared" si="57"/>
        <v>0</v>
      </c>
      <c r="BK228" s="122">
        <f t="shared" si="58"/>
        <v>0</v>
      </c>
      <c r="BL228" s="122"/>
      <c r="BM228" s="122"/>
      <c r="BN228" s="122"/>
    </row>
    <row r="229" spans="1:66" s="116" customFormat="1" ht="38.25" customHeight="1" x14ac:dyDescent="0.25">
      <c r="A229" s="122">
        <v>171</v>
      </c>
      <c r="B229" s="122" t="s">
        <v>3051</v>
      </c>
      <c r="C229" s="133">
        <v>101497</v>
      </c>
      <c r="D229" s="125">
        <v>38828</v>
      </c>
      <c r="E229" s="125">
        <v>38828</v>
      </c>
      <c r="F229" s="125">
        <v>39924</v>
      </c>
      <c r="G229" s="122" t="s">
        <v>627</v>
      </c>
      <c r="H229" s="122"/>
      <c r="I229" s="122"/>
      <c r="J229" s="122" t="s">
        <v>141</v>
      </c>
      <c r="K229" s="122" t="s">
        <v>141</v>
      </c>
      <c r="L229" s="122" t="s">
        <v>128</v>
      </c>
      <c r="M229" s="122" t="s">
        <v>5278</v>
      </c>
      <c r="N229" s="122" t="s">
        <v>141</v>
      </c>
      <c r="O229" s="122" t="s">
        <v>141</v>
      </c>
      <c r="P229" s="122" t="s">
        <v>128</v>
      </c>
      <c r="Q229" s="122" t="s">
        <v>628</v>
      </c>
      <c r="R229" s="122" t="s">
        <v>384</v>
      </c>
      <c r="S229" s="122" t="s">
        <v>498</v>
      </c>
      <c r="T229" s="122" t="s">
        <v>247</v>
      </c>
      <c r="U229" s="122" t="s">
        <v>367</v>
      </c>
      <c r="V229" s="122">
        <v>60</v>
      </c>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6"/>
      <c r="AZ229" s="122"/>
      <c r="BA229" s="122" t="s">
        <v>3795</v>
      </c>
      <c r="BB229" s="122"/>
      <c r="BC229" s="122"/>
      <c r="BD229" s="122"/>
      <c r="BE229" s="122"/>
      <c r="BF229" s="122"/>
      <c r="BG229" s="122"/>
      <c r="BH229" s="122"/>
      <c r="BI229" s="122"/>
      <c r="BJ229" s="122">
        <f t="shared" si="57"/>
        <v>0</v>
      </c>
      <c r="BK229" s="122">
        <f t="shared" si="58"/>
        <v>0</v>
      </c>
      <c r="BL229" s="122"/>
      <c r="BM229" s="122"/>
      <c r="BN229" s="122"/>
    </row>
    <row r="230" spans="1:66" s="116" customFormat="1" ht="38.25" customHeight="1" x14ac:dyDescent="0.25">
      <c r="A230" s="111">
        <v>174</v>
      </c>
      <c r="B230" s="111" t="s">
        <v>902</v>
      </c>
      <c r="C230" s="136">
        <v>101500</v>
      </c>
      <c r="D230" s="110">
        <v>38835</v>
      </c>
      <c r="E230" s="110">
        <v>38835</v>
      </c>
      <c r="F230" s="110" t="s">
        <v>903</v>
      </c>
      <c r="G230" s="111" t="s">
        <v>335</v>
      </c>
      <c r="H230" s="111"/>
      <c r="I230" s="111"/>
      <c r="J230" s="111" t="s">
        <v>184</v>
      </c>
      <c r="K230" s="111" t="s">
        <v>184</v>
      </c>
      <c r="L230" s="111" t="s">
        <v>45</v>
      </c>
      <c r="M230" s="111"/>
      <c r="N230" s="111" t="s">
        <v>184</v>
      </c>
      <c r="O230" s="111" t="s">
        <v>184</v>
      </c>
      <c r="P230" s="111" t="s">
        <v>45</v>
      </c>
      <c r="Q230" s="111" t="s">
        <v>375</v>
      </c>
      <c r="R230" s="111" t="s">
        <v>384</v>
      </c>
      <c r="S230" s="111" t="s">
        <v>498</v>
      </c>
      <c r="T230" s="111" t="s">
        <v>415</v>
      </c>
      <c r="U230" s="111" t="s">
        <v>367</v>
      </c>
      <c r="V230" s="111">
        <v>15111</v>
      </c>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9"/>
      <c r="AZ230" s="111"/>
      <c r="BA230" s="111" t="s">
        <v>3052</v>
      </c>
      <c r="BB230" s="111"/>
      <c r="BC230" s="111"/>
      <c r="BD230" s="111"/>
      <c r="BE230" s="111"/>
      <c r="BF230" s="111"/>
      <c r="BG230" s="111"/>
      <c r="BH230" s="111"/>
      <c r="BI230" s="111"/>
      <c r="BJ230" s="111">
        <f t="shared" si="57"/>
        <v>0</v>
      </c>
      <c r="BK230" s="111">
        <f t="shared" si="58"/>
        <v>0</v>
      </c>
      <c r="BL230" s="111"/>
      <c r="BM230" s="111"/>
      <c r="BN230" s="111"/>
    </row>
    <row r="231" spans="1:66" s="116" customFormat="1" ht="92.25" customHeight="1" x14ac:dyDescent="0.25">
      <c r="A231" s="111">
        <v>181</v>
      </c>
      <c r="B231" s="111" t="s">
        <v>872</v>
      </c>
      <c r="C231" s="136">
        <v>101505</v>
      </c>
      <c r="D231" s="110">
        <v>38835</v>
      </c>
      <c r="E231" s="121">
        <v>38835</v>
      </c>
      <c r="F231" s="110" t="s">
        <v>389</v>
      </c>
      <c r="G231" s="111" t="s">
        <v>653</v>
      </c>
      <c r="H231" s="111"/>
      <c r="I231" s="111"/>
      <c r="J231" s="111" t="s">
        <v>313</v>
      </c>
      <c r="K231" s="111" t="s">
        <v>133</v>
      </c>
      <c r="L231" s="111" t="s">
        <v>51</v>
      </c>
      <c r="M231" s="111" t="s">
        <v>3796</v>
      </c>
      <c r="N231" s="111" t="s">
        <v>313</v>
      </c>
      <c r="O231" s="111" t="s">
        <v>133</v>
      </c>
      <c r="P231" s="111" t="s">
        <v>51</v>
      </c>
      <c r="Q231" s="111" t="s">
        <v>95</v>
      </c>
      <c r="R231" s="111" t="s">
        <v>384</v>
      </c>
      <c r="S231" s="111" t="s">
        <v>479</v>
      </c>
      <c r="T231" s="111" t="s">
        <v>3053</v>
      </c>
      <c r="U231" s="111" t="s">
        <v>367</v>
      </c>
      <c r="V231" s="111" t="s">
        <v>904</v>
      </c>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9"/>
      <c r="AZ231" s="111"/>
      <c r="BA231" s="111" t="s">
        <v>3797</v>
      </c>
      <c r="BB231" s="111"/>
      <c r="BC231" s="111"/>
      <c r="BD231" s="111"/>
      <c r="BE231" s="111"/>
      <c r="BF231" s="111"/>
      <c r="BG231" s="111"/>
      <c r="BH231" s="111"/>
      <c r="BI231" s="111"/>
      <c r="BJ231" s="111">
        <f t="shared" si="57"/>
        <v>0</v>
      </c>
      <c r="BK231" s="111">
        <f t="shared" si="58"/>
        <v>0</v>
      </c>
      <c r="BL231" s="111"/>
      <c r="BM231" s="111"/>
      <c r="BN231" s="111" t="s">
        <v>4595</v>
      </c>
    </row>
    <row r="232" spans="1:66" s="116" customFormat="1" ht="38.25" customHeight="1" x14ac:dyDescent="0.25">
      <c r="A232" s="111">
        <v>188</v>
      </c>
      <c r="B232" s="111" t="s">
        <v>3054</v>
      </c>
      <c r="C232" s="136">
        <v>101512</v>
      </c>
      <c r="D232" s="110">
        <v>38839</v>
      </c>
      <c r="E232" s="110">
        <v>38839</v>
      </c>
      <c r="F232" s="110" t="s">
        <v>389</v>
      </c>
      <c r="G232" s="111" t="s">
        <v>485</v>
      </c>
      <c r="H232" s="111"/>
      <c r="I232" s="111"/>
      <c r="J232" s="111" t="s">
        <v>171</v>
      </c>
      <c r="K232" s="111" t="s">
        <v>96</v>
      </c>
      <c r="L232" s="111" t="s">
        <v>33</v>
      </c>
      <c r="M232" s="111" t="s">
        <v>3798</v>
      </c>
      <c r="N232" s="111" t="s">
        <v>171</v>
      </c>
      <c r="O232" s="111" t="s">
        <v>96</v>
      </c>
      <c r="P232" s="111" t="s">
        <v>33</v>
      </c>
      <c r="Q232" s="111" t="s">
        <v>34</v>
      </c>
      <c r="R232" s="111" t="s">
        <v>384</v>
      </c>
      <c r="S232" s="111" t="s">
        <v>479</v>
      </c>
      <c r="T232" s="111" t="s">
        <v>905</v>
      </c>
      <c r="U232" s="111" t="s">
        <v>367</v>
      </c>
      <c r="V232" s="111">
        <v>29200</v>
      </c>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9"/>
      <c r="AZ232" s="111"/>
      <c r="BA232" s="111" t="s">
        <v>3799</v>
      </c>
      <c r="BB232" s="111"/>
      <c r="BC232" s="111"/>
      <c r="BD232" s="111"/>
      <c r="BE232" s="111"/>
      <c r="BF232" s="111"/>
      <c r="BG232" s="111"/>
      <c r="BH232" s="111"/>
      <c r="BI232" s="111"/>
      <c r="BJ232" s="111">
        <f t="shared" si="57"/>
        <v>0</v>
      </c>
      <c r="BK232" s="111">
        <f t="shared" si="58"/>
        <v>0</v>
      </c>
      <c r="BL232" s="111"/>
      <c r="BM232" s="111"/>
      <c r="BN232" s="111" t="s">
        <v>891</v>
      </c>
    </row>
    <row r="233" spans="1:66" s="116" customFormat="1" ht="31.5" customHeight="1" x14ac:dyDescent="0.25">
      <c r="A233" s="111">
        <v>189</v>
      </c>
      <c r="B233" s="111" t="s">
        <v>906</v>
      </c>
      <c r="C233" s="136">
        <v>101513</v>
      </c>
      <c r="D233" s="110">
        <v>38839</v>
      </c>
      <c r="E233" s="110">
        <v>38839</v>
      </c>
      <c r="F233" s="110" t="s">
        <v>389</v>
      </c>
      <c r="G233" s="111" t="s">
        <v>907</v>
      </c>
      <c r="H233" s="111"/>
      <c r="I233" s="111"/>
      <c r="J233" s="111" t="s">
        <v>533</v>
      </c>
      <c r="K233" s="111" t="s">
        <v>54</v>
      </c>
      <c r="L233" s="111" t="s">
        <v>114</v>
      </c>
      <c r="M233" s="111"/>
      <c r="N233" s="111" t="s">
        <v>533</v>
      </c>
      <c r="O233" s="111" t="s">
        <v>54</v>
      </c>
      <c r="P233" s="111" t="s">
        <v>114</v>
      </c>
      <c r="Q233" s="111" t="s">
        <v>34</v>
      </c>
      <c r="R233" s="111" t="s">
        <v>384</v>
      </c>
      <c r="S233" s="111" t="s">
        <v>498</v>
      </c>
      <c r="T233" s="111" t="s">
        <v>405</v>
      </c>
      <c r="U233" s="111" t="s">
        <v>367</v>
      </c>
      <c r="V233" s="111">
        <v>195640</v>
      </c>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9"/>
      <c r="AZ233" s="111"/>
      <c r="BA233" s="111" t="s">
        <v>3800</v>
      </c>
      <c r="BB233" s="111"/>
      <c r="BC233" s="111"/>
      <c r="BD233" s="111"/>
      <c r="BE233" s="111"/>
      <c r="BF233" s="111"/>
      <c r="BG233" s="111"/>
      <c r="BH233" s="111"/>
      <c r="BI233" s="111"/>
      <c r="BJ233" s="111">
        <f t="shared" si="57"/>
        <v>0</v>
      </c>
      <c r="BK233" s="111">
        <f t="shared" si="58"/>
        <v>0</v>
      </c>
      <c r="BL233" s="111"/>
      <c r="BM233" s="111"/>
      <c r="BN233" s="111" t="s">
        <v>908</v>
      </c>
    </row>
    <row r="234" spans="1:66" s="116" customFormat="1" ht="31.5" customHeight="1" x14ac:dyDescent="0.25">
      <c r="A234" s="111">
        <v>190</v>
      </c>
      <c r="B234" s="111" t="s">
        <v>906</v>
      </c>
      <c r="C234" s="136">
        <v>101514</v>
      </c>
      <c r="D234" s="110">
        <v>38839</v>
      </c>
      <c r="E234" s="110">
        <v>38839</v>
      </c>
      <c r="F234" s="110" t="s">
        <v>389</v>
      </c>
      <c r="G234" s="111" t="s">
        <v>909</v>
      </c>
      <c r="H234" s="111"/>
      <c r="I234" s="111"/>
      <c r="J234" s="111" t="s">
        <v>237</v>
      </c>
      <c r="K234" s="111" t="s">
        <v>54</v>
      </c>
      <c r="L234" s="111" t="s">
        <v>114</v>
      </c>
      <c r="M234" s="111" t="s">
        <v>3801</v>
      </c>
      <c r="N234" s="111" t="s">
        <v>237</v>
      </c>
      <c r="O234" s="111" t="s">
        <v>54</v>
      </c>
      <c r="P234" s="111" t="s">
        <v>114</v>
      </c>
      <c r="Q234" s="111" t="s">
        <v>34</v>
      </c>
      <c r="R234" s="111" t="s">
        <v>384</v>
      </c>
      <c r="S234" s="111" t="s">
        <v>498</v>
      </c>
      <c r="T234" s="111" t="s">
        <v>405</v>
      </c>
      <c r="U234" s="111" t="s">
        <v>367</v>
      </c>
      <c r="V234" s="111">
        <v>223380</v>
      </c>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9"/>
      <c r="AZ234" s="111"/>
      <c r="BA234" s="111" t="s">
        <v>3055</v>
      </c>
      <c r="BB234" s="111"/>
      <c r="BC234" s="111"/>
      <c r="BD234" s="111"/>
      <c r="BE234" s="111"/>
      <c r="BF234" s="111"/>
      <c r="BG234" s="111"/>
      <c r="BH234" s="111"/>
      <c r="BI234" s="111"/>
      <c r="BJ234" s="111">
        <f t="shared" ref="BJ234:BJ245" si="59">BD234+BE234/60+BF234/3600</f>
        <v>0</v>
      </c>
      <c r="BK234" s="111">
        <f t="shared" ref="BK234:BK245" si="60">BG234+BH234/60+BI234/3600</f>
        <v>0</v>
      </c>
      <c r="BL234" s="111"/>
      <c r="BM234" s="111"/>
      <c r="BN234" s="111" t="s">
        <v>908</v>
      </c>
    </row>
    <row r="235" spans="1:66" s="116" customFormat="1" ht="31.5" customHeight="1" x14ac:dyDescent="0.25">
      <c r="A235" s="111">
        <v>192</v>
      </c>
      <c r="B235" s="111" t="s">
        <v>312</v>
      </c>
      <c r="C235" s="136" t="s">
        <v>910</v>
      </c>
      <c r="D235" s="110">
        <v>38842</v>
      </c>
      <c r="E235" s="110">
        <v>38842</v>
      </c>
      <c r="F235" s="110" t="s">
        <v>903</v>
      </c>
      <c r="G235" s="111" t="s">
        <v>335</v>
      </c>
      <c r="H235" s="111"/>
      <c r="I235" s="111"/>
      <c r="J235" s="111" t="s">
        <v>148</v>
      </c>
      <c r="K235" s="111" t="s">
        <v>148</v>
      </c>
      <c r="L235" s="111" t="s">
        <v>70</v>
      </c>
      <c r="M235" s="111"/>
      <c r="N235" s="111" t="s">
        <v>148</v>
      </c>
      <c r="O235" s="111" t="s">
        <v>148</v>
      </c>
      <c r="P235" s="111" t="s">
        <v>70</v>
      </c>
      <c r="Q235" s="111" t="s">
        <v>628</v>
      </c>
      <c r="R235" s="111" t="s">
        <v>384</v>
      </c>
      <c r="S235" s="111" t="s">
        <v>498</v>
      </c>
      <c r="T235" s="111" t="s">
        <v>405</v>
      </c>
      <c r="U235" s="111" t="s">
        <v>367</v>
      </c>
      <c r="V235" s="111">
        <v>567650</v>
      </c>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9"/>
      <c r="AZ235" s="111"/>
      <c r="BA235" s="111" t="s">
        <v>3056</v>
      </c>
      <c r="BB235" s="111"/>
      <c r="BC235" s="111"/>
      <c r="BD235" s="111"/>
      <c r="BE235" s="111"/>
      <c r="BF235" s="111"/>
      <c r="BG235" s="111"/>
      <c r="BH235" s="111"/>
      <c r="BI235" s="111"/>
      <c r="BJ235" s="111">
        <f t="shared" si="59"/>
        <v>0</v>
      </c>
      <c r="BK235" s="111">
        <f t="shared" si="60"/>
        <v>0</v>
      </c>
      <c r="BL235" s="111"/>
      <c r="BM235" s="111"/>
      <c r="BN235" s="111" t="s">
        <v>908</v>
      </c>
    </row>
    <row r="236" spans="1:66" s="116" customFormat="1" ht="31.5" customHeight="1" x14ac:dyDescent="0.25">
      <c r="A236" s="122">
        <v>193</v>
      </c>
      <c r="B236" s="122" t="s">
        <v>3057</v>
      </c>
      <c r="C236" s="133">
        <v>101516</v>
      </c>
      <c r="D236" s="125">
        <v>38842</v>
      </c>
      <c r="E236" s="125">
        <v>38842</v>
      </c>
      <c r="F236" s="125">
        <v>39938</v>
      </c>
      <c r="G236" s="122" t="s">
        <v>731</v>
      </c>
      <c r="H236" s="122"/>
      <c r="I236" s="122"/>
      <c r="J236" s="122" t="s">
        <v>94</v>
      </c>
      <c r="K236" s="122" t="s">
        <v>94</v>
      </c>
      <c r="L236" s="122" t="s">
        <v>53</v>
      </c>
      <c r="M236" s="122" t="s">
        <v>3802</v>
      </c>
      <c r="N236" s="122" t="s">
        <v>94</v>
      </c>
      <c r="O236" s="122" t="s">
        <v>94</v>
      </c>
      <c r="P236" s="122" t="s">
        <v>53</v>
      </c>
      <c r="Q236" s="122" t="s">
        <v>95</v>
      </c>
      <c r="R236" s="122" t="s">
        <v>384</v>
      </c>
      <c r="S236" s="122" t="s">
        <v>911</v>
      </c>
      <c r="T236" s="122" t="s">
        <v>912</v>
      </c>
      <c r="U236" s="122" t="s">
        <v>367</v>
      </c>
      <c r="V236" s="122">
        <v>15360</v>
      </c>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6"/>
      <c r="AZ236" s="122"/>
      <c r="BA236" s="122" t="s">
        <v>3058</v>
      </c>
      <c r="BB236" s="122"/>
      <c r="BC236" s="122"/>
      <c r="BD236" s="122"/>
      <c r="BE236" s="122"/>
      <c r="BF236" s="122"/>
      <c r="BG236" s="122"/>
      <c r="BH236" s="122"/>
      <c r="BI236" s="122"/>
      <c r="BJ236" s="122">
        <f t="shared" si="59"/>
        <v>0</v>
      </c>
      <c r="BK236" s="122">
        <f t="shared" si="60"/>
        <v>0</v>
      </c>
      <c r="BL236" s="122"/>
      <c r="BM236" s="122"/>
      <c r="BN236" s="122" t="s">
        <v>913</v>
      </c>
    </row>
    <row r="237" spans="1:66" s="116" customFormat="1" ht="76.5" customHeight="1" x14ac:dyDescent="0.25">
      <c r="A237" s="122">
        <v>200</v>
      </c>
      <c r="B237" s="122" t="s">
        <v>3059</v>
      </c>
      <c r="C237" s="133">
        <v>101523</v>
      </c>
      <c r="D237" s="125">
        <v>38842</v>
      </c>
      <c r="E237" s="124">
        <v>38842</v>
      </c>
      <c r="F237" s="125">
        <v>39938</v>
      </c>
      <c r="G237" s="122" t="s">
        <v>444</v>
      </c>
      <c r="H237" s="122"/>
      <c r="I237" s="122"/>
      <c r="J237" s="122" t="s">
        <v>149</v>
      </c>
      <c r="K237" s="122" t="s">
        <v>133</v>
      </c>
      <c r="L237" s="122" t="s">
        <v>51</v>
      </c>
      <c r="M237" s="122" t="s">
        <v>3803</v>
      </c>
      <c r="N237" s="122" t="s">
        <v>149</v>
      </c>
      <c r="O237" s="122" t="s">
        <v>133</v>
      </c>
      <c r="P237" s="122" t="s">
        <v>51</v>
      </c>
      <c r="Q237" s="122" t="s">
        <v>95</v>
      </c>
      <c r="R237" s="122" t="s">
        <v>384</v>
      </c>
      <c r="S237" s="122" t="s">
        <v>479</v>
      </c>
      <c r="T237" s="122" t="s">
        <v>3060</v>
      </c>
      <c r="U237" s="122" t="s">
        <v>513</v>
      </c>
      <c r="V237" s="122">
        <v>21700</v>
      </c>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6"/>
      <c r="AZ237" s="122"/>
      <c r="BA237" s="122" t="s">
        <v>3061</v>
      </c>
      <c r="BB237" s="122" t="s">
        <v>3804</v>
      </c>
      <c r="BC237" s="122"/>
      <c r="BD237" s="122"/>
      <c r="BE237" s="122"/>
      <c r="BF237" s="122"/>
      <c r="BG237" s="122"/>
      <c r="BH237" s="122"/>
      <c r="BI237" s="122"/>
      <c r="BJ237" s="122">
        <f t="shared" si="59"/>
        <v>0</v>
      </c>
      <c r="BK237" s="122">
        <f t="shared" si="60"/>
        <v>0</v>
      </c>
      <c r="BL237" s="122"/>
      <c r="BM237" s="122"/>
      <c r="BN237" s="122" t="s">
        <v>891</v>
      </c>
    </row>
    <row r="238" spans="1:66" s="116" customFormat="1" ht="76.5" customHeight="1" x14ac:dyDescent="0.25">
      <c r="A238" s="122">
        <v>202</v>
      </c>
      <c r="B238" s="122" t="s">
        <v>3062</v>
      </c>
      <c r="C238" s="133" t="s">
        <v>914</v>
      </c>
      <c r="D238" s="125">
        <v>38845</v>
      </c>
      <c r="E238" s="124">
        <v>39001</v>
      </c>
      <c r="F238" s="125">
        <v>40097</v>
      </c>
      <c r="G238" s="122" t="s">
        <v>52</v>
      </c>
      <c r="H238" s="122"/>
      <c r="I238" s="122"/>
      <c r="J238" s="122" t="s">
        <v>73</v>
      </c>
      <c r="K238" s="122" t="s">
        <v>73</v>
      </c>
      <c r="L238" s="122" t="s">
        <v>51</v>
      </c>
      <c r="M238" s="122"/>
      <c r="N238" s="122" t="s">
        <v>73</v>
      </c>
      <c r="O238" s="122" t="s">
        <v>73</v>
      </c>
      <c r="P238" s="122" t="s">
        <v>51</v>
      </c>
      <c r="Q238" s="122" t="s">
        <v>52</v>
      </c>
      <c r="R238" s="122" t="s">
        <v>384</v>
      </c>
      <c r="S238" s="122" t="s">
        <v>498</v>
      </c>
      <c r="T238" s="122" t="s">
        <v>405</v>
      </c>
      <c r="U238" s="122" t="s">
        <v>513</v>
      </c>
      <c r="V238" s="122">
        <v>130000</v>
      </c>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6"/>
      <c r="AZ238" s="122"/>
      <c r="BA238" s="122" t="s">
        <v>3063</v>
      </c>
      <c r="BB238" s="122"/>
      <c r="BC238" s="122"/>
      <c r="BD238" s="122"/>
      <c r="BE238" s="122"/>
      <c r="BF238" s="122"/>
      <c r="BG238" s="122"/>
      <c r="BH238" s="122"/>
      <c r="BI238" s="122"/>
      <c r="BJ238" s="122">
        <f t="shared" si="59"/>
        <v>0</v>
      </c>
      <c r="BK238" s="122">
        <f t="shared" si="60"/>
        <v>0</v>
      </c>
      <c r="BL238" s="122"/>
      <c r="BM238" s="122"/>
      <c r="BN238" s="122" t="s">
        <v>915</v>
      </c>
    </row>
    <row r="239" spans="1:66" s="116" customFormat="1" ht="95.25" customHeight="1" x14ac:dyDescent="0.25">
      <c r="A239" s="122">
        <v>211</v>
      </c>
      <c r="B239" s="122" t="s">
        <v>3064</v>
      </c>
      <c r="C239" s="133">
        <v>101533</v>
      </c>
      <c r="D239" s="125">
        <v>38852</v>
      </c>
      <c r="E239" s="124">
        <v>38852</v>
      </c>
      <c r="F239" s="125">
        <v>39948</v>
      </c>
      <c r="G239" s="122" t="s">
        <v>187</v>
      </c>
      <c r="H239" s="122"/>
      <c r="I239" s="122"/>
      <c r="J239" s="122" t="s">
        <v>169</v>
      </c>
      <c r="K239" s="122" t="s">
        <v>69</v>
      </c>
      <c r="L239" s="410" t="s">
        <v>51</v>
      </c>
      <c r="M239" s="122" t="s">
        <v>3805</v>
      </c>
      <c r="N239" s="122" t="s">
        <v>169</v>
      </c>
      <c r="O239" s="122" t="s">
        <v>69</v>
      </c>
      <c r="P239" s="122" t="s">
        <v>51</v>
      </c>
      <c r="Q239" s="122" t="s">
        <v>52</v>
      </c>
      <c r="R239" s="122" t="s">
        <v>384</v>
      </c>
      <c r="S239" s="122" t="s">
        <v>916</v>
      </c>
      <c r="T239" s="122" t="s">
        <v>917</v>
      </c>
      <c r="U239" s="122" t="s">
        <v>367</v>
      </c>
      <c r="V239" s="122" t="s">
        <v>918</v>
      </c>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6"/>
      <c r="AZ239" s="122"/>
      <c r="BA239" s="122" t="s">
        <v>3806</v>
      </c>
      <c r="BB239" s="122"/>
      <c r="BC239" s="122"/>
      <c r="BD239" s="122"/>
      <c r="BE239" s="122"/>
      <c r="BF239" s="122"/>
      <c r="BG239" s="122"/>
      <c r="BH239" s="122"/>
      <c r="BI239" s="122"/>
      <c r="BJ239" s="122">
        <f t="shared" si="59"/>
        <v>0</v>
      </c>
      <c r="BK239" s="122">
        <f t="shared" si="60"/>
        <v>0</v>
      </c>
      <c r="BL239" s="122"/>
      <c r="BM239" s="122"/>
      <c r="BN239" s="122" t="s">
        <v>4596</v>
      </c>
    </row>
    <row r="240" spans="1:66" s="116" customFormat="1" ht="51" customHeight="1" x14ac:dyDescent="0.25">
      <c r="A240" s="122">
        <v>212</v>
      </c>
      <c r="B240" s="122" t="s">
        <v>3065</v>
      </c>
      <c r="C240" s="133">
        <v>101534</v>
      </c>
      <c r="D240" s="125">
        <v>38852</v>
      </c>
      <c r="E240" s="124">
        <v>38852</v>
      </c>
      <c r="F240" s="125">
        <v>39948</v>
      </c>
      <c r="G240" s="122" t="s">
        <v>919</v>
      </c>
      <c r="H240" s="122"/>
      <c r="I240" s="122"/>
      <c r="J240" s="122" t="s">
        <v>51</v>
      </c>
      <c r="K240" s="122" t="s">
        <v>51</v>
      </c>
      <c r="L240" s="122" t="s">
        <v>51</v>
      </c>
      <c r="M240" s="122" t="s">
        <v>3807</v>
      </c>
      <c r="N240" s="122" t="s">
        <v>51</v>
      </c>
      <c r="O240" s="122" t="s">
        <v>51</v>
      </c>
      <c r="P240" s="122" t="s">
        <v>51</v>
      </c>
      <c r="Q240" s="122" t="s">
        <v>52</v>
      </c>
      <c r="R240" s="122" t="s">
        <v>384</v>
      </c>
      <c r="S240" s="122" t="s">
        <v>486</v>
      </c>
      <c r="T240" s="122" t="s">
        <v>3066</v>
      </c>
      <c r="U240" s="122" t="s">
        <v>367</v>
      </c>
      <c r="V240" s="122">
        <v>21000</v>
      </c>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6"/>
      <c r="AZ240" s="122"/>
      <c r="BA240" s="122" t="s">
        <v>3067</v>
      </c>
      <c r="BB240" s="122"/>
      <c r="BC240" s="122"/>
      <c r="BD240" s="122"/>
      <c r="BE240" s="122"/>
      <c r="BF240" s="122"/>
      <c r="BG240" s="122"/>
      <c r="BH240" s="122"/>
      <c r="BI240" s="122"/>
      <c r="BJ240" s="122">
        <f t="shared" si="59"/>
        <v>0</v>
      </c>
      <c r="BK240" s="122">
        <f t="shared" si="60"/>
        <v>0</v>
      </c>
      <c r="BL240" s="122"/>
      <c r="BM240" s="122"/>
      <c r="BN240" s="122" t="s">
        <v>915</v>
      </c>
    </row>
    <row r="241" spans="1:67" s="116" customFormat="1" ht="31.5" customHeight="1" x14ac:dyDescent="0.25">
      <c r="A241" s="111">
        <v>217</v>
      </c>
      <c r="B241" s="111" t="s">
        <v>3068</v>
      </c>
      <c r="C241" s="120">
        <v>101539</v>
      </c>
      <c r="D241" s="110">
        <v>38856</v>
      </c>
      <c r="E241" s="110">
        <v>38856</v>
      </c>
      <c r="F241" s="110" t="s">
        <v>389</v>
      </c>
      <c r="G241" s="111" t="s">
        <v>369</v>
      </c>
      <c r="H241" s="111"/>
      <c r="I241" s="111"/>
      <c r="J241" s="111" t="s">
        <v>920</v>
      </c>
      <c r="K241" s="111" t="s">
        <v>106</v>
      </c>
      <c r="L241" s="111" t="s">
        <v>114</v>
      </c>
      <c r="M241" s="111" t="s">
        <v>921</v>
      </c>
      <c r="N241" s="111" t="s">
        <v>146</v>
      </c>
      <c r="O241" s="111" t="s">
        <v>106</v>
      </c>
      <c r="P241" s="111" t="s">
        <v>114</v>
      </c>
      <c r="Q241" s="111" t="s">
        <v>34</v>
      </c>
      <c r="R241" s="111" t="s">
        <v>384</v>
      </c>
      <c r="S241" s="111" t="s">
        <v>479</v>
      </c>
      <c r="T241" s="111" t="s">
        <v>922</v>
      </c>
      <c r="U241" s="111" t="s">
        <v>367</v>
      </c>
      <c r="V241" s="111">
        <v>201115</v>
      </c>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9"/>
      <c r="AZ241" s="111"/>
      <c r="BA241" s="111" t="s">
        <v>3069</v>
      </c>
      <c r="BB241" s="111"/>
      <c r="BC241" s="111"/>
      <c r="BD241" s="111"/>
      <c r="BE241" s="111"/>
      <c r="BF241" s="111"/>
      <c r="BG241" s="111"/>
      <c r="BH241" s="111"/>
      <c r="BI241" s="111"/>
      <c r="BJ241" s="111">
        <f t="shared" si="59"/>
        <v>0</v>
      </c>
      <c r="BK241" s="111">
        <f t="shared" si="60"/>
        <v>0</v>
      </c>
      <c r="BL241" s="111"/>
      <c r="BM241" s="111"/>
      <c r="BN241" s="111" t="s">
        <v>4597</v>
      </c>
    </row>
    <row r="242" spans="1:67" s="116" customFormat="1" ht="31.5" customHeight="1" x14ac:dyDescent="0.25">
      <c r="A242" s="111">
        <v>218</v>
      </c>
      <c r="B242" s="111" t="s">
        <v>923</v>
      </c>
      <c r="C242" s="120">
        <v>101540</v>
      </c>
      <c r="D242" s="110">
        <v>38862</v>
      </c>
      <c r="E242" s="110">
        <v>38862</v>
      </c>
      <c r="F242" s="110" t="s">
        <v>389</v>
      </c>
      <c r="G242" s="111" t="s">
        <v>3808</v>
      </c>
      <c r="H242" s="111"/>
      <c r="I242" s="111"/>
      <c r="J242" s="111" t="s">
        <v>254</v>
      </c>
      <c r="K242" s="111" t="s">
        <v>110</v>
      </c>
      <c r="L242" s="111" t="s">
        <v>33</v>
      </c>
      <c r="M242" s="111" t="s">
        <v>924</v>
      </c>
      <c r="N242" s="111" t="s">
        <v>254</v>
      </c>
      <c r="O242" s="111" t="s">
        <v>110</v>
      </c>
      <c r="P242" s="111" t="s">
        <v>33</v>
      </c>
      <c r="Q242" s="111" t="s">
        <v>34</v>
      </c>
      <c r="R242" s="111" t="s">
        <v>384</v>
      </c>
      <c r="S242" s="111" t="s">
        <v>450</v>
      </c>
      <c r="T242" s="111" t="s">
        <v>405</v>
      </c>
      <c r="U242" s="111" t="s">
        <v>367</v>
      </c>
      <c r="V242" s="111">
        <v>111960</v>
      </c>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9"/>
      <c r="AZ242" s="111"/>
      <c r="BA242" s="111" t="s">
        <v>3070</v>
      </c>
      <c r="BB242" s="111"/>
      <c r="BC242" s="111"/>
      <c r="BD242" s="111"/>
      <c r="BE242" s="111"/>
      <c r="BF242" s="111"/>
      <c r="BG242" s="111"/>
      <c r="BH242" s="111"/>
      <c r="BI242" s="111"/>
      <c r="BJ242" s="111">
        <f t="shared" si="59"/>
        <v>0</v>
      </c>
      <c r="BK242" s="111">
        <f t="shared" si="60"/>
        <v>0</v>
      </c>
      <c r="BL242" s="111"/>
      <c r="BM242" s="111"/>
      <c r="BN242" s="111" t="s">
        <v>925</v>
      </c>
    </row>
    <row r="243" spans="1:67" s="116" customFormat="1" ht="41.25" customHeight="1" x14ac:dyDescent="0.25">
      <c r="A243" s="122">
        <v>224</v>
      </c>
      <c r="B243" s="122" t="s">
        <v>926</v>
      </c>
      <c r="C243" s="123">
        <v>101546</v>
      </c>
      <c r="D243" s="125">
        <v>38866</v>
      </c>
      <c r="E243" s="124">
        <v>38866</v>
      </c>
      <c r="F243" s="125" t="s">
        <v>389</v>
      </c>
      <c r="G243" s="122" t="s">
        <v>731</v>
      </c>
      <c r="H243" s="122"/>
      <c r="I243" s="122"/>
      <c r="J243" s="122" t="s">
        <v>94</v>
      </c>
      <c r="K243" s="122" t="s">
        <v>94</v>
      </c>
      <c r="L243" s="122" t="s">
        <v>53</v>
      </c>
      <c r="M243" s="122"/>
      <c r="N243" s="122" t="s">
        <v>94</v>
      </c>
      <c r="O243" s="122" t="s">
        <v>94</v>
      </c>
      <c r="P243" s="122" t="s">
        <v>53</v>
      </c>
      <c r="Q243" s="122" t="s">
        <v>95</v>
      </c>
      <c r="R243" s="122" t="s">
        <v>384</v>
      </c>
      <c r="S243" s="122" t="s">
        <v>498</v>
      </c>
      <c r="T243" s="122" t="s">
        <v>405</v>
      </c>
      <c r="U243" s="122" t="s">
        <v>367</v>
      </c>
      <c r="V243" s="122">
        <v>294134</v>
      </c>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6"/>
      <c r="AZ243" s="122"/>
      <c r="BA243" s="122" t="s">
        <v>3071</v>
      </c>
      <c r="BB243" s="122"/>
      <c r="BC243" s="122"/>
      <c r="BD243" s="122"/>
      <c r="BE243" s="122"/>
      <c r="BF243" s="122"/>
      <c r="BG243" s="122"/>
      <c r="BH243" s="122"/>
      <c r="BI243" s="122"/>
      <c r="BJ243" s="122">
        <f t="shared" si="59"/>
        <v>0</v>
      </c>
      <c r="BK243" s="122">
        <f t="shared" si="60"/>
        <v>0</v>
      </c>
      <c r="BL243" s="122"/>
      <c r="BM243" s="122"/>
      <c r="BN243" s="122" t="s">
        <v>3377</v>
      </c>
    </row>
    <row r="244" spans="1:67" s="116" customFormat="1" ht="38.25" customHeight="1" x14ac:dyDescent="0.25">
      <c r="A244" s="111">
        <v>244</v>
      </c>
      <c r="B244" s="111" t="s">
        <v>3072</v>
      </c>
      <c r="C244" s="136">
        <v>101566</v>
      </c>
      <c r="D244" s="110">
        <v>38874</v>
      </c>
      <c r="E244" s="110">
        <v>38874</v>
      </c>
      <c r="F244" s="110" t="s">
        <v>927</v>
      </c>
      <c r="G244" s="111" t="s">
        <v>124</v>
      </c>
      <c r="H244" s="111"/>
      <c r="I244" s="111"/>
      <c r="J244" s="111" t="s">
        <v>125</v>
      </c>
      <c r="K244" s="111" t="s">
        <v>125</v>
      </c>
      <c r="L244" s="111" t="s">
        <v>70</v>
      </c>
      <c r="M244" s="111" t="s">
        <v>3809</v>
      </c>
      <c r="N244" s="111" t="s">
        <v>125</v>
      </c>
      <c r="O244" s="111" t="s">
        <v>125</v>
      </c>
      <c r="P244" s="111" t="s">
        <v>70</v>
      </c>
      <c r="Q244" s="111" t="s">
        <v>628</v>
      </c>
      <c r="R244" s="111" t="s">
        <v>384</v>
      </c>
      <c r="S244" s="111" t="s">
        <v>479</v>
      </c>
      <c r="T244" s="111" t="s">
        <v>928</v>
      </c>
      <c r="U244" s="111" t="s">
        <v>367</v>
      </c>
      <c r="V244" s="111">
        <v>85600</v>
      </c>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9"/>
      <c r="AZ244" s="111"/>
      <c r="BA244" s="111" t="s">
        <v>3073</v>
      </c>
      <c r="BB244" s="111"/>
      <c r="BC244" s="111"/>
      <c r="BD244" s="111"/>
      <c r="BE244" s="111"/>
      <c r="BF244" s="111"/>
      <c r="BG244" s="111"/>
      <c r="BH244" s="111"/>
      <c r="BI244" s="111"/>
      <c r="BJ244" s="111">
        <f t="shared" si="59"/>
        <v>0</v>
      </c>
      <c r="BK244" s="111">
        <f t="shared" si="60"/>
        <v>0</v>
      </c>
      <c r="BL244" s="111"/>
      <c r="BM244" s="111"/>
      <c r="BN244" s="111" t="s">
        <v>929</v>
      </c>
    </row>
    <row r="245" spans="1:67" s="116" customFormat="1" ht="31.5" customHeight="1" x14ac:dyDescent="0.25">
      <c r="A245" s="122">
        <v>251</v>
      </c>
      <c r="B245" s="122" t="s">
        <v>3074</v>
      </c>
      <c r="C245" s="133">
        <v>101573</v>
      </c>
      <c r="D245" s="125">
        <v>38888</v>
      </c>
      <c r="E245" s="125">
        <v>38888</v>
      </c>
      <c r="F245" s="125">
        <v>39984</v>
      </c>
      <c r="G245" s="122" t="s">
        <v>335</v>
      </c>
      <c r="H245" s="122"/>
      <c r="I245" s="122"/>
      <c r="J245" s="122" t="s">
        <v>49</v>
      </c>
      <c r="K245" s="122" t="s">
        <v>49</v>
      </c>
      <c r="L245" s="122" t="s">
        <v>24</v>
      </c>
      <c r="M245" s="122" t="s">
        <v>3810</v>
      </c>
      <c r="N245" s="122" t="s">
        <v>49</v>
      </c>
      <c r="O245" s="122" t="s">
        <v>49</v>
      </c>
      <c r="P245" s="122" t="s">
        <v>24</v>
      </c>
      <c r="Q245" s="122" t="s">
        <v>375</v>
      </c>
      <c r="R245" s="122" t="s">
        <v>384</v>
      </c>
      <c r="S245" s="122" t="s">
        <v>498</v>
      </c>
      <c r="T245" s="122" t="s">
        <v>771</v>
      </c>
      <c r="U245" s="122" t="s">
        <v>367</v>
      </c>
      <c r="V245" s="122">
        <v>3000</v>
      </c>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6"/>
      <c r="AZ245" s="122"/>
      <c r="BA245" s="122" t="s">
        <v>3811</v>
      </c>
      <c r="BB245" s="122"/>
      <c r="BC245" s="122"/>
      <c r="BD245" s="122"/>
      <c r="BE245" s="122"/>
      <c r="BF245" s="122"/>
      <c r="BG245" s="122"/>
      <c r="BH245" s="122"/>
      <c r="BI245" s="122"/>
      <c r="BJ245" s="122">
        <f t="shared" si="59"/>
        <v>0</v>
      </c>
      <c r="BK245" s="122">
        <f t="shared" si="60"/>
        <v>0</v>
      </c>
      <c r="BL245" s="122"/>
      <c r="BM245" s="122"/>
      <c r="BN245" s="122" t="s">
        <v>930</v>
      </c>
    </row>
    <row r="246" spans="1:67" s="116" customFormat="1" ht="191.25" customHeight="1" x14ac:dyDescent="0.25">
      <c r="A246" s="122">
        <v>257</v>
      </c>
      <c r="B246" s="122" t="s">
        <v>3075</v>
      </c>
      <c r="C246" s="123">
        <v>101578</v>
      </c>
      <c r="D246" s="125">
        <v>38891</v>
      </c>
      <c r="E246" s="125">
        <v>38891</v>
      </c>
      <c r="F246" s="125">
        <v>39987</v>
      </c>
      <c r="G246" s="122" t="s">
        <v>3812</v>
      </c>
      <c r="H246" s="122"/>
      <c r="I246" s="122"/>
      <c r="J246" s="122" t="s">
        <v>34</v>
      </c>
      <c r="K246" s="122" t="s">
        <v>34</v>
      </c>
      <c r="L246" s="122" t="s">
        <v>53</v>
      </c>
      <c r="M246" s="122" t="s">
        <v>3813</v>
      </c>
      <c r="N246" s="122" t="s">
        <v>34</v>
      </c>
      <c r="O246" s="122" t="s">
        <v>34</v>
      </c>
      <c r="P246" s="122" t="s">
        <v>53</v>
      </c>
      <c r="Q246" s="122" t="s">
        <v>34</v>
      </c>
      <c r="R246" s="122" t="s">
        <v>384</v>
      </c>
      <c r="S246" s="122" t="s">
        <v>931</v>
      </c>
      <c r="T246" s="122" t="s">
        <v>3076</v>
      </c>
      <c r="U246" s="122" t="s">
        <v>367</v>
      </c>
      <c r="V246" s="122" t="s">
        <v>932</v>
      </c>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6"/>
      <c r="AZ246" s="122"/>
      <c r="BA246" s="122" t="s">
        <v>3814</v>
      </c>
      <c r="BB246" s="122"/>
      <c r="BC246" s="122"/>
      <c r="BD246" s="122"/>
      <c r="BE246" s="122"/>
      <c r="BF246" s="122"/>
      <c r="BG246" s="122"/>
      <c r="BH246" s="122"/>
      <c r="BI246" s="122"/>
      <c r="BJ246" s="122">
        <f>BD246+BE246/60+BF246/3600</f>
        <v>0</v>
      </c>
      <c r="BK246" s="122">
        <f>BG246+BH246/60+BI246/3600</f>
        <v>0</v>
      </c>
      <c r="BL246" s="122"/>
      <c r="BM246" s="122"/>
      <c r="BN246" s="122" t="s">
        <v>4598</v>
      </c>
    </row>
    <row r="247" spans="1:67" s="116" customFormat="1" ht="204" customHeight="1" x14ac:dyDescent="0.25">
      <c r="A247" s="122">
        <v>260</v>
      </c>
      <c r="B247" s="122" t="s">
        <v>102</v>
      </c>
      <c r="C247" s="123">
        <v>101580</v>
      </c>
      <c r="D247" s="125">
        <v>38898</v>
      </c>
      <c r="E247" s="125">
        <v>38898</v>
      </c>
      <c r="F247" s="125">
        <v>39994</v>
      </c>
      <c r="G247" s="122" t="s">
        <v>147</v>
      </c>
      <c r="H247" s="122"/>
      <c r="I247" s="122"/>
      <c r="J247" s="122" t="s">
        <v>85</v>
      </c>
      <c r="K247" s="122" t="s">
        <v>85</v>
      </c>
      <c r="L247" s="122" t="s">
        <v>20</v>
      </c>
      <c r="M247" s="122"/>
      <c r="N247" s="122"/>
      <c r="O247" s="122"/>
      <c r="P247" s="122"/>
      <c r="Q247" s="122" t="s">
        <v>21</v>
      </c>
      <c r="R247" s="122" t="s">
        <v>384</v>
      </c>
      <c r="S247" s="122" t="s">
        <v>933</v>
      </c>
      <c r="T247" s="122" t="s">
        <v>934</v>
      </c>
      <c r="U247" s="122" t="s">
        <v>367</v>
      </c>
      <c r="V247" s="122">
        <v>1813000</v>
      </c>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6"/>
      <c r="AZ247" s="122"/>
      <c r="BA247" s="122" t="s">
        <v>3815</v>
      </c>
      <c r="BB247" s="122"/>
      <c r="BC247" s="122"/>
      <c r="BD247" s="122"/>
      <c r="BE247" s="122"/>
      <c r="BF247" s="122"/>
      <c r="BG247" s="122"/>
      <c r="BH247" s="122"/>
      <c r="BI247" s="122"/>
      <c r="BJ247" s="122"/>
      <c r="BK247" s="122"/>
      <c r="BL247" s="122"/>
      <c r="BM247" s="122"/>
      <c r="BN247" s="122" t="s">
        <v>935</v>
      </c>
    </row>
    <row r="248" spans="1:67" s="116" customFormat="1" ht="46.5" customHeight="1" x14ac:dyDescent="0.25">
      <c r="A248" s="122">
        <v>266</v>
      </c>
      <c r="B248" s="122" t="s">
        <v>3077</v>
      </c>
      <c r="C248" s="133">
        <v>101586</v>
      </c>
      <c r="D248" s="125">
        <v>38898</v>
      </c>
      <c r="E248" s="125">
        <v>38898</v>
      </c>
      <c r="F248" s="125">
        <v>39994</v>
      </c>
      <c r="G248" s="122" t="s">
        <v>335</v>
      </c>
      <c r="H248" s="122"/>
      <c r="I248" s="122"/>
      <c r="J248" s="122" t="s">
        <v>56</v>
      </c>
      <c r="K248" s="122" t="s">
        <v>50</v>
      </c>
      <c r="L248" s="122" t="s">
        <v>24</v>
      </c>
      <c r="M248" s="122" t="s">
        <v>3816</v>
      </c>
      <c r="N248" s="122"/>
      <c r="O248" s="122"/>
      <c r="P248" s="122"/>
      <c r="Q248" s="122" t="s">
        <v>375</v>
      </c>
      <c r="R248" s="122" t="s">
        <v>384</v>
      </c>
      <c r="S248" s="122" t="s">
        <v>332</v>
      </c>
      <c r="T248" s="122" t="s">
        <v>771</v>
      </c>
      <c r="U248" s="122" t="s">
        <v>367</v>
      </c>
      <c r="V248" s="122">
        <v>18000</v>
      </c>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6"/>
      <c r="AZ248" s="122"/>
      <c r="BA248" s="122" t="s">
        <v>3817</v>
      </c>
      <c r="BB248" s="122"/>
      <c r="BC248" s="122"/>
      <c r="BD248" s="122"/>
      <c r="BE248" s="122"/>
      <c r="BF248" s="122"/>
      <c r="BG248" s="122"/>
      <c r="BH248" s="122"/>
      <c r="BI248" s="122"/>
      <c r="BJ248" s="122"/>
      <c r="BK248" s="122"/>
      <c r="BL248" s="122"/>
      <c r="BM248" s="122"/>
      <c r="BN248" s="122" t="s">
        <v>4599</v>
      </c>
    </row>
    <row r="249" spans="1:67" s="116" customFormat="1" ht="51" customHeight="1" x14ac:dyDescent="0.25">
      <c r="A249" s="111">
        <v>267</v>
      </c>
      <c r="B249" s="111" t="s">
        <v>3078</v>
      </c>
      <c r="C249" s="136">
        <v>101587</v>
      </c>
      <c r="D249" s="110">
        <v>38901</v>
      </c>
      <c r="E249" s="110">
        <v>38901</v>
      </c>
      <c r="F249" s="110" t="s">
        <v>903</v>
      </c>
      <c r="G249" s="111" t="s">
        <v>532</v>
      </c>
      <c r="H249" s="111"/>
      <c r="I249" s="111"/>
      <c r="J249" s="111" t="s">
        <v>109</v>
      </c>
      <c r="K249" s="111" t="s">
        <v>92</v>
      </c>
      <c r="L249" s="111" t="s">
        <v>114</v>
      </c>
      <c r="M249" s="111" t="s">
        <v>3818</v>
      </c>
      <c r="N249" s="111" t="s">
        <v>109</v>
      </c>
      <c r="O249" s="111" t="s">
        <v>92</v>
      </c>
      <c r="P249" s="111" t="s">
        <v>114</v>
      </c>
      <c r="Q249" s="111" t="s">
        <v>34</v>
      </c>
      <c r="R249" s="111" t="s">
        <v>384</v>
      </c>
      <c r="S249" s="111" t="s">
        <v>479</v>
      </c>
      <c r="T249" s="111" t="s">
        <v>3079</v>
      </c>
      <c r="U249" s="111" t="s">
        <v>367</v>
      </c>
      <c r="V249" s="111">
        <v>9125</v>
      </c>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9"/>
      <c r="AZ249" s="111"/>
      <c r="BA249" s="111" t="s">
        <v>3819</v>
      </c>
      <c r="BB249" s="111"/>
      <c r="BC249" s="111"/>
      <c r="BD249" s="111"/>
      <c r="BE249" s="111"/>
      <c r="BF249" s="111"/>
      <c r="BG249" s="111"/>
      <c r="BH249" s="111"/>
      <c r="BI249" s="111"/>
      <c r="BJ249" s="111"/>
      <c r="BK249" s="111"/>
      <c r="BL249" s="111"/>
      <c r="BM249" s="111"/>
      <c r="BN249" s="111" t="s">
        <v>936</v>
      </c>
    </row>
    <row r="250" spans="1:67" s="116" customFormat="1" ht="63.75" customHeight="1" x14ac:dyDescent="0.25">
      <c r="A250" s="111">
        <v>268</v>
      </c>
      <c r="B250" s="111" t="s">
        <v>3080</v>
      </c>
      <c r="C250" s="136">
        <v>101588</v>
      </c>
      <c r="D250" s="110">
        <v>38903</v>
      </c>
      <c r="E250" s="110">
        <v>38903</v>
      </c>
      <c r="F250" s="110" t="s">
        <v>937</v>
      </c>
      <c r="G250" s="111" t="s">
        <v>3499</v>
      </c>
      <c r="H250" s="111"/>
      <c r="I250" s="111"/>
      <c r="J250" s="111" t="s">
        <v>175</v>
      </c>
      <c r="K250" s="111" t="s">
        <v>175</v>
      </c>
      <c r="L250" s="111" t="s">
        <v>53</v>
      </c>
      <c r="M250" s="111" t="s">
        <v>3820</v>
      </c>
      <c r="N250" s="111" t="s">
        <v>175</v>
      </c>
      <c r="O250" s="111" t="s">
        <v>175</v>
      </c>
      <c r="P250" s="111" t="s">
        <v>53</v>
      </c>
      <c r="Q250" s="111" t="s">
        <v>34</v>
      </c>
      <c r="R250" s="111" t="s">
        <v>384</v>
      </c>
      <c r="S250" s="111" t="s">
        <v>479</v>
      </c>
      <c r="T250" s="111" t="s">
        <v>938</v>
      </c>
      <c r="U250" s="111" t="s">
        <v>367</v>
      </c>
      <c r="V250" s="111" t="s">
        <v>939</v>
      </c>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9"/>
      <c r="AZ250" s="111"/>
      <c r="BA250" s="111" t="s">
        <v>3821</v>
      </c>
      <c r="BB250" s="111"/>
      <c r="BC250" s="111"/>
      <c r="BD250" s="111"/>
      <c r="BE250" s="111"/>
      <c r="BF250" s="111"/>
      <c r="BG250" s="111"/>
      <c r="BH250" s="111"/>
      <c r="BI250" s="111"/>
      <c r="BJ250" s="111"/>
      <c r="BK250" s="111"/>
      <c r="BL250" s="111"/>
      <c r="BM250" s="111"/>
      <c r="BN250" s="111" t="s">
        <v>940</v>
      </c>
    </row>
    <row r="251" spans="1:67" s="116" customFormat="1" ht="38.25" customHeight="1" x14ac:dyDescent="0.25">
      <c r="A251" s="111">
        <v>279</v>
      </c>
      <c r="B251" s="111" t="s">
        <v>923</v>
      </c>
      <c r="C251" s="136">
        <v>101598</v>
      </c>
      <c r="D251" s="110">
        <v>38905</v>
      </c>
      <c r="E251" s="110">
        <v>38905</v>
      </c>
      <c r="F251" s="110" t="s">
        <v>903</v>
      </c>
      <c r="G251" s="111" t="s">
        <v>3822</v>
      </c>
      <c r="H251" s="111"/>
      <c r="I251" s="111"/>
      <c r="J251" s="111" t="s">
        <v>244</v>
      </c>
      <c r="K251" s="111" t="s">
        <v>110</v>
      </c>
      <c r="L251" s="111" t="s">
        <v>114</v>
      </c>
      <c r="M251" s="111" t="s">
        <v>942</v>
      </c>
      <c r="N251" s="111" t="s">
        <v>5663</v>
      </c>
      <c r="O251" s="111" t="s">
        <v>110</v>
      </c>
      <c r="P251" s="111" t="s">
        <v>114</v>
      </c>
      <c r="Q251" s="111" t="s">
        <v>34</v>
      </c>
      <c r="R251" s="111" t="s">
        <v>384</v>
      </c>
      <c r="S251" s="111" t="s">
        <v>450</v>
      </c>
      <c r="T251" s="111" t="s">
        <v>405</v>
      </c>
      <c r="U251" s="111" t="s">
        <v>367</v>
      </c>
      <c r="V251" s="111">
        <v>159505</v>
      </c>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9"/>
      <c r="AZ251" s="111"/>
      <c r="BA251" s="111" t="s">
        <v>3823</v>
      </c>
      <c r="BB251" s="111"/>
      <c r="BC251" s="111"/>
      <c r="BD251" s="111"/>
      <c r="BE251" s="111"/>
      <c r="BF251" s="111"/>
      <c r="BG251" s="111"/>
      <c r="BH251" s="111"/>
      <c r="BI251" s="111"/>
      <c r="BJ251" s="111"/>
      <c r="BK251" s="111"/>
      <c r="BL251" s="111"/>
      <c r="BM251" s="111"/>
      <c r="BN251" s="111" t="s">
        <v>943</v>
      </c>
    </row>
    <row r="252" spans="1:67" s="116" customFormat="1" ht="51" customHeight="1" x14ac:dyDescent="0.25">
      <c r="A252" s="111">
        <v>283</v>
      </c>
      <c r="B252" s="111" t="s">
        <v>944</v>
      </c>
      <c r="C252" s="120">
        <v>101602</v>
      </c>
      <c r="D252" s="110">
        <v>38905</v>
      </c>
      <c r="E252" s="110">
        <v>38905</v>
      </c>
      <c r="F252" s="110" t="s">
        <v>937</v>
      </c>
      <c r="G252" s="111" t="s">
        <v>3824</v>
      </c>
      <c r="H252" s="111"/>
      <c r="I252" s="111"/>
      <c r="J252" s="111" t="s">
        <v>206</v>
      </c>
      <c r="K252" s="111" t="s">
        <v>85</v>
      </c>
      <c r="L252" s="111" t="s">
        <v>20</v>
      </c>
      <c r="M252" s="111" t="s">
        <v>3825</v>
      </c>
      <c r="N252" s="111" t="s">
        <v>206</v>
      </c>
      <c r="O252" s="111" t="s">
        <v>85</v>
      </c>
      <c r="P252" s="111" t="s">
        <v>20</v>
      </c>
      <c r="Q252" s="111" t="s">
        <v>21</v>
      </c>
      <c r="R252" s="111" t="s">
        <v>384</v>
      </c>
      <c r="S252" s="111" t="s">
        <v>450</v>
      </c>
      <c r="T252" s="111" t="s">
        <v>405</v>
      </c>
      <c r="U252" s="111" t="s">
        <v>367</v>
      </c>
      <c r="V252" s="111">
        <v>113530</v>
      </c>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9"/>
      <c r="AZ252" s="111"/>
      <c r="BA252" s="111" t="s">
        <v>3826</v>
      </c>
      <c r="BB252" s="111"/>
      <c r="BC252" s="111"/>
      <c r="BD252" s="111"/>
      <c r="BE252" s="111"/>
      <c r="BF252" s="111"/>
      <c r="BG252" s="111"/>
      <c r="BH252" s="111"/>
      <c r="BI252" s="111"/>
      <c r="BJ252" s="111"/>
      <c r="BK252" s="111"/>
      <c r="BL252" s="111"/>
      <c r="BM252" s="111"/>
      <c r="BN252" s="111"/>
    </row>
    <row r="253" spans="1:67" s="116" customFormat="1" ht="102" customHeight="1" x14ac:dyDescent="0.25">
      <c r="A253" s="111">
        <v>284</v>
      </c>
      <c r="B253" s="111" t="s">
        <v>996</v>
      </c>
      <c r="C253" s="120">
        <v>101603</v>
      </c>
      <c r="D253" s="110">
        <v>38908</v>
      </c>
      <c r="E253" s="110">
        <v>38908</v>
      </c>
      <c r="F253" s="110" t="s">
        <v>903</v>
      </c>
      <c r="G253" s="111" t="s">
        <v>3827</v>
      </c>
      <c r="H253" s="111"/>
      <c r="I253" s="111"/>
      <c r="J253" s="111" t="s">
        <v>208</v>
      </c>
      <c r="K253" s="111" t="s">
        <v>96</v>
      </c>
      <c r="L253" s="111" t="s">
        <v>33</v>
      </c>
      <c r="M253" s="111" t="s">
        <v>5279</v>
      </c>
      <c r="N253" s="111" t="s">
        <v>208</v>
      </c>
      <c r="O253" s="111" t="s">
        <v>96</v>
      </c>
      <c r="P253" s="111" t="s">
        <v>33</v>
      </c>
      <c r="Q253" s="111" t="s">
        <v>34</v>
      </c>
      <c r="R253" s="111" t="s">
        <v>384</v>
      </c>
      <c r="S253" s="111" t="s">
        <v>945</v>
      </c>
      <c r="T253" s="111" t="s">
        <v>3081</v>
      </c>
      <c r="U253" s="111" t="s">
        <v>367</v>
      </c>
      <c r="V253" s="111" t="s">
        <v>946</v>
      </c>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9"/>
      <c r="AZ253" s="111"/>
      <c r="BA253" s="111" t="s">
        <v>3828</v>
      </c>
      <c r="BB253" s="111"/>
      <c r="BC253" s="111"/>
      <c r="BD253" s="111"/>
      <c r="BE253" s="111"/>
      <c r="BF253" s="111"/>
      <c r="BG253" s="111"/>
      <c r="BH253" s="111"/>
      <c r="BI253" s="111"/>
      <c r="BJ253" s="111"/>
      <c r="BK253" s="111"/>
      <c r="BL253" s="111"/>
      <c r="BM253" s="111"/>
      <c r="BN253" s="111" t="s">
        <v>947</v>
      </c>
    </row>
    <row r="254" spans="1:67" s="116" customFormat="1" ht="38.25" customHeight="1" x14ac:dyDescent="0.25">
      <c r="A254" s="111">
        <v>290</v>
      </c>
      <c r="B254" s="111" t="s">
        <v>308</v>
      </c>
      <c r="C254" s="120">
        <v>101607</v>
      </c>
      <c r="D254" s="110">
        <v>38916</v>
      </c>
      <c r="E254" s="110">
        <v>38916</v>
      </c>
      <c r="F254" s="110" t="s">
        <v>903</v>
      </c>
      <c r="G254" s="111" t="s">
        <v>3829</v>
      </c>
      <c r="H254" s="111"/>
      <c r="I254" s="111"/>
      <c r="J254" s="111" t="s">
        <v>203</v>
      </c>
      <c r="K254" s="111" t="s">
        <v>60</v>
      </c>
      <c r="L254" s="111" t="s">
        <v>28</v>
      </c>
      <c r="M254" s="111"/>
      <c r="N254" s="111" t="s">
        <v>203</v>
      </c>
      <c r="O254" s="111" t="s">
        <v>60</v>
      </c>
      <c r="P254" s="111" t="s">
        <v>28</v>
      </c>
      <c r="Q254" s="111" t="s">
        <v>3597</v>
      </c>
      <c r="R254" s="111" t="s">
        <v>384</v>
      </c>
      <c r="S254" s="111" t="s">
        <v>498</v>
      </c>
      <c r="T254" s="111" t="s">
        <v>405</v>
      </c>
      <c r="U254" s="111" t="s">
        <v>367</v>
      </c>
      <c r="V254" s="111">
        <v>88616</v>
      </c>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9"/>
      <c r="AZ254" s="111"/>
      <c r="BA254" s="111" t="s">
        <v>3830</v>
      </c>
      <c r="BB254" s="111"/>
      <c r="BC254" s="111"/>
      <c r="BD254" s="111"/>
      <c r="BE254" s="111"/>
      <c r="BF254" s="111"/>
      <c r="BG254" s="111"/>
      <c r="BH254" s="111"/>
      <c r="BI254" s="111"/>
      <c r="BJ254" s="111"/>
      <c r="BK254" s="111"/>
      <c r="BL254" s="111"/>
      <c r="BM254" s="111"/>
      <c r="BN254" s="111" t="s">
        <v>949</v>
      </c>
    </row>
    <row r="255" spans="1:67" s="116" customFormat="1" ht="41.25" customHeight="1" x14ac:dyDescent="0.25">
      <c r="A255" s="122">
        <v>302</v>
      </c>
      <c r="B255" s="122" t="s">
        <v>3083</v>
      </c>
      <c r="C255" s="123" t="s">
        <v>950</v>
      </c>
      <c r="D255" s="125">
        <v>38919</v>
      </c>
      <c r="E255" s="125">
        <v>38919</v>
      </c>
      <c r="F255" s="125">
        <v>39279</v>
      </c>
      <c r="G255" s="122" t="s">
        <v>3592</v>
      </c>
      <c r="H255" s="122"/>
      <c r="I255" s="122"/>
      <c r="J255" s="122" t="s">
        <v>150</v>
      </c>
      <c r="K255" s="122" t="s">
        <v>133</v>
      </c>
      <c r="L255" s="122" t="s">
        <v>51</v>
      </c>
      <c r="M255" s="122" t="s">
        <v>3835</v>
      </c>
      <c r="N255" s="122" t="s">
        <v>150</v>
      </c>
      <c r="O255" s="122" t="s">
        <v>133</v>
      </c>
      <c r="P255" s="122" t="s">
        <v>51</v>
      </c>
      <c r="Q255" s="122" t="s">
        <v>3780</v>
      </c>
      <c r="R255" s="122" t="s">
        <v>384</v>
      </c>
      <c r="S255" s="122" t="s">
        <v>479</v>
      </c>
      <c r="T255" s="122" t="s">
        <v>2906</v>
      </c>
      <c r="U255" s="122" t="s">
        <v>367</v>
      </c>
      <c r="V255" s="122">
        <v>32850</v>
      </c>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6"/>
      <c r="AZ255" s="122"/>
      <c r="BA255" s="122" t="s">
        <v>3836</v>
      </c>
      <c r="BB255" s="122"/>
      <c r="BC255" s="122"/>
      <c r="BD255" s="122"/>
      <c r="BE255" s="122"/>
      <c r="BF255" s="122"/>
      <c r="BG255" s="122"/>
      <c r="BH255" s="122"/>
      <c r="BI255" s="122"/>
      <c r="BJ255" s="122"/>
      <c r="BK255" s="122"/>
      <c r="BL255" s="122"/>
      <c r="BM255" s="122"/>
      <c r="BN255" s="122" t="s">
        <v>951</v>
      </c>
      <c r="BO255" s="116" t="s">
        <v>3837</v>
      </c>
    </row>
    <row r="256" spans="1:67" s="116" customFormat="1" ht="38.25" customHeight="1" x14ac:dyDescent="0.25">
      <c r="A256" s="122">
        <v>303</v>
      </c>
      <c r="B256" s="122" t="s">
        <v>250</v>
      </c>
      <c r="C256" s="123" t="s">
        <v>952</v>
      </c>
      <c r="D256" s="125">
        <v>38919</v>
      </c>
      <c r="E256" s="125">
        <v>39138</v>
      </c>
      <c r="F256" s="125">
        <v>40234</v>
      </c>
      <c r="G256" s="122" t="s">
        <v>3839</v>
      </c>
      <c r="H256" s="122"/>
      <c r="I256" s="122"/>
      <c r="J256" s="122" t="s">
        <v>61</v>
      </c>
      <c r="K256" s="122" t="s">
        <v>51</v>
      </c>
      <c r="L256" s="122" t="s">
        <v>51</v>
      </c>
      <c r="M256" s="122" t="s">
        <v>3840</v>
      </c>
      <c r="N256" s="122" t="s">
        <v>3838</v>
      </c>
      <c r="O256" s="122" t="s">
        <v>51</v>
      </c>
      <c r="P256" s="122" t="s">
        <v>51</v>
      </c>
      <c r="Q256" s="122" t="s">
        <v>3841</v>
      </c>
      <c r="R256" s="122" t="s">
        <v>384</v>
      </c>
      <c r="S256" s="122" t="s">
        <v>953</v>
      </c>
      <c r="T256" s="122" t="s">
        <v>3084</v>
      </c>
      <c r="U256" s="122" t="s">
        <v>367</v>
      </c>
      <c r="V256" s="122">
        <v>4736</v>
      </c>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6"/>
      <c r="AZ256" s="122"/>
      <c r="BA256" s="122" t="s">
        <v>3842</v>
      </c>
      <c r="BB256" s="122"/>
      <c r="BC256" s="122"/>
      <c r="BD256" s="122"/>
      <c r="BE256" s="122"/>
      <c r="BF256" s="122"/>
      <c r="BG256" s="122"/>
      <c r="BH256" s="122"/>
      <c r="BI256" s="122"/>
      <c r="BJ256" s="122"/>
      <c r="BK256" s="122"/>
      <c r="BL256" s="122"/>
      <c r="BM256" s="122"/>
      <c r="BN256" s="122" t="s">
        <v>954</v>
      </c>
      <c r="BO256" s="116" t="s">
        <v>3843</v>
      </c>
    </row>
    <row r="257" spans="1:67" s="116" customFormat="1" ht="89.25" customHeight="1" x14ac:dyDescent="0.25">
      <c r="A257" s="122">
        <v>306</v>
      </c>
      <c r="B257" s="122" t="s">
        <v>46</v>
      </c>
      <c r="C257" s="123">
        <v>101619</v>
      </c>
      <c r="D257" s="125">
        <v>38924</v>
      </c>
      <c r="E257" s="125">
        <v>38924</v>
      </c>
      <c r="F257" s="125">
        <v>40020</v>
      </c>
      <c r="G257" s="122" t="s">
        <v>3597</v>
      </c>
      <c r="H257" s="122"/>
      <c r="I257" s="122"/>
      <c r="J257" s="122" t="s">
        <v>198</v>
      </c>
      <c r="K257" s="122" t="s">
        <v>123</v>
      </c>
      <c r="L257" s="122" t="s">
        <v>31</v>
      </c>
      <c r="M257" s="122"/>
      <c r="N257" s="122" t="s">
        <v>3844</v>
      </c>
      <c r="O257" s="122" t="s">
        <v>123</v>
      </c>
      <c r="P257" s="122" t="s">
        <v>31</v>
      </c>
      <c r="Q257" s="122" t="s">
        <v>3597</v>
      </c>
      <c r="R257" s="122" t="s">
        <v>282</v>
      </c>
      <c r="S257" s="122" t="s">
        <v>955</v>
      </c>
      <c r="T257" s="122" t="s">
        <v>415</v>
      </c>
      <c r="U257" s="122" t="s">
        <v>366</v>
      </c>
      <c r="V257" s="122">
        <v>580262</v>
      </c>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6"/>
      <c r="AZ257" s="122" t="s">
        <v>3845</v>
      </c>
      <c r="BA257" s="122" t="s">
        <v>3846</v>
      </c>
      <c r="BB257" s="122"/>
      <c r="BC257" s="122"/>
      <c r="BD257" s="122"/>
      <c r="BE257" s="122"/>
      <c r="BF257" s="122"/>
      <c r="BG257" s="122"/>
      <c r="BH257" s="122"/>
      <c r="BI257" s="122"/>
      <c r="BJ257" s="122"/>
      <c r="BK257" s="122"/>
      <c r="BL257" s="122"/>
      <c r="BM257" s="122"/>
      <c r="BN257" s="122" t="s">
        <v>956</v>
      </c>
    </row>
    <row r="258" spans="1:67" s="116" customFormat="1" ht="134.25" customHeight="1" x14ac:dyDescent="0.25">
      <c r="A258" s="111">
        <v>309</v>
      </c>
      <c r="B258" s="111" t="s">
        <v>46</v>
      </c>
      <c r="C258" s="120">
        <v>101622</v>
      </c>
      <c r="D258" s="110">
        <v>38924</v>
      </c>
      <c r="E258" s="110">
        <v>38924</v>
      </c>
      <c r="F258" s="110" t="s">
        <v>957</v>
      </c>
      <c r="G258" s="111" t="s">
        <v>3847</v>
      </c>
      <c r="H258" s="111"/>
      <c r="I258" s="111"/>
      <c r="J258" s="111" t="s">
        <v>5565</v>
      </c>
      <c r="K258" s="111" t="s">
        <v>192</v>
      </c>
      <c r="L258" s="111" t="s">
        <v>128</v>
      </c>
      <c r="M258" s="111" t="s">
        <v>3848</v>
      </c>
      <c r="N258" s="111" t="s">
        <v>5565</v>
      </c>
      <c r="O258" s="111" t="s">
        <v>192</v>
      </c>
      <c r="P258" s="111" t="s">
        <v>128</v>
      </c>
      <c r="Q258" s="111" t="s">
        <v>66</v>
      </c>
      <c r="R258" s="111" t="s">
        <v>384</v>
      </c>
      <c r="S258" s="111" t="s">
        <v>498</v>
      </c>
      <c r="T258" s="111" t="s">
        <v>958</v>
      </c>
      <c r="U258" s="111" t="s">
        <v>367</v>
      </c>
      <c r="V258" s="111">
        <v>23652</v>
      </c>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9"/>
      <c r="AZ258" s="111" t="s">
        <v>3849</v>
      </c>
      <c r="BA258" s="111" t="s">
        <v>3850</v>
      </c>
      <c r="BB258" s="111"/>
      <c r="BC258" s="111"/>
      <c r="BD258" s="111"/>
      <c r="BE258" s="111"/>
      <c r="BF258" s="111"/>
      <c r="BG258" s="111"/>
      <c r="BH258" s="111"/>
      <c r="BI258" s="111"/>
      <c r="BJ258" s="111"/>
      <c r="BK258" s="111"/>
      <c r="BL258" s="111"/>
      <c r="BM258" s="111"/>
      <c r="BN258" s="146" t="s">
        <v>4600</v>
      </c>
    </row>
    <row r="259" spans="1:67" s="116" customFormat="1" ht="15.75" customHeight="1" x14ac:dyDescent="0.25">
      <c r="A259" s="122">
        <v>322</v>
      </c>
      <c r="B259" s="122" t="s">
        <v>711</v>
      </c>
      <c r="C259" s="123">
        <v>101634</v>
      </c>
      <c r="D259" s="125">
        <v>38929</v>
      </c>
      <c r="E259" s="125">
        <v>38929</v>
      </c>
      <c r="F259" s="125">
        <v>40025</v>
      </c>
      <c r="G259" s="122" t="s">
        <v>959</v>
      </c>
      <c r="H259" s="122"/>
      <c r="I259" s="122"/>
      <c r="J259" s="122" t="s">
        <v>193</v>
      </c>
      <c r="K259" s="122" t="s">
        <v>194</v>
      </c>
      <c r="L259" s="122" t="s">
        <v>28</v>
      </c>
      <c r="M259" s="122" t="s">
        <v>960</v>
      </c>
      <c r="N259" s="122" t="s">
        <v>3852</v>
      </c>
      <c r="O259" s="122" t="s">
        <v>194</v>
      </c>
      <c r="P259" s="122" t="s">
        <v>28</v>
      </c>
      <c r="Q259" s="122" t="s">
        <v>21</v>
      </c>
      <c r="R259" s="122" t="s">
        <v>384</v>
      </c>
      <c r="S259" s="122" t="s">
        <v>332</v>
      </c>
      <c r="T259" s="122"/>
      <c r="U259" s="122" t="s">
        <v>367</v>
      </c>
      <c r="V259" s="122">
        <v>165000</v>
      </c>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6"/>
      <c r="AZ259" s="122" t="s">
        <v>3853</v>
      </c>
      <c r="BA259" s="122" t="s">
        <v>3854</v>
      </c>
      <c r="BB259" s="122"/>
      <c r="BC259" s="122"/>
      <c r="BD259" s="122"/>
      <c r="BE259" s="122"/>
      <c r="BF259" s="122"/>
      <c r="BG259" s="122"/>
      <c r="BH259" s="122"/>
      <c r="BI259" s="122"/>
      <c r="BJ259" s="122"/>
      <c r="BK259" s="122"/>
      <c r="BL259" s="122"/>
      <c r="BM259" s="122"/>
      <c r="BN259" s="122"/>
    </row>
    <row r="260" spans="1:67" s="116" customFormat="1" ht="51" customHeight="1" x14ac:dyDescent="0.25">
      <c r="A260" s="111">
        <v>336</v>
      </c>
      <c r="B260" s="111" t="s">
        <v>3085</v>
      </c>
      <c r="C260" s="120">
        <v>101647</v>
      </c>
      <c r="D260" s="110">
        <v>38933</v>
      </c>
      <c r="E260" s="110">
        <v>38933</v>
      </c>
      <c r="F260" s="110" t="s">
        <v>903</v>
      </c>
      <c r="G260" s="111" t="s">
        <v>3855</v>
      </c>
      <c r="H260" s="111"/>
      <c r="I260" s="111"/>
      <c r="J260" s="111" t="s">
        <v>89</v>
      </c>
      <c r="K260" s="111" t="s">
        <v>90</v>
      </c>
      <c r="L260" s="111" t="s">
        <v>33</v>
      </c>
      <c r="M260" s="111" t="s">
        <v>3856</v>
      </c>
      <c r="N260" s="111" t="s">
        <v>3533</v>
      </c>
      <c r="O260" s="111" t="s">
        <v>90</v>
      </c>
      <c r="P260" s="111" t="s">
        <v>33</v>
      </c>
      <c r="Q260" s="111" t="s">
        <v>34</v>
      </c>
      <c r="R260" s="111" t="s">
        <v>384</v>
      </c>
      <c r="S260" s="111" t="s">
        <v>479</v>
      </c>
      <c r="T260" s="111" t="s">
        <v>3086</v>
      </c>
      <c r="U260" s="111" t="s">
        <v>367</v>
      </c>
      <c r="V260" s="111">
        <v>10950</v>
      </c>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9"/>
      <c r="AZ260" s="111" t="s">
        <v>3857</v>
      </c>
      <c r="BA260" s="111" t="s">
        <v>3858</v>
      </c>
      <c r="BB260" s="111"/>
      <c r="BC260" s="111"/>
      <c r="BD260" s="111"/>
      <c r="BE260" s="111"/>
      <c r="BF260" s="111"/>
      <c r="BG260" s="111"/>
      <c r="BH260" s="111"/>
      <c r="BI260" s="111"/>
      <c r="BJ260" s="111"/>
      <c r="BK260" s="111"/>
      <c r="BL260" s="111"/>
      <c r="BM260" s="111"/>
      <c r="BN260" s="111" t="s">
        <v>891</v>
      </c>
    </row>
    <row r="261" spans="1:67" s="116" customFormat="1" ht="38.25" customHeight="1" x14ac:dyDescent="0.25">
      <c r="A261" s="111">
        <v>337</v>
      </c>
      <c r="B261" s="111" t="s">
        <v>906</v>
      </c>
      <c r="C261" s="120">
        <v>101648</v>
      </c>
      <c r="D261" s="110">
        <v>38933</v>
      </c>
      <c r="E261" s="110">
        <v>38933</v>
      </c>
      <c r="F261" s="110" t="s">
        <v>961</v>
      </c>
      <c r="G261" s="111" t="s">
        <v>3859</v>
      </c>
      <c r="H261" s="111"/>
      <c r="I261" s="111"/>
      <c r="J261" s="111" t="s">
        <v>1965</v>
      </c>
      <c r="K261" s="111" t="s">
        <v>54</v>
      </c>
      <c r="L261" s="111" t="s">
        <v>114</v>
      </c>
      <c r="M261" s="111" t="s">
        <v>3860</v>
      </c>
      <c r="N261" s="111" t="s">
        <v>1965</v>
      </c>
      <c r="O261" s="111" t="s">
        <v>54</v>
      </c>
      <c r="P261" s="111" t="s">
        <v>114</v>
      </c>
      <c r="Q261" s="111" t="s">
        <v>34</v>
      </c>
      <c r="R261" s="111" t="s">
        <v>384</v>
      </c>
      <c r="S261" s="111" t="s">
        <v>962</v>
      </c>
      <c r="T261" s="111" t="s">
        <v>405</v>
      </c>
      <c r="U261" s="111" t="s">
        <v>372</v>
      </c>
      <c r="V261" s="111">
        <v>15478</v>
      </c>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9"/>
      <c r="AZ261" s="111" t="s">
        <v>3861</v>
      </c>
      <c r="BA261" s="111" t="s">
        <v>4676</v>
      </c>
      <c r="BB261" s="111"/>
      <c r="BC261" s="111"/>
      <c r="BD261" s="111"/>
      <c r="BE261" s="111"/>
      <c r="BF261" s="111"/>
      <c r="BG261" s="111"/>
      <c r="BH261" s="111"/>
      <c r="BI261" s="111"/>
      <c r="BJ261" s="111"/>
      <c r="BK261" s="111"/>
      <c r="BL261" s="111"/>
      <c r="BM261" s="111"/>
      <c r="BN261" s="111" t="s">
        <v>963</v>
      </c>
    </row>
    <row r="262" spans="1:67" s="116" customFormat="1" ht="25.5" customHeight="1" x14ac:dyDescent="0.25">
      <c r="A262" s="122">
        <v>354</v>
      </c>
      <c r="B262" s="122" t="s">
        <v>3087</v>
      </c>
      <c r="C262" s="123" t="s">
        <v>964</v>
      </c>
      <c r="D262" s="125">
        <v>38936</v>
      </c>
      <c r="E262" s="125">
        <v>38936</v>
      </c>
      <c r="F262" s="125">
        <v>40032</v>
      </c>
      <c r="G262" s="122" t="s">
        <v>335</v>
      </c>
      <c r="H262" s="122"/>
      <c r="I262" s="122"/>
      <c r="J262" s="122" t="s">
        <v>452</v>
      </c>
      <c r="K262" s="122" t="s">
        <v>184</v>
      </c>
      <c r="L262" s="122" t="s">
        <v>45</v>
      </c>
      <c r="M262" s="122" t="s">
        <v>3864</v>
      </c>
      <c r="N262" s="122" t="s">
        <v>3863</v>
      </c>
      <c r="O262" s="122" t="s">
        <v>184</v>
      </c>
      <c r="P262" s="122" t="s">
        <v>45</v>
      </c>
      <c r="Q262" s="122" t="s">
        <v>375</v>
      </c>
      <c r="R262" s="122" t="s">
        <v>384</v>
      </c>
      <c r="S262" s="122" t="s">
        <v>498</v>
      </c>
      <c r="T262" s="122" t="s">
        <v>249</v>
      </c>
      <c r="U262" s="122" t="s">
        <v>367</v>
      </c>
      <c r="V262" s="122">
        <v>4500</v>
      </c>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6"/>
      <c r="AZ262" s="122" t="s">
        <v>3865</v>
      </c>
      <c r="BA262" s="122" t="s">
        <v>3866</v>
      </c>
      <c r="BB262" s="122"/>
      <c r="BC262" s="122"/>
      <c r="BD262" s="122"/>
      <c r="BE262" s="122"/>
      <c r="BF262" s="122"/>
      <c r="BG262" s="122"/>
      <c r="BH262" s="122"/>
      <c r="BI262" s="122"/>
      <c r="BJ262" s="122"/>
      <c r="BK262" s="122"/>
      <c r="BL262" s="122"/>
      <c r="BM262" s="122"/>
      <c r="BN262" s="122"/>
    </row>
    <row r="263" spans="1:67" s="116" customFormat="1" ht="25.5" customHeight="1" x14ac:dyDescent="0.25">
      <c r="A263" s="122">
        <v>357</v>
      </c>
      <c r="B263" s="122" t="s">
        <v>1959</v>
      </c>
      <c r="C263" s="123">
        <v>100100</v>
      </c>
      <c r="D263" s="125">
        <v>38937</v>
      </c>
      <c r="E263" s="125">
        <v>38962</v>
      </c>
      <c r="F263" s="125">
        <v>40058</v>
      </c>
      <c r="G263" s="122" t="s">
        <v>965</v>
      </c>
      <c r="H263" s="122"/>
      <c r="I263" s="122"/>
      <c r="J263" s="122" t="s">
        <v>35</v>
      </c>
      <c r="K263" s="122" t="s">
        <v>96</v>
      </c>
      <c r="L263" s="122" t="s">
        <v>33</v>
      </c>
      <c r="M263" s="122" t="s">
        <v>3867</v>
      </c>
      <c r="N263" s="122" t="s">
        <v>1033</v>
      </c>
      <c r="O263" s="122" t="s">
        <v>96</v>
      </c>
      <c r="P263" s="122" t="s">
        <v>33</v>
      </c>
      <c r="Q263" s="122" t="s">
        <v>34</v>
      </c>
      <c r="R263" s="122" t="s">
        <v>384</v>
      </c>
      <c r="S263" s="122" t="s">
        <v>966</v>
      </c>
      <c r="T263" s="122" t="s">
        <v>967</v>
      </c>
      <c r="U263" s="122" t="s">
        <v>367</v>
      </c>
      <c r="V263" s="122">
        <v>504200</v>
      </c>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6"/>
      <c r="AZ263" s="122" t="s">
        <v>3868</v>
      </c>
      <c r="BA263" s="122" t="s">
        <v>3869</v>
      </c>
      <c r="BB263" s="122"/>
      <c r="BC263" s="122"/>
      <c r="BD263" s="122"/>
      <c r="BE263" s="122"/>
      <c r="BF263" s="122"/>
      <c r="BG263" s="122"/>
      <c r="BH263" s="122"/>
      <c r="BI263" s="122"/>
      <c r="BJ263" s="122"/>
      <c r="BK263" s="122"/>
      <c r="BL263" s="122"/>
      <c r="BM263" s="122"/>
      <c r="BN263" s="122"/>
    </row>
    <row r="264" spans="1:67" s="116" customFormat="1" ht="76.5" customHeight="1" x14ac:dyDescent="0.25">
      <c r="A264" s="111">
        <v>361</v>
      </c>
      <c r="B264" s="111" t="s">
        <v>3088</v>
      </c>
      <c r="C264" s="136">
        <v>101670</v>
      </c>
      <c r="D264" s="110">
        <v>38937</v>
      </c>
      <c r="E264" s="110">
        <v>38937</v>
      </c>
      <c r="F264" s="110" t="s">
        <v>903</v>
      </c>
      <c r="G264" s="111" t="s">
        <v>3870</v>
      </c>
      <c r="H264" s="111"/>
      <c r="I264" s="111"/>
      <c r="J264" s="111" t="s">
        <v>35</v>
      </c>
      <c r="K264" s="111" t="s">
        <v>38</v>
      </c>
      <c r="L264" s="111" t="s">
        <v>33</v>
      </c>
      <c r="M264" s="111" t="s">
        <v>3871</v>
      </c>
      <c r="N264" s="111" t="s">
        <v>1033</v>
      </c>
      <c r="O264" s="111" t="s">
        <v>38</v>
      </c>
      <c r="P264" s="111" t="s">
        <v>33</v>
      </c>
      <c r="Q264" s="111" t="s">
        <v>34</v>
      </c>
      <c r="R264" s="111" t="s">
        <v>384</v>
      </c>
      <c r="S264" s="111" t="s">
        <v>479</v>
      </c>
      <c r="T264" s="111" t="s">
        <v>3089</v>
      </c>
      <c r="U264" s="111" t="s">
        <v>367</v>
      </c>
      <c r="V264" s="111">
        <v>26280</v>
      </c>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9"/>
      <c r="AZ264" s="111" t="s">
        <v>3872</v>
      </c>
      <c r="BA264" s="111" t="s">
        <v>3873</v>
      </c>
      <c r="BB264" s="111"/>
      <c r="BC264" s="111"/>
      <c r="BD264" s="111"/>
      <c r="BE264" s="111"/>
      <c r="BF264" s="111"/>
      <c r="BG264" s="111"/>
      <c r="BH264" s="111"/>
      <c r="BI264" s="111"/>
      <c r="BJ264" s="111"/>
      <c r="BK264" s="111"/>
      <c r="BL264" s="111"/>
      <c r="BM264" s="111"/>
      <c r="BN264" s="111"/>
    </row>
    <row r="265" spans="1:67" s="116" customFormat="1" ht="25.5" customHeight="1" x14ac:dyDescent="0.25">
      <c r="A265" s="122">
        <v>362</v>
      </c>
      <c r="B265" s="122" t="s">
        <v>3090</v>
      </c>
      <c r="C265" s="133">
        <v>101671</v>
      </c>
      <c r="D265" s="125">
        <v>38957</v>
      </c>
      <c r="E265" s="125">
        <v>38957</v>
      </c>
      <c r="F265" s="125">
        <v>40053</v>
      </c>
      <c r="G265" s="122" t="s">
        <v>3862</v>
      </c>
      <c r="H265" s="122"/>
      <c r="I265" s="122"/>
      <c r="J265" s="122" t="s">
        <v>5566</v>
      </c>
      <c r="K265" s="122" t="s">
        <v>58</v>
      </c>
      <c r="L265" s="122" t="s">
        <v>53</v>
      </c>
      <c r="M265" s="122" t="s">
        <v>3874</v>
      </c>
      <c r="N265" s="122" t="s">
        <v>5566</v>
      </c>
      <c r="O265" s="122" t="s">
        <v>58</v>
      </c>
      <c r="P265" s="122" t="s">
        <v>53</v>
      </c>
      <c r="Q265" s="122" t="s">
        <v>52</v>
      </c>
      <c r="R265" s="122" t="s">
        <v>384</v>
      </c>
      <c r="S265" s="122" t="s">
        <v>479</v>
      </c>
      <c r="T265" s="122" t="s">
        <v>771</v>
      </c>
      <c r="U265" s="122" t="s">
        <v>709</v>
      </c>
      <c r="V265" s="122" t="s">
        <v>969</v>
      </c>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6"/>
      <c r="AZ265" s="122" t="s">
        <v>3875</v>
      </c>
      <c r="BA265" s="122" t="s">
        <v>3876</v>
      </c>
      <c r="BB265" s="122"/>
      <c r="BC265" s="122"/>
      <c r="BD265" s="122"/>
      <c r="BE265" s="122"/>
      <c r="BF265" s="122"/>
      <c r="BG265" s="122"/>
      <c r="BH265" s="122"/>
      <c r="BI265" s="122"/>
      <c r="BJ265" s="122"/>
      <c r="BK265" s="122"/>
      <c r="BL265" s="122"/>
      <c r="BM265" s="122"/>
      <c r="BN265" s="122" t="s">
        <v>970</v>
      </c>
    </row>
    <row r="266" spans="1:67" s="116" customFormat="1" ht="38.25" customHeight="1" x14ac:dyDescent="0.25">
      <c r="A266" s="122">
        <v>381</v>
      </c>
      <c r="B266" s="122" t="s">
        <v>151</v>
      </c>
      <c r="C266" s="123">
        <v>101690</v>
      </c>
      <c r="D266" s="125">
        <v>38957</v>
      </c>
      <c r="E266" s="125">
        <v>38957</v>
      </c>
      <c r="F266" s="125">
        <v>40053</v>
      </c>
      <c r="G266" s="122" t="s">
        <v>3879</v>
      </c>
      <c r="H266" s="122"/>
      <c r="I266" s="122"/>
      <c r="J266" s="122" t="s">
        <v>152</v>
      </c>
      <c r="K266" s="122" t="s">
        <v>133</v>
      </c>
      <c r="L266" s="122" t="s">
        <v>51</v>
      </c>
      <c r="M266" s="122" t="s">
        <v>3880</v>
      </c>
      <c r="N266" s="122" t="s">
        <v>3831</v>
      </c>
      <c r="O266" s="122" t="s">
        <v>133</v>
      </c>
      <c r="P266" s="122" t="s">
        <v>51</v>
      </c>
      <c r="Q266" s="122" t="s">
        <v>95</v>
      </c>
      <c r="R266" s="122" t="s">
        <v>384</v>
      </c>
      <c r="S266" s="122" t="s">
        <v>498</v>
      </c>
      <c r="T266" s="122" t="s">
        <v>975</v>
      </c>
      <c r="U266" s="122" t="s">
        <v>971</v>
      </c>
      <c r="V266" s="122">
        <v>150000</v>
      </c>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6"/>
      <c r="AZ266" s="122" t="s">
        <v>976</v>
      </c>
      <c r="BA266" s="122" t="s">
        <v>977</v>
      </c>
      <c r="BB266" s="122"/>
      <c r="BC266" s="122"/>
      <c r="BD266" s="122"/>
      <c r="BE266" s="122"/>
      <c r="BF266" s="122"/>
      <c r="BG266" s="122"/>
      <c r="BH266" s="122"/>
      <c r="BI266" s="122"/>
      <c r="BJ266" s="122"/>
      <c r="BK266" s="122"/>
      <c r="BL266" s="122"/>
      <c r="BM266" s="122"/>
      <c r="BN266" s="122"/>
    </row>
    <row r="267" spans="1:67" s="116" customFormat="1" ht="25.5" customHeight="1" x14ac:dyDescent="0.25">
      <c r="A267" s="122">
        <v>382</v>
      </c>
      <c r="B267" s="122" t="s">
        <v>3091</v>
      </c>
      <c r="C267" s="123">
        <v>101691</v>
      </c>
      <c r="D267" s="125">
        <v>38957</v>
      </c>
      <c r="E267" s="125">
        <v>38957</v>
      </c>
      <c r="F267" s="125">
        <v>40053</v>
      </c>
      <c r="G267" s="122" t="s">
        <v>335</v>
      </c>
      <c r="H267" s="122"/>
      <c r="I267" s="122"/>
      <c r="J267" s="122" t="s">
        <v>5567</v>
      </c>
      <c r="K267" s="122" t="s">
        <v>57</v>
      </c>
      <c r="L267" s="122" t="s">
        <v>24</v>
      </c>
      <c r="M267" s="122"/>
      <c r="N267" s="122" t="s">
        <v>5567</v>
      </c>
      <c r="O267" s="122" t="s">
        <v>57</v>
      </c>
      <c r="P267" s="122" t="s">
        <v>24</v>
      </c>
      <c r="Q267" s="122" t="s">
        <v>375</v>
      </c>
      <c r="R267" s="122" t="s">
        <v>384</v>
      </c>
      <c r="S267" s="122" t="s">
        <v>479</v>
      </c>
      <c r="T267" s="122" t="s">
        <v>693</v>
      </c>
      <c r="U267" s="122" t="s">
        <v>367</v>
      </c>
      <c r="V267" s="122">
        <v>13500</v>
      </c>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6"/>
      <c r="AZ267" s="122" t="s">
        <v>3881</v>
      </c>
      <c r="BA267" s="122" t="s">
        <v>3882</v>
      </c>
      <c r="BB267" s="122"/>
      <c r="BC267" s="122"/>
      <c r="BD267" s="122"/>
      <c r="BE267" s="122"/>
      <c r="BF267" s="122"/>
      <c r="BG267" s="122"/>
      <c r="BH267" s="122"/>
      <c r="BI267" s="122"/>
      <c r="BJ267" s="122"/>
      <c r="BK267" s="122"/>
      <c r="BL267" s="122"/>
      <c r="BM267" s="122"/>
      <c r="BN267" s="122" t="s">
        <v>4601</v>
      </c>
    </row>
    <row r="268" spans="1:67" s="116" customFormat="1" ht="66.75" customHeight="1" x14ac:dyDescent="0.25">
      <c r="A268" s="122">
        <v>386</v>
      </c>
      <c r="B268" s="122" t="s">
        <v>3062</v>
      </c>
      <c r="C268" s="123">
        <v>100220</v>
      </c>
      <c r="D268" s="125">
        <v>38957</v>
      </c>
      <c r="E268" s="125">
        <v>39088</v>
      </c>
      <c r="F268" s="125">
        <v>40184</v>
      </c>
      <c r="G268" s="122" t="s">
        <v>3841</v>
      </c>
      <c r="H268" s="122"/>
      <c r="I268" s="122"/>
      <c r="J268" s="122" t="s">
        <v>61</v>
      </c>
      <c r="K268" s="122" t="s">
        <v>51</v>
      </c>
      <c r="L268" s="122" t="s">
        <v>51</v>
      </c>
      <c r="M268" s="122"/>
      <c r="N268" s="122" t="s">
        <v>3838</v>
      </c>
      <c r="O268" s="122" t="s">
        <v>51</v>
      </c>
      <c r="P268" s="122" t="s">
        <v>51</v>
      </c>
      <c r="Q268" s="122" t="s">
        <v>52</v>
      </c>
      <c r="R268" s="122" t="s">
        <v>384</v>
      </c>
      <c r="S268" s="122" t="s">
        <v>498</v>
      </c>
      <c r="T268" s="122" t="s">
        <v>415</v>
      </c>
      <c r="U268" s="122" t="s">
        <v>702</v>
      </c>
      <c r="V268" s="122">
        <v>2250000</v>
      </c>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6"/>
      <c r="AZ268" s="122" t="s">
        <v>3884</v>
      </c>
      <c r="BA268" s="122" t="s">
        <v>3885</v>
      </c>
      <c r="BB268" s="122"/>
      <c r="BC268" s="122"/>
      <c r="BD268" s="122"/>
      <c r="BE268" s="122"/>
      <c r="BF268" s="122"/>
      <c r="BG268" s="122"/>
      <c r="BH268" s="122"/>
      <c r="BI268" s="122"/>
      <c r="BJ268" s="122"/>
      <c r="BK268" s="122"/>
      <c r="BL268" s="122"/>
      <c r="BM268" s="122"/>
      <c r="BN268" s="122" t="s">
        <v>4602</v>
      </c>
    </row>
    <row r="269" spans="1:67" s="116" customFormat="1" ht="165.75" customHeight="1" x14ac:dyDescent="0.25">
      <c r="A269" s="122">
        <v>387</v>
      </c>
      <c r="B269" s="122" t="s">
        <v>238</v>
      </c>
      <c r="C269" s="123" t="s">
        <v>979</v>
      </c>
      <c r="D269" s="125">
        <v>38959</v>
      </c>
      <c r="E269" s="125">
        <v>38520</v>
      </c>
      <c r="F269" s="125">
        <v>39616</v>
      </c>
      <c r="G269" s="122" t="s">
        <v>3886</v>
      </c>
      <c r="H269" s="122"/>
      <c r="I269" s="122"/>
      <c r="J269" s="122" t="s">
        <v>5568</v>
      </c>
      <c r="K269" s="122" t="s">
        <v>128</v>
      </c>
      <c r="L269" s="122" t="s">
        <v>128</v>
      </c>
      <c r="M269" s="122" t="s">
        <v>3887</v>
      </c>
      <c r="N269" s="122" t="s">
        <v>5568</v>
      </c>
      <c r="O269" s="122" t="s">
        <v>128</v>
      </c>
      <c r="P269" s="122" t="s">
        <v>128</v>
      </c>
      <c r="Q269" s="122" t="s">
        <v>628</v>
      </c>
      <c r="R269" s="122" t="s">
        <v>384</v>
      </c>
      <c r="S269" s="122" t="s">
        <v>332</v>
      </c>
      <c r="T269" s="122" t="s">
        <v>980</v>
      </c>
      <c r="U269" s="122" t="s">
        <v>367</v>
      </c>
      <c r="V269" s="122" t="s">
        <v>981</v>
      </c>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6"/>
      <c r="AZ269" s="122" t="s">
        <v>3888</v>
      </c>
      <c r="BA269" s="122" t="s">
        <v>3889</v>
      </c>
      <c r="BB269" s="122"/>
      <c r="BC269" s="122"/>
      <c r="BD269" s="122"/>
      <c r="BE269" s="122"/>
      <c r="BF269" s="122"/>
      <c r="BG269" s="122"/>
      <c r="BH269" s="122"/>
      <c r="BI269" s="122"/>
      <c r="BJ269" s="122"/>
      <c r="BK269" s="122"/>
      <c r="BL269" s="122"/>
      <c r="BM269" s="122"/>
      <c r="BN269" s="122" t="s">
        <v>4603</v>
      </c>
    </row>
    <row r="270" spans="1:67" s="116" customFormat="1" ht="38.25" customHeight="1" x14ac:dyDescent="0.25">
      <c r="A270" s="122">
        <v>395</v>
      </c>
      <c r="B270" s="122" t="s">
        <v>32</v>
      </c>
      <c r="C270" s="123">
        <v>100107</v>
      </c>
      <c r="D270" s="125">
        <v>38968</v>
      </c>
      <c r="E270" s="125">
        <v>38986</v>
      </c>
      <c r="F270" s="125">
        <v>39959</v>
      </c>
      <c r="G270" s="122" t="s">
        <v>404</v>
      </c>
      <c r="H270" s="122"/>
      <c r="I270" s="122"/>
      <c r="J270" s="122" t="s">
        <v>119</v>
      </c>
      <c r="K270" s="122" t="s">
        <v>120</v>
      </c>
      <c r="L270" s="122" t="s">
        <v>114</v>
      </c>
      <c r="M270" s="122"/>
      <c r="N270" s="122" t="s">
        <v>3851</v>
      </c>
      <c r="O270" s="122" t="s">
        <v>120</v>
      </c>
      <c r="P270" s="122" t="s">
        <v>114</v>
      </c>
      <c r="Q270" s="122" t="s">
        <v>34</v>
      </c>
      <c r="R270" s="122" t="s">
        <v>384</v>
      </c>
      <c r="S270" s="122" t="s">
        <v>498</v>
      </c>
      <c r="T270" s="122" t="s">
        <v>405</v>
      </c>
      <c r="U270" s="122" t="s">
        <v>367</v>
      </c>
      <c r="V270" s="122">
        <v>137000</v>
      </c>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6"/>
      <c r="AZ270" s="122" t="s">
        <v>3890</v>
      </c>
      <c r="BA270" s="122" t="s">
        <v>3891</v>
      </c>
      <c r="BB270" s="122"/>
      <c r="BC270" s="122"/>
      <c r="BD270" s="122"/>
      <c r="BE270" s="122"/>
      <c r="BF270" s="122"/>
      <c r="BG270" s="122"/>
      <c r="BH270" s="122"/>
      <c r="BI270" s="122"/>
      <c r="BJ270" s="122"/>
      <c r="BK270" s="122"/>
      <c r="BL270" s="122"/>
      <c r="BM270" s="122"/>
      <c r="BN270" s="122" t="s">
        <v>983</v>
      </c>
      <c r="BO270" s="116" t="s">
        <v>3378</v>
      </c>
    </row>
    <row r="271" spans="1:67" s="116" customFormat="1" ht="38.25" customHeight="1" x14ac:dyDescent="0.25">
      <c r="A271" s="122">
        <v>396</v>
      </c>
      <c r="B271" s="122" t="s">
        <v>242</v>
      </c>
      <c r="C271" s="123">
        <v>101700</v>
      </c>
      <c r="D271" s="125">
        <v>38972</v>
      </c>
      <c r="E271" s="125">
        <v>38972</v>
      </c>
      <c r="F271" s="125">
        <v>39945</v>
      </c>
      <c r="G271" s="122" t="s">
        <v>3703</v>
      </c>
      <c r="H271" s="122"/>
      <c r="I271" s="122"/>
      <c r="J271" s="122" t="s">
        <v>33</v>
      </c>
      <c r="K271" s="122" t="s">
        <v>240</v>
      </c>
      <c r="L271" s="122" t="s">
        <v>33</v>
      </c>
      <c r="M271" s="122" t="s">
        <v>3892</v>
      </c>
      <c r="N271" s="122" t="s">
        <v>3504</v>
      </c>
      <c r="O271" s="122" t="s">
        <v>240</v>
      </c>
      <c r="P271" s="122" t="s">
        <v>33</v>
      </c>
      <c r="Q271" s="122" t="s">
        <v>34</v>
      </c>
      <c r="R271" s="122" t="s">
        <v>384</v>
      </c>
      <c r="S271" s="122" t="s">
        <v>984</v>
      </c>
      <c r="T271" s="122"/>
      <c r="U271" s="122" t="s">
        <v>367</v>
      </c>
      <c r="V271" s="122">
        <v>66960</v>
      </c>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6"/>
      <c r="AZ271" s="122" t="s">
        <v>3893</v>
      </c>
      <c r="BA271" s="122" t="s">
        <v>3894</v>
      </c>
      <c r="BB271" s="122"/>
      <c r="BC271" s="122"/>
      <c r="BD271" s="122"/>
      <c r="BE271" s="122"/>
      <c r="BF271" s="122"/>
      <c r="BG271" s="122"/>
      <c r="BH271" s="122"/>
      <c r="BI271" s="122"/>
      <c r="BJ271" s="122"/>
      <c r="BK271" s="122"/>
      <c r="BL271" s="122"/>
      <c r="BM271" s="122"/>
      <c r="BN271" s="122" t="s">
        <v>985</v>
      </c>
    </row>
    <row r="272" spans="1:67" s="116" customFormat="1" ht="38.25" customHeight="1" x14ac:dyDescent="0.25">
      <c r="A272" s="111">
        <v>398</v>
      </c>
      <c r="B272" s="111" t="s">
        <v>3093</v>
      </c>
      <c r="C272" s="120">
        <v>101702</v>
      </c>
      <c r="D272" s="110">
        <v>38974</v>
      </c>
      <c r="E272" s="110">
        <v>38974</v>
      </c>
      <c r="F272" s="110" t="s">
        <v>903</v>
      </c>
      <c r="G272" s="111" t="s">
        <v>3895</v>
      </c>
      <c r="H272" s="111"/>
      <c r="I272" s="111"/>
      <c r="J272" s="111" t="s">
        <v>33</v>
      </c>
      <c r="K272" s="111" t="s">
        <v>214</v>
      </c>
      <c r="L272" s="111" t="s">
        <v>33</v>
      </c>
      <c r="M272" s="111" t="s">
        <v>5280</v>
      </c>
      <c r="N272" s="111" t="s">
        <v>3504</v>
      </c>
      <c r="O272" s="111" t="s">
        <v>214</v>
      </c>
      <c r="P272" s="111" t="s">
        <v>33</v>
      </c>
      <c r="Q272" s="111" t="s">
        <v>34</v>
      </c>
      <c r="R272" s="111" t="s">
        <v>384</v>
      </c>
      <c r="S272" s="111" t="s">
        <v>479</v>
      </c>
      <c r="T272" s="111" t="s">
        <v>986</v>
      </c>
      <c r="U272" s="111" t="s">
        <v>367</v>
      </c>
      <c r="V272" s="111">
        <v>5480</v>
      </c>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9"/>
      <c r="AZ272" s="111" t="s">
        <v>3896</v>
      </c>
      <c r="BA272" s="111" t="s">
        <v>3897</v>
      </c>
      <c r="BB272" s="111"/>
      <c r="BC272" s="111"/>
      <c r="BD272" s="111"/>
      <c r="BE272" s="111"/>
      <c r="BF272" s="111"/>
      <c r="BG272" s="111"/>
      <c r="BH272" s="111"/>
      <c r="BI272" s="111"/>
      <c r="BJ272" s="111"/>
      <c r="BK272" s="111"/>
      <c r="BL272" s="111"/>
      <c r="BM272" s="111"/>
      <c r="BN272" s="111" t="s">
        <v>987</v>
      </c>
    </row>
    <row r="273" spans="1:818 1064:1842 2088:2866 3112:3890 4136:4914 5160:5938 6184:6962 7208:7986 8232:9010 9256:10034 10280:11058 11304:12082 12328:13106 13352:14130 14376:15154 15400:16178" s="116" customFormat="1" ht="66.75" customHeight="1" x14ac:dyDescent="0.25">
      <c r="A273" s="122">
        <v>419</v>
      </c>
      <c r="B273" s="122" t="s">
        <v>3094</v>
      </c>
      <c r="C273" s="123">
        <v>101724</v>
      </c>
      <c r="D273" s="125">
        <v>38996</v>
      </c>
      <c r="E273" s="125">
        <v>38996</v>
      </c>
      <c r="F273" s="125">
        <v>41188</v>
      </c>
      <c r="G273" s="122" t="s">
        <v>3878</v>
      </c>
      <c r="H273" s="122"/>
      <c r="I273" s="122"/>
      <c r="J273" s="122" t="s">
        <v>197</v>
      </c>
      <c r="K273" s="122" t="s">
        <v>100</v>
      </c>
      <c r="L273" s="122" t="s">
        <v>86</v>
      </c>
      <c r="M273" s="122" t="s">
        <v>5281</v>
      </c>
      <c r="N273" s="122" t="s">
        <v>3877</v>
      </c>
      <c r="O273" s="122" t="s">
        <v>100</v>
      </c>
      <c r="P273" s="122" t="s">
        <v>86</v>
      </c>
      <c r="Q273" s="122" t="s">
        <v>40</v>
      </c>
      <c r="R273" s="122" t="s">
        <v>384</v>
      </c>
      <c r="S273" s="122" t="s">
        <v>479</v>
      </c>
      <c r="T273" s="122" t="s">
        <v>989</v>
      </c>
      <c r="U273" s="122" t="s">
        <v>367</v>
      </c>
      <c r="V273" s="122">
        <v>1800</v>
      </c>
      <c r="W273" s="122"/>
      <c r="X273" s="122"/>
      <c r="Y273" s="122"/>
      <c r="Z273" s="122"/>
      <c r="AA273" s="122"/>
      <c r="AB273" s="122"/>
      <c r="AC273" s="122"/>
      <c r="AD273" s="122"/>
      <c r="AE273" s="122"/>
      <c r="AF273" s="128"/>
      <c r="AG273" s="128"/>
      <c r="AH273" s="128"/>
      <c r="AI273" s="128"/>
      <c r="AJ273" s="128"/>
      <c r="AK273" s="122"/>
      <c r="AL273" s="122"/>
      <c r="AM273" s="122"/>
      <c r="AN273" s="122"/>
      <c r="AO273" s="122"/>
      <c r="AP273" s="122"/>
      <c r="AQ273" s="122"/>
      <c r="AR273" s="122"/>
      <c r="AS273" s="122"/>
      <c r="AT273" s="122"/>
      <c r="AU273" s="122"/>
      <c r="AV273" s="122"/>
      <c r="AW273" s="122"/>
      <c r="AX273" s="122"/>
      <c r="AY273" s="126">
        <v>189.19</v>
      </c>
      <c r="AZ273" s="122" t="s">
        <v>3898</v>
      </c>
      <c r="BA273" s="122" t="s">
        <v>3899</v>
      </c>
      <c r="BB273" s="122"/>
      <c r="BC273" s="122"/>
      <c r="BD273" s="122"/>
      <c r="BE273" s="122"/>
      <c r="BF273" s="122"/>
      <c r="BG273" s="122"/>
      <c r="BH273" s="122"/>
      <c r="BI273" s="122"/>
      <c r="BJ273" s="122"/>
      <c r="BK273" s="122"/>
      <c r="BL273" s="122"/>
      <c r="BM273" s="122"/>
      <c r="BN273" s="122" t="s">
        <v>3379</v>
      </c>
      <c r="KJ273" s="129"/>
      <c r="KK273" s="129"/>
      <c r="KL273" s="129"/>
      <c r="KM273" s="129"/>
      <c r="KN273" s="129"/>
      <c r="KO273" s="129"/>
      <c r="KP273" s="129"/>
      <c r="KQ273" s="129"/>
      <c r="KR273" s="129"/>
      <c r="KS273" s="129"/>
      <c r="KT273" s="129"/>
      <c r="UF273" s="129"/>
      <c r="UG273" s="129"/>
      <c r="UH273" s="129"/>
      <c r="UI273" s="129"/>
      <c r="UJ273" s="129"/>
      <c r="UK273" s="129"/>
      <c r="UL273" s="129"/>
      <c r="UM273" s="129"/>
      <c r="UN273" s="129"/>
      <c r="UO273" s="129"/>
      <c r="UP273" s="129"/>
      <c r="AEB273" s="129"/>
      <c r="AEC273" s="129"/>
      <c r="AED273" s="129"/>
      <c r="AEE273" s="129"/>
      <c r="AEF273" s="129"/>
      <c r="AEG273" s="129"/>
      <c r="AEH273" s="129"/>
      <c r="AEI273" s="129"/>
      <c r="AEJ273" s="129"/>
      <c r="AEK273" s="129"/>
      <c r="AEL273" s="129"/>
      <c r="ANX273" s="129"/>
      <c r="ANY273" s="129"/>
      <c r="ANZ273" s="129"/>
      <c r="AOA273" s="129"/>
      <c r="AOB273" s="129"/>
      <c r="AOC273" s="129"/>
      <c r="AOD273" s="129"/>
      <c r="AOE273" s="129"/>
      <c r="AOF273" s="129"/>
      <c r="AOG273" s="129"/>
      <c r="AOH273" s="129"/>
      <c r="AXT273" s="129"/>
      <c r="AXU273" s="129"/>
      <c r="AXV273" s="129"/>
      <c r="AXW273" s="129"/>
      <c r="AXX273" s="129"/>
      <c r="AXY273" s="129"/>
      <c r="AXZ273" s="129"/>
      <c r="AYA273" s="129"/>
      <c r="AYB273" s="129"/>
      <c r="AYC273" s="129"/>
      <c r="AYD273" s="129"/>
      <c r="BHP273" s="129"/>
      <c r="BHQ273" s="129"/>
      <c r="BHR273" s="129"/>
      <c r="BHS273" s="129"/>
      <c r="BHT273" s="129"/>
      <c r="BHU273" s="129"/>
      <c r="BHV273" s="129"/>
      <c r="BHW273" s="129"/>
      <c r="BHX273" s="129"/>
      <c r="BHY273" s="129"/>
      <c r="BHZ273" s="129"/>
      <c r="BRL273" s="129"/>
      <c r="BRM273" s="129"/>
      <c r="BRN273" s="129"/>
      <c r="BRO273" s="129"/>
      <c r="BRP273" s="129"/>
      <c r="BRQ273" s="129"/>
      <c r="BRR273" s="129"/>
      <c r="BRS273" s="129"/>
      <c r="BRT273" s="129"/>
      <c r="BRU273" s="129"/>
      <c r="BRV273" s="129"/>
      <c r="CBH273" s="129"/>
      <c r="CBI273" s="129"/>
      <c r="CBJ273" s="129"/>
      <c r="CBK273" s="129"/>
      <c r="CBL273" s="129"/>
      <c r="CBM273" s="129"/>
      <c r="CBN273" s="129"/>
      <c r="CBO273" s="129"/>
      <c r="CBP273" s="129"/>
      <c r="CBQ273" s="129"/>
      <c r="CBR273" s="129"/>
      <c r="CLD273" s="129"/>
      <c r="CLE273" s="129"/>
      <c r="CLF273" s="129"/>
      <c r="CLG273" s="129"/>
      <c r="CLH273" s="129"/>
      <c r="CLI273" s="129"/>
      <c r="CLJ273" s="129"/>
      <c r="CLK273" s="129"/>
      <c r="CLL273" s="129"/>
      <c r="CLM273" s="129"/>
      <c r="CLN273" s="129"/>
      <c r="CUZ273" s="129"/>
      <c r="CVA273" s="129"/>
      <c r="CVB273" s="129"/>
      <c r="CVC273" s="129"/>
      <c r="CVD273" s="129"/>
      <c r="CVE273" s="129"/>
      <c r="CVF273" s="129"/>
      <c r="CVG273" s="129"/>
      <c r="CVH273" s="129"/>
      <c r="CVI273" s="129"/>
      <c r="CVJ273" s="129"/>
      <c r="DEV273" s="129"/>
      <c r="DEW273" s="129"/>
      <c r="DEX273" s="129"/>
      <c r="DEY273" s="129"/>
      <c r="DEZ273" s="129"/>
      <c r="DFA273" s="129"/>
      <c r="DFB273" s="129"/>
      <c r="DFC273" s="129"/>
      <c r="DFD273" s="129"/>
      <c r="DFE273" s="129"/>
      <c r="DFF273" s="129"/>
      <c r="DOR273" s="129"/>
      <c r="DOS273" s="129"/>
      <c r="DOT273" s="129"/>
      <c r="DOU273" s="129"/>
      <c r="DOV273" s="129"/>
      <c r="DOW273" s="129"/>
      <c r="DOX273" s="129"/>
      <c r="DOY273" s="129"/>
      <c r="DOZ273" s="129"/>
      <c r="DPA273" s="129"/>
      <c r="DPB273" s="129"/>
      <c r="DYN273" s="129"/>
      <c r="DYO273" s="129"/>
      <c r="DYP273" s="129"/>
      <c r="DYQ273" s="129"/>
      <c r="DYR273" s="129"/>
      <c r="DYS273" s="129"/>
      <c r="DYT273" s="129"/>
      <c r="DYU273" s="129"/>
      <c r="DYV273" s="129"/>
      <c r="DYW273" s="129"/>
      <c r="DYX273" s="129"/>
      <c r="EIJ273" s="129"/>
      <c r="EIK273" s="129"/>
      <c r="EIL273" s="129"/>
      <c r="EIM273" s="129"/>
      <c r="EIN273" s="129"/>
      <c r="EIO273" s="129"/>
      <c r="EIP273" s="129"/>
      <c r="EIQ273" s="129"/>
      <c r="EIR273" s="129"/>
      <c r="EIS273" s="129"/>
      <c r="EIT273" s="129"/>
      <c r="ESF273" s="129"/>
      <c r="ESG273" s="129"/>
      <c r="ESH273" s="129"/>
      <c r="ESI273" s="129"/>
      <c r="ESJ273" s="129"/>
      <c r="ESK273" s="129"/>
      <c r="ESL273" s="129"/>
      <c r="ESM273" s="129"/>
      <c r="ESN273" s="129"/>
      <c r="ESO273" s="129"/>
      <c r="ESP273" s="129"/>
      <c r="FCB273" s="129"/>
      <c r="FCC273" s="129"/>
      <c r="FCD273" s="129"/>
      <c r="FCE273" s="129"/>
      <c r="FCF273" s="129"/>
      <c r="FCG273" s="129"/>
      <c r="FCH273" s="129"/>
      <c r="FCI273" s="129"/>
      <c r="FCJ273" s="129"/>
      <c r="FCK273" s="129"/>
      <c r="FCL273" s="129"/>
      <c r="FLX273" s="129"/>
      <c r="FLY273" s="129"/>
      <c r="FLZ273" s="129"/>
      <c r="FMA273" s="129"/>
      <c r="FMB273" s="129"/>
      <c r="FMC273" s="129"/>
      <c r="FMD273" s="129"/>
      <c r="FME273" s="129"/>
      <c r="FMF273" s="129"/>
      <c r="FMG273" s="129"/>
      <c r="FMH273" s="129"/>
      <c r="FVT273" s="129"/>
      <c r="FVU273" s="129"/>
      <c r="FVV273" s="129"/>
      <c r="FVW273" s="129"/>
      <c r="FVX273" s="129"/>
      <c r="FVY273" s="129"/>
      <c r="FVZ273" s="129"/>
      <c r="FWA273" s="129"/>
      <c r="FWB273" s="129"/>
      <c r="FWC273" s="129"/>
      <c r="FWD273" s="129"/>
      <c r="GFP273" s="129"/>
      <c r="GFQ273" s="129"/>
      <c r="GFR273" s="129"/>
      <c r="GFS273" s="129"/>
      <c r="GFT273" s="129"/>
      <c r="GFU273" s="129"/>
      <c r="GFV273" s="129"/>
      <c r="GFW273" s="129"/>
      <c r="GFX273" s="129"/>
      <c r="GFY273" s="129"/>
      <c r="GFZ273" s="129"/>
      <c r="GPL273" s="129"/>
      <c r="GPM273" s="129"/>
      <c r="GPN273" s="129"/>
      <c r="GPO273" s="129"/>
      <c r="GPP273" s="129"/>
      <c r="GPQ273" s="129"/>
      <c r="GPR273" s="129"/>
      <c r="GPS273" s="129"/>
      <c r="GPT273" s="129"/>
      <c r="GPU273" s="129"/>
      <c r="GPV273" s="129"/>
      <c r="GZH273" s="129"/>
      <c r="GZI273" s="129"/>
      <c r="GZJ273" s="129"/>
      <c r="GZK273" s="129"/>
      <c r="GZL273" s="129"/>
      <c r="GZM273" s="129"/>
      <c r="GZN273" s="129"/>
      <c r="GZO273" s="129"/>
      <c r="GZP273" s="129"/>
      <c r="GZQ273" s="129"/>
      <c r="GZR273" s="129"/>
      <c r="HJD273" s="129"/>
      <c r="HJE273" s="129"/>
      <c r="HJF273" s="129"/>
      <c r="HJG273" s="129"/>
      <c r="HJH273" s="129"/>
      <c r="HJI273" s="129"/>
      <c r="HJJ273" s="129"/>
      <c r="HJK273" s="129"/>
      <c r="HJL273" s="129"/>
      <c r="HJM273" s="129"/>
      <c r="HJN273" s="129"/>
      <c r="HSZ273" s="129"/>
      <c r="HTA273" s="129"/>
      <c r="HTB273" s="129"/>
      <c r="HTC273" s="129"/>
      <c r="HTD273" s="129"/>
      <c r="HTE273" s="129"/>
      <c r="HTF273" s="129"/>
      <c r="HTG273" s="129"/>
      <c r="HTH273" s="129"/>
      <c r="HTI273" s="129"/>
      <c r="HTJ273" s="129"/>
      <c r="ICV273" s="129"/>
      <c r="ICW273" s="129"/>
      <c r="ICX273" s="129"/>
      <c r="ICY273" s="129"/>
      <c r="ICZ273" s="129"/>
      <c r="IDA273" s="129"/>
      <c r="IDB273" s="129"/>
      <c r="IDC273" s="129"/>
      <c r="IDD273" s="129"/>
      <c r="IDE273" s="129"/>
      <c r="IDF273" s="129"/>
      <c r="IMR273" s="129"/>
      <c r="IMS273" s="129"/>
      <c r="IMT273" s="129"/>
      <c r="IMU273" s="129"/>
      <c r="IMV273" s="129"/>
      <c r="IMW273" s="129"/>
      <c r="IMX273" s="129"/>
      <c r="IMY273" s="129"/>
      <c r="IMZ273" s="129"/>
      <c r="INA273" s="129"/>
      <c r="INB273" s="129"/>
      <c r="IWN273" s="129"/>
      <c r="IWO273" s="129"/>
      <c r="IWP273" s="129"/>
      <c r="IWQ273" s="129"/>
      <c r="IWR273" s="129"/>
      <c r="IWS273" s="129"/>
      <c r="IWT273" s="129"/>
      <c r="IWU273" s="129"/>
      <c r="IWV273" s="129"/>
      <c r="IWW273" s="129"/>
      <c r="IWX273" s="129"/>
      <c r="JGJ273" s="129"/>
      <c r="JGK273" s="129"/>
      <c r="JGL273" s="129"/>
      <c r="JGM273" s="129"/>
      <c r="JGN273" s="129"/>
      <c r="JGO273" s="129"/>
      <c r="JGP273" s="129"/>
      <c r="JGQ273" s="129"/>
      <c r="JGR273" s="129"/>
      <c r="JGS273" s="129"/>
      <c r="JGT273" s="129"/>
      <c r="JQF273" s="129"/>
      <c r="JQG273" s="129"/>
      <c r="JQH273" s="129"/>
      <c r="JQI273" s="129"/>
      <c r="JQJ273" s="129"/>
      <c r="JQK273" s="129"/>
      <c r="JQL273" s="129"/>
      <c r="JQM273" s="129"/>
      <c r="JQN273" s="129"/>
      <c r="JQO273" s="129"/>
      <c r="JQP273" s="129"/>
      <c r="KAB273" s="129"/>
      <c r="KAC273" s="129"/>
      <c r="KAD273" s="129"/>
      <c r="KAE273" s="129"/>
      <c r="KAF273" s="129"/>
      <c r="KAG273" s="129"/>
      <c r="KAH273" s="129"/>
      <c r="KAI273" s="129"/>
      <c r="KAJ273" s="129"/>
      <c r="KAK273" s="129"/>
      <c r="KAL273" s="129"/>
      <c r="KJX273" s="129"/>
      <c r="KJY273" s="129"/>
      <c r="KJZ273" s="129"/>
      <c r="KKA273" s="129"/>
      <c r="KKB273" s="129"/>
      <c r="KKC273" s="129"/>
      <c r="KKD273" s="129"/>
      <c r="KKE273" s="129"/>
      <c r="KKF273" s="129"/>
      <c r="KKG273" s="129"/>
      <c r="KKH273" s="129"/>
      <c r="KTT273" s="129"/>
      <c r="KTU273" s="129"/>
      <c r="KTV273" s="129"/>
      <c r="KTW273" s="129"/>
      <c r="KTX273" s="129"/>
      <c r="KTY273" s="129"/>
      <c r="KTZ273" s="129"/>
      <c r="KUA273" s="129"/>
      <c r="KUB273" s="129"/>
      <c r="KUC273" s="129"/>
      <c r="KUD273" s="129"/>
      <c r="LDP273" s="129"/>
      <c r="LDQ273" s="129"/>
      <c r="LDR273" s="129"/>
      <c r="LDS273" s="129"/>
      <c r="LDT273" s="129"/>
      <c r="LDU273" s="129"/>
      <c r="LDV273" s="129"/>
      <c r="LDW273" s="129"/>
      <c r="LDX273" s="129"/>
      <c r="LDY273" s="129"/>
      <c r="LDZ273" s="129"/>
      <c r="LNL273" s="129"/>
      <c r="LNM273" s="129"/>
      <c r="LNN273" s="129"/>
      <c r="LNO273" s="129"/>
      <c r="LNP273" s="129"/>
      <c r="LNQ273" s="129"/>
      <c r="LNR273" s="129"/>
      <c r="LNS273" s="129"/>
      <c r="LNT273" s="129"/>
      <c r="LNU273" s="129"/>
      <c r="LNV273" s="129"/>
      <c r="LXH273" s="129"/>
      <c r="LXI273" s="129"/>
      <c r="LXJ273" s="129"/>
      <c r="LXK273" s="129"/>
      <c r="LXL273" s="129"/>
      <c r="LXM273" s="129"/>
      <c r="LXN273" s="129"/>
      <c r="LXO273" s="129"/>
      <c r="LXP273" s="129"/>
      <c r="LXQ273" s="129"/>
      <c r="LXR273" s="129"/>
      <c r="MHD273" s="129"/>
      <c r="MHE273" s="129"/>
      <c r="MHF273" s="129"/>
      <c r="MHG273" s="129"/>
      <c r="MHH273" s="129"/>
      <c r="MHI273" s="129"/>
      <c r="MHJ273" s="129"/>
      <c r="MHK273" s="129"/>
      <c r="MHL273" s="129"/>
      <c r="MHM273" s="129"/>
      <c r="MHN273" s="129"/>
      <c r="MQZ273" s="129"/>
      <c r="MRA273" s="129"/>
      <c r="MRB273" s="129"/>
      <c r="MRC273" s="129"/>
      <c r="MRD273" s="129"/>
      <c r="MRE273" s="129"/>
      <c r="MRF273" s="129"/>
      <c r="MRG273" s="129"/>
      <c r="MRH273" s="129"/>
      <c r="MRI273" s="129"/>
      <c r="MRJ273" s="129"/>
      <c r="NAV273" s="129"/>
      <c r="NAW273" s="129"/>
      <c r="NAX273" s="129"/>
      <c r="NAY273" s="129"/>
      <c r="NAZ273" s="129"/>
      <c r="NBA273" s="129"/>
      <c r="NBB273" s="129"/>
      <c r="NBC273" s="129"/>
      <c r="NBD273" s="129"/>
      <c r="NBE273" s="129"/>
      <c r="NBF273" s="129"/>
      <c r="NKR273" s="129"/>
      <c r="NKS273" s="129"/>
      <c r="NKT273" s="129"/>
      <c r="NKU273" s="129"/>
      <c r="NKV273" s="129"/>
      <c r="NKW273" s="129"/>
      <c r="NKX273" s="129"/>
      <c r="NKY273" s="129"/>
      <c r="NKZ273" s="129"/>
      <c r="NLA273" s="129"/>
      <c r="NLB273" s="129"/>
      <c r="NUN273" s="129"/>
      <c r="NUO273" s="129"/>
      <c r="NUP273" s="129"/>
      <c r="NUQ273" s="129"/>
      <c r="NUR273" s="129"/>
      <c r="NUS273" s="129"/>
      <c r="NUT273" s="129"/>
      <c r="NUU273" s="129"/>
      <c r="NUV273" s="129"/>
      <c r="NUW273" s="129"/>
      <c r="NUX273" s="129"/>
      <c r="OEJ273" s="129"/>
      <c r="OEK273" s="129"/>
      <c r="OEL273" s="129"/>
      <c r="OEM273" s="129"/>
      <c r="OEN273" s="129"/>
      <c r="OEO273" s="129"/>
      <c r="OEP273" s="129"/>
      <c r="OEQ273" s="129"/>
      <c r="OER273" s="129"/>
      <c r="OES273" s="129"/>
      <c r="OET273" s="129"/>
      <c r="OOF273" s="129"/>
      <c r="OOG273" s="129"/>
      <c r="OOH273" s="129"/>
      <c r="OOI273" s="129"/>
      <c r="OOJ273" s="129"/>
      <c r="OOK273" s="129"/>
      <c r="OOL273" s="129"/>
      <c r="OOM273" s="129"/>
      <c r="OON273" s="129"/>
      <c r="OOO273" s="129"/>
      <c r="OOP273" s="129"/>
      <c r="OYB273" s="129"/>
      <c r="OYC273" s="129"/>
      <c r="OYD273" s="129"/>
      <c r="OYE273" s="129"/>
      <c r="OYF273" s="129"/>
      <c r="OYG273" s="129"/>
      <c r="OYH273" s="129"/>
      <c r="OYI273" s="129"/>
      <c r="OYJ273" s="129"/>
      <c r="OYK273" s="129"/>
      <c r="OYL273" s="129"/>
      <c r="PHX273" s="129"/>
      <c r="PHY273" s="129"/>
      <c r="PHZ273" s="129"/>
      <c r="PIA273" s="129"/>
      <c r="PIB273" s="129"/>
      <c r="PIC273" s="129"/>
      <c r="PID273" s="129"/>
      <c r="PIE273" s="129"/>
      <c r="PIF273" s="129"/>
      <c r="PIG273" s="129"/>
      <c r="PIH273" s="129"/>
      <c r="PRT273" s="129"/>
      <c r="PRU273" s="129"/>
      <c r="PRV273" s="129"/>
      <c r="PRW273" s="129"/>
      <c r="PRX273" s="129"/>
      <c r="PRY273" s="129"/>
      <c r="PRZ273" s="129"/>
      <c r="PSA273" s="129"/>
      <c r="PSB273" s="129"/>
      <c r="PSC273" s="129"/>
      <c r="PSD273" s="129"/>
      <c r="QBP273" s="129"/>
      <c r="QBQ273" s="129"/>
      <c r="QBR273" s="129"/>
      <c r="QBS273" s="129"/>
      <c r="QBT273" s="129"/>
      <c r="QBU273" s="129"/>
      <c r="QBV273" s="129"/>
      <c r="QBW273" s="129"/>
      <c r="QBX273" s="129"/>
      <c r="QBY273" s="129"/>
      <c r="QBZ273" s="129"/>
      <c r="QLL273" s="129"/>
      <c r="QLM273" s="129"/>
      <c r="QLN273" s="129"/>
      <c r="QLO273" s="129"/>
      <c r="QLP273" s="129"/>
      <c r="QLQ273" s="129"/>
      <c r="QLR273" s="129"/>
      <c r="QLS273" s="129"/>
      <c r="QLT273" s="129"/>
      <c r="QLU273" s="129"/>
      <c r="QLV273" s="129"/>
      <c r="QVH273" s="129"/>
      <c r="QVI273" s="129"/>
      <c r="QVJ273" s="129"/>
      <c r="QVK273" s="129"/>
      <c r="QVL273" s="129"/>
      <c r="QVM273" s="129"/>
      <c r="QVN273" s="129"/>
      <c r="QVO273" s="129"/>
      <c r="QVP273" s="129"/>
      <c r="QVQ273" s="129"/>
      <c r="QVR273" s="129"/>
      <c r="RFD273" s="129"/>
      <c r="RFE273" s="129"/>
      <c r="RFF273" s="129"/>
      <c r="RFG273" s="129"/>
      <c r="RFH273" s="129"/>
      <c r="RFI273" s="129"/>
      <c r="RFJ273" s="129"/>
      <c r="RFK273" s="129"/>
      <c r="RFL273" s="129"/>
      <c r="RFM273" s="129"/>
      <c r="RFN273" s="129"/>
      <c r="ROZ273" s="129"/>
      <c r="RPA273" s="129"/>
      <c r="RPB273" s="129"/>
      <c r="RPC273" s="129"/>
      <c r="RPD273" s="129"/>
      <c r="RPE273" s="129"/>
      <c r="RPF273" s="129"/>
      <c r="RPG273" s="129"/>
      <c r="RPH273" s="129"/>
      <c r="RPI273" s="129"/>
      <c r="RPJ273" s="129"/>
      <c r="RYV273" s="129"/>
      <c r="RYW273" s="129"/>
      <c r="RYX273" s="129"/>
      <c r="RYY273" s="129"/>
      <c r="RYZ273" s="129"/>
      <c r="RZA273" s="129"/>
      <c r="RZB273" s="129"/>
      <c r="RZC273" s="129"/>
      <c r="RZD273" s="129"/>
      <c r="RZE273" s="129"/>
      <c r="RZF273" s="129"/>
      <c r="SIR273" s="129"/>
      <c r="SIS273" s="129"/>
      <c r="SIT273" s="129"/>
      <c r="SIU273" s="129"/>
      <c r="SIV273" s="129"/>
      <c r="SIW273" s="129"/>
      <c r="SIX273" s="129"/>
      <c r="SIY273" s="129"/>
      <c r="SIZ273" s="129"/>
      <c r="SJA273" s="129"/>
      <c r="SJB273" s="129"/>
      <c r="SSN273" s="129"/>
      <c r="SSO273" s="129"/>
      <c r="SSP273" s="129"/>
      <c r="SSQ273" s="129"/>
      <c r="SSR273" s="129"/>
      <c r="SSS273" s="129"/>
      <c r="SST273" s="129"/>
      <c r="SSU273" s="129"/>
      <c r="SSV273" s="129"/>
      <c r="SSW273" s="129"/>
      <c r="SSX273" s="129"/>
      <c r="TCJ273" s="129"/>
      <c r="TCK273" s="129"/>
      <c r="TCL273" s="129"/>
      <c r="TCM273" s="129"/>
      <c r="TCN273" s="129"/>
      <c r="TCO273" s="129"/>
      <c r="TCP273" s="129"/>
      <c r="TCQ273" s="129"/>
      <c r="TCR273" s="129"/>
      <c r="TCS273" s="129"/>
      <c r="TCT273" s="129"/>
      <c r="TMF273" s="129"/>
      <c r="TMG273" s="129"/>
      <c r="TMH273" s="129"/>
      <c r="TMI273" s="129"/>
      <c r="TMJ273" s="129"/>
      <c r="TMK273" s="129"/>
      <c r="TML273" s="129"/>
      <c r="TMM273" s="129"/>
      <c r="TMN273" s="129"/>
      <c r="TMO273" s="129"/>
      <c r="TMP273" s="129"/>
      <c r="TWB273" s="129"/>
      <c r="TWC273" s="129"/>
      <c r="TWD273" s="129"/>
      <c r="TWE273" s="129"/>
      <c r="TWF273" s="129"/>
      <c r="TWG273" s="129"/>
      <c r="TWH273" s="129"/>
      <c r="TWI273" s="129"/>
      <c r="TWJ273" s="129"/>
      <c r="TWK273" s="129"/>
      <c r="TWL273" s="129"/>
      <c r="UFX273" s="129"/>
      <c r="UFY273" s="129"/>
      <c r="UFZ273" s="129"/>
      <c r="UGA273" s="129"/>
      <c r="UGB273" s="129"/>
      <c r="UGC273" s="129"/>
      <c r="UGD273" s="129"/>
      <c r="UGE273" s="129"/>
      <c r="UGF273" s="129"/>
      <c r="UGG273" s="129"/>
      <c r="UGH273" s="129"/>
      <c r="UPT273" s="129"/>
      <c r="UPU273" s="129"/>
      <c r="UPV273" s="129"/>
      <c r="UPW273" s="129"/>
      <c r="UPX273" s="129"/>
      <c r="UPY273" s="129"/>
      <c r="UPZ273" s="129"/>
      <c r="UQA273" s="129"/>
      <c r="UQB273" s="129"/>
      <c r="UQC273" s="129"/>
      <c r="UQD273" s="129"/>
      <c r="UZP273" s="129"/>
      <c r="UZQ273" s="129"/>
      <c r="UZR273" s="129"/>
      <c r="UZS273" s="129"/>
      <c r="UZT273" s="129"/>
      <c r="UZU273" s="129"/>
      <c r="UZV273" s="129"/>
      <c r="UZW273" s="129"/>
      <c r="UZX273" s="129"/>
      <c r="UZY273" s="129"/>
      <c r="UZZ273" s="129"/>
      <c r="VJL273" s="129"/>
      <c r="VJM273" s="129"/>
      <c r="VJN273" s="129"/>
      <c r="VJO273" s="129"/>
      <c r="VJP273" s="129"/>
      <c r="VJQ273" s="129"/>
      <c r="VJR273" s="129"/>
      <c r="VJS273" s="129"/>
      <c r="VJT273" s="129"/>
      <c r="VJU273" s="129"/>
      <c r="VJV273" s="129"/>
      <c r="VTH273" s="129"/>
      <c r="VTI273" s="129"/>
      <c r="VTJ273" s="129"/>
      <c r="VTK273" s="129"/>
      <c r="VTL273" s="129"/>
      <c r="VTM273" s="129"/>
      <c r="VTN273" s="129"/>
      <c r="VTO273" s="129"/>
      <c r="VTP273" s="129"/>
      <c r="VTQ273" s="129"/>
      <c r="VTR273" s="129"/>
      <c r="WDD273" s="129"/>
      <c r="WDE273" s="129"/>
      <c r="WDF273" s="129"/>
      <c r="WDG273" s="129"/>
      <c r="WDH273" s="129"/>
      <c r="WDI273" s="129"/>
      <c r="WDJ273" s="129"/>
      <c r="WDK273" s="129"/>
      <c r="WDL273" s="129"/>
      <c r="WDM273" s="129"/>
      <c r="WDN273" s="129"/>
      <c r="WMZ273" s="129"/>
      <c r="WNA273" s="129"/>
      <c r="WNB273" s="129"/>
      <c r="WNC273" s="129"/>
      <c r="WND273" s="129"/>
      <c r="WNE273" s="129"/>
      <c r="WNF273" s="129"/>
      <c r="WNG273" s="129"/>
      <c r="WNH273" s="129"/>
      <c r="WNI273" s="129"/>
      <c r="WNJ273" s="129"/>
      <c r="WWV273" s="129"/>
      <c r="WWW273" s="129"/>
      <c r="WWX273" s="129"/>
      <c r="WWY273" s="129"/>
      <c r="WWZ273" s="129"/>
      <c r="WXA273" s="129"/>
      <c r="WXB273" s="129"/>
      <c r="WXC273" s="129"/>
      <c r="WXD273" s="129"/>
      <c r="WXE273" s="129"/>
      <c r="WXF273" s="129"/>
    </row>
    <row r="274" spans="1:818 1064:1842 2088:2866 3112:3890 4136:4914 5160:5938 6184:6962 7208:7986 8232:9010 9256:10034 10280:11058 11304:12082 12328:13106 13352:14130 14376:15154 15400:16178" s="116" customFormat="1" ht="66.75" customHeight="1" x14ac:dyDescent="0.25">
      <c r="A274" s="111">
        <v>419</v>
      </c>
      <c r="B274" s="111" t="s">
        <v>3094</v>
      </c>
      <c r="C274" s="120">
        <v>13140208</v>
      </c>
      <c r="D274" s="110">
        <v>38996</v>
      </c>
      <c r="E274" s="110">
        <v>38996</v>
      </c>
      <c r="F274" s="110">
        <v>44111</v>
      </c>
      <c r="G274" s="111" t="s">
        <v>3878</v>
      </c>
      <c r="H274" s="111" t="s">
        <v>374</v>
      </c>
      <c r="I274" s="111"/>
      <c r="J274" s="111" t="s">
        <v>197</v>
      </c>
      <c r="K274" s="111" t="s">
        <v>100</v>
      </c>
      <c r="L274" s="111" t="s">
        <v>86</v>
      </c>
      <c r="M274" s="111" t="s">
        <v>5281</v>
      </c>
      <c r="N274" s="111" t="s">
        <v>3877</v>
      </c>
      <c r="O274" s="111" t="s">
        <v>100</v>
      </c>
      <c r="P274" s="111" t="s">
        <v>86</v>
      </c>
      <c r="Q274" s="111" t="s">
        <v>40</v>
      </c>
      <c r="R274" s="111" t="s">
        <v>384</v>
      </c>
      <c r="S274" s="111" t="s">
        <v>479</v>
      </c>
      <c r="T274" s="111" t="s">
        <v>989</v>
      </c>
      <c r="U274" s="111" t="s">
        <v>367</v>
      </c>
      <c r="V274" s="111">
        <v>1800</v>
      </c>
      <c r="W274" s="111"/>
      <c r="X274" s="111"/>
      <c r="Y274" s="111"/>
      <c r="Z274" s="111"/>
      <c r="AA274" s="111"/>
      <c r="AB274" s="111"/>
      <c r="AC274" s="111"/>
      <c r="AD274" s="111"/>
      <c r="AE274" s="111"/>
      <c r="AF274" s="139"/>
      <c r="AG274" s="139"/>
      <c r="AH274" s="139"/>
      <c r="AI274" s="139"/>
      <c r="AJ274" s="139"/>
      <c r="AK274" s="111"/>
      <c r="AL274" s="111"/>
      <c r="AM274" s="111"/>
      <c r="AN274" s="111"/>
      <c r="AO274" s="111"/>
      <c r="AP274" s="111"/>
      <c r="AQ274" s="111"/>
      <c r="AR274" s="111"/>
      <c r="AS274" s="111"/>
      <c r="AT274" s="111"/>
      <c r="AU274" s="111"/>
      <c r="AV274" s="111"/>
      <c r="AW274" s="111"/>
      <c r="AX274" s="111"/>
      <c r="AY274" s="119">
        <v>189.19</v>
      </c>
      <c r="AZ274" s="111" t="s">
        <v>3898</v>
      </c>
      <c r="BA274" s="111" t="s">
        <v>3899</v>
      </c>
      <c r="BB274" s="111"/>
      <c r="BC274" s="111"/>
      <c r="BD274" s="111"/>
      <c r="BE274" s="111"/>
      <c r="BF274" s="111"/>
      <c r="BG274" s="111"/>
      <c r="BH274" s="111"/>
      <c r="BI274" s="111"/>
      <c r="BJ274" s="111"/>
      <c r="BK274" s="111"/>
      <c r="BL274" s="111"/>
      <c r="BM274" s="111"/>
      <c r="BN274" s="111" t="s">
        <v>3379</v>
      </c>
    </row>
    <row r="275" spans="1:818 1064:1842 2088:2866 3112:3890 4136:4914 5160:5938 6184:6962 7208:7986 8232:9010 9256:10034 10280:11058 11304:12082 12328:13106 13352:14130 14376:15154 15400:16178" s="116" customFormat="1" ht="63.75" customHeight="1" x14ac:dyDescent="0.25">
      <c r="A275" s="111">
        <v>424</v>
      </c>
      <c r="B275" s="111" t="s">
        <v>3095</v>
      </c>
      <c r="C275" s="136">
        <v>101729</v>
      </c>
      <c r="D275" s="110">
        <v>39002</v>
      </c>
      <c r="E275" s="110">
        <v>39010</v>
      </c>
      <c r="F275" s="110" t="s">
        <v>4612</v>
      </c>
      <c r="G275" s="111" t="s">
        <v>3900</v>
      </c>
      <c r="H275" s="111"/>
      <c r="I275" s="111"/>
      <c r="J275" s="111" t="s">
        <v>5562</v>
      </c>
      <c r="K275" s="111" t="s">
        <v>90</v>
      </c>
      <c r="L275" s="111" t="s">
        <v>114</v>
      </c>
      <c r="M275" s="111" t="s">
        <v>3902</v>
      </c>
      <c r="N275" s="111" t="s">
        <v>3901</v>
      </c>
      <c r="O275" s="111" t="s">
        <v>90</v>
      </c>
      <c r="P275" s="111" t="s">
        <v>114</v>
      </c>
      <c r="Q275" s="111" t="s">
        <v>34</v>
      </c>
      <c r="R275" s="111" t="s">
        <v>384</v>
      </c>
      <c r="S275" s="111" t="s">
        <v>479</v>
      </c>
      <c r="T275" s="111" t="s">
        <v>992</v>
      </c>
      <c r="U275" s="111" t="s">
        <v>372</v>
      </c>
      <c r="V275" s="111">
        <v>30113</v>
      </c>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9"/>
      <c r="AZ275" s="111" t="s">
        <v>3903</v>
      </c>
      <c r="BA275" s="111" t="s">
        <v>3904</v>
      </c>
      <c r="BB275" s="111"/>
      <c r="BC275" s="111"/>
      <c r="BD275" s="111"/>
      <c r="BE275" s="111"/>
      <c r="BF275" s="111"/>
      <c r="BG275" s="111"/>
      <c r="BH275" s="111"/>
      <c r="BI275" s="111"/>
      <c r="BJ275" s="111"/>
      <c r="BK275" s="111"/>
      <c r="BL275" s="111"/>
      <c r="BM275" s="111"/>
      <c r="BN275" s="111" t="s">
        <v>993</v>
      </c>
    </row>
    <row r="276" spans="1:818 1064:1842 2088:2866 3112:3890 4136:4914 5160:5938 6184:6962 7208:7986 8232:9010 9256:10034 10280:11058 11304:12082 12328:13106 13352:14130 14376:15154 15400:16178" s="116" customFormat="1" ht="38.25" customHeight="1" x14ac:dyDescent="0.25">
      <c r="A276" s="122">
        <v>437</v>
      </c>
      <c r="B276" s="122" t="s">
        <v>997</v>
      </c>
      <c r="C276" s="122">
        <v>101742</v>
      </c>
      <c r="D276" s="125">
        <v>39009</v>
      </c>
      <c r="E276" s="125">
        <v>39009</v>
      </c>
      <c r="F276" s="125" t="s">
        <v>903</v>
      </c>
      <c r="G276" s="122" t="s">
        <v>3664</v>
      </c>
      <c r="H276" s="122"/>
      <c r="I276" s="122"/>
      <c r="J276" s="122" t="s">
        <v>35</v>
      </c>
      <c r="K276" s="122" t="s">
        <v>38</v>
      </c>
      <c r="L276" s="122" t="s">
        <v>33</v>
      </c>
      <c r="M276" s="122" t="s">
        <v>3905</v>
      </c>
      <c r="N276" s="122"/>
      <c r="O276" s="122"/>
      <c r="P276" s="122"/>
      <c r="Q276" s="122" t="s">
        <v>34</v>
      </c>
      <c r="R276" s="122" t="s">
        <v>384</v>
      </c>
      <c r="S276" s="122" t="s">
        <v>998</v>
      </c>
      <c r="T276" s="122" t="s">
        <v>999</v>
      </c>
      <c r="U276" s="122" t="s">
        <v>367</v>
      </c>
      <c r="V276" s="122">
        <v>365</v>
      </c>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6"/>
      <c r="AZ276" s="122" t="s">
        <v>3906</v>
      </c>
      <c r="BA276" s="122" t="s">
        <v>3907</v>
      </c>
      <c r="BB276" s="122"/>
      <c r="BC276" s="122"/>
      <c r="BD276" s="122"/>
      <c r="BE276" s="122"/>
      <c r="BF276" s="122"/>
      <c r="BG276" s="122"/>
      <c r="BH276" s="122"/>
      <c r="BI276" s="122"/>
      <c r="BJ276" s="122"/>
      <c r="BK276" s="122"/>
      <c r="BL276" s="122"/>
      <c r="BM276" s="122"/>
      <c r="BN276" s="122" t="s">
        <v>6176</v>
      </c>
    </row>
    <row r="277" spans="1:818 1064:1842 2088:2866 3112:3890 4136:4914 5160:5938 6184:6962 7208:7986 8232:9010 9256:10034 10280:11058 11304:12082 12328:13106 13352:14130 14376:15154 15400:16178" s="116" customFormat="1" ht="38.25" customHeight="1" x14ac:dyDescent="0.25">
      <c r="A277" s="122">
        <v>453</v>
      </c>
      <c r="B277" s="122" t="s">
        <v>312</v>
      </c>
      <c r="C277" s="122">
        <v>101758</v>
      </c>
      <c r="D277" s="125">
        <v>39016</v>
      </c>
      <c r="E277" s="125">
        <v>39016</v>
      </c>
      <c r="F277" s="125">
        <v>40112</v>
      </c>
      <c r="G277" s="122" t="s">
        <v>3908</v>
      </c>
      <c r="H277" s="122"/>
      <c r="I277" s="122"/>
      <c r="J277" s="122" t="s">
        <v>5569</v>
      </c>
      <c r="K277" s="122" t="s">
        <v>148</v>
      </c>
      <c r="L277" s="122" t="s">
        <v>70</v>
      </c>
      <c r="M277" s="122"/>
      <c r="N277" s="122" t="s">
        <v>5569</v>
      </c>
      <c r="O277" s="122" t="s">
        <v>148</v>
      </c>
      <c r="P277" s="122" t="s">
        <v>70</v>
      </c>
      <c r="Q277" s="122" t="s">
        <v>66</v>
      </c>
      <c r="R277" s="122" t="s">
        <v>282</v>
      </c>
      <c r="S277" s="122" t="s">
        <v>498</v>
      </c>
      <c r="T277" s="122" t="s">
        <v>405</v>
      </c>
      <c r="U277" s="122" t="s">
        <v>367</v>
      </c>
      <c r="V277" s="122">
        <v>15695</v>
      </c>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6"/>
      <c r="AZ277" s="122" t="s">
        <v>3909</v>
      </c>
      <c r="BA277" s="122" t="s">
        <v>3910</v>
      </c>
      <c r="BB277" s="122"/>
      <c r="BC277" s="122"/>
      <c r="BD277" s="122"/>
      <c r="BE277" s="122"/>
      <c r="BF277" s="122"/>
      <c r="BG277" s="122"/>
      <c r="BH277" s="122"/>
      <c r="BI277" s="122"/>
      <c r="BJ277" s="122"/>
      <c r="BK277" s="122"/>
      <c r="BL277" s="122"/>
      <c r="BM277" s="122"/>
      <c r="BN277" s="122" t="s">
        <v>1001</v>
      </c>
    </row>
    <row r="278" spans="1:818 1064:1842 2088:2866 3112:3890 4136:4914 5160:5938 6184:6962 7208:7986 8232:9010 9256:10034 10280:11058 11304:12082 12328:13106 13352:14130 14376:15154 15400:16178" s="116" customFormat="1" ht="38.25" customHeight="1" x14ac:dyDescent="0.25">
      <c r="A278" s="122">
        <v>455</v>
      </c>
      <c r="B278" s="122" t="s">
        <v>3096</v>
      </c>
      <c r="C278" s="122">
        <v>101760</v>
      </c>
      <c r="D278" s="125">
        <v>39020</v>
      </c>
      <c r="E278" s="125">
        <v>39020</v>
      </c>
      <c r="F278" s="125">
        <v>40116</v>
      </c>
      <c r="G278" s="122" t="s">
        <v>1002</v>
      </c>
      <c r="H278" s="122"/>
      <c r="I278" s="122"/>
      <c r="J278" s="122" t="s">
        <v>1951</v>
      </c>
      <c r="K278" s="122" t="s">
        <v>51</v>
      </c>
      <c r="L278" s="122" t="s">
        <v>51</v>
      </c>
      <c r="M278" s="122" t="s">
        <v>3911</v>
      </c>
      <c r="N278" s="122" t="s">
        <v>1951</v>
      </c>
      <c r="O278" s="122" t="s">
        <v>51</v>
      </c>
      <c r="P278" s="122" t="s">
        <v>51</v>
      </c>
      <c r="Q278" s="122" t="s">
        <v>52</v>
      </c>
      <c r="R278" s="122" t="s">
        <v>384</v>
      </c>
      <c r="S278" s="122" t="s">
        <v>599</v>
      </c>
      <c r="T278" s="122" t="s">
        <v>249</v>
      </c>
      <c r="U278" s="122" t="s">
        <v>367</v>
      </c>
      <c r="V278" s="122">
        <v>2190</v>
      </c>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6"/>
      <c r="AZ278" s="122" t="s">
        <v>3912</v>
      </c>
      <c r="BA278" s="122" t="s">
        <v>3913</v>
      </c>
      <c r="BB278" s="122"/>
      <c r="BC278" s="122"/>
      <c r="BD278" s="122"/>
      <c r="BE278" s="122"/>
      <c r="BF278" s="122"/>
      <c r="BG278" s="122"/>
      <c r="BH278" s="122"/>
      <c r="BI278" s="122"/>
      <c r="BJ278" s="122"/>
      <c r="BK278" s="122"/>
      <c r="BL278" s="122"/>
      <c r="BM278" s="122"/>
      <c r="BN278" s="122" t="s">
        <v>893</v>
      </c>
    </row>
    <row r="279" spans="1:818 1064:1842 2088:2866 3112:3890 4136:4914 5160:5938 6184:6962 7208:7986 8232:9010 9256:10034 10280:11058 11304:12082 12328:13106 13352:14130 14376:15154 15400:16178" s="116" customFormat="1" ht="38.25" customHeight="1" x14ac:dyDescent="0.25">
      <c r="A279" s="111">
        <v>459</v>
      </c>
      <c r="B279" s="111" t="s">
        <v>3097</v>
      </c>
      <c r="C279" s="111">
        <v>101764</v>
      </c>
      <c r="D279" s="110">
        <v>39020</v>
      </c>
      <c r="E279" s="110">
        <v>39022</v>
      </c>
      <c r="F279" s="110" t="s">
        <v>4613</v>
      </c>
      <c r="G279" s="111" t="s">
        <v>3914</v>
      </c>
      <c r="H279" s="111"/>
      <c r="I279" s="111"/>
      <c r="J279" s="111" t="s">
        <v>38</v>
      </c>
      <c r="K279" s="111" t="s">
        <v>41</v>
      </c>
      <c r="L279" s="111" t="s">
        <v>33</v>
      </c>
      <c r="M279" s="111" t="s">
        <v>3915</v>
      </c>
      <c r="N279" s="111" t="s">
        <v>38</v>
      </c>
      <c r="O279" s="111" t="s">
        <v>41</v>
      </c>
      <c r="P279" s="111" t="s">
        <v>33</v>
      </c>
      <c r="Q279" s="111" t="s">
        <v>34</v>
      </c>
      <c r="R279" s="111" t="s">
        <v>384</v>
      </c>
      <c r="S279" s="111" t="s">
        <v>479</v>
      </c>
      <c r="T279" s="111" t="s">
        <v>3916</v>
      </c>
      <c r="U279" s="111" t="s">
        <v>367</v>
      </c>
      <c r="V279" s="111">
        <v>36500</v>
      </c>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9"/>
      <c r="AZ279" s="111" t="s">
        <v>3917</v>
      </c>
      <c r="BA279" s="111" t="s">
        <v>3918</v>
      </c>
      <c r="BB279" s="111"/>
      <c r="BC279" s="111"/>
      <c r="BD279" s="111"/>
      <c r="BE279" s="111"/>
      <c r="BF279" s="111"/>
      <c r="BG279" s="111"/>
      <c r="BH279" s="111"/>
      <c r="BI279" s="111"/>
      <c r="BJ279" s="111"/>
      <c r="BK279" s="111"/>
      <c r="BL279" s="111"/>
      <c r="BM279" s="111"/>
      <c r="BN279" s="111"/>
    </row>
    <row r="280" spans="1:818 1064:1842 2088:2866 3112:3890 4136:4914 5160:5938 6184:6962 7208:7986 8232:9010 9256:10034 10280:11058 11304:12082 12328:13106 13352:14130 14376:15154 15400:16178" s="116" customFormat="1" ht="38.25" customHeight="1" x14ac:dyDescent="0.25">
      <c r="A280" s="122">
        <v>461</v>
      </c>
      <c r="B280" s="122" t="s">
        <v>3098</v>
      </c>
      <c r="C280" s="122">
        <v>101766</v>
      </c>
      <c r="D280" s="125">
        <v>39022</v>
      </c>
      <c r="E280" s="125">
        <v>39022</v>
      </c>
      <c r="F280" s="125">
        <v>40118</v>
      </c>
      <c r="G280" s="122" t="s">
        <v>3639</v>
      </c>
      <c r="H280" s="122"/>
      <c r="I280" s="122"/>
      <c r="J280" s="122" t="s">
        <v>37</v>
      </c>
      <c r="K280" s="122" t="s">
        <v>41</v>
      </c>
      <c r="L280" s="122" t="s">
        <v>33</v>
      </c>
      <c r="M280" s="122" t="s">
        <v>3919</v>
      </c>
      <c r="N280" s="122" t="s">
        <v>37</v>
      </c>
      <c r="O280" s="122" t="s">
        <v>41</v>
      </c>
      <c r="P280" s="122" t="s">
        <v>33</v>
      </c>
      <c r="Q280" s="122" t="s">
        <v>34</v>
      </c>
      <c r="R280" s="122" t="s">
        <v>384</v>
      </c>
      <c r="S280" s="122" t="s">
        <v>1003</v>
      </c>
      <c r="T280" s="122" t="s">
        <v>1004</v>
      </c>
      <c r="U280" s="122" t="s">
        <v>367</v>
      </c>
      <c r="V280" s="122">
        <v>100740</v>
      </c>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6"/>
      <c r="AZ280" s="122" t="s">
        <v>4655</v>
      </c>
      <c r="BA280" s="122" t="s">
        <v>4656</v>
      </c>
      <c r="BB280" s="122"/>
      <c r="BC280" s="122"/>
      <c r="BD280" s="122"/>
      <c r="BE280" s="122"/>
      <c r="BF280" s="122"/>
      <c r="BG280" s="122"/>
      <c r="BH280" s="122"/>
      <c r="BI280" s="122"/>
      <c r="BJ280" s="122"/>
      <c r="BK280" s="122"/>
      <c r="BL280" s="122"/>
      <c r="BM280" s="122"/>
      <c r="BN280" s="122" t="s">
        <v>1005</v>
      </c>
    </row>
    <row r="281" spans="1:818 1064:1842 2088:2866 3112:3890 4136:4914 5160:5938 6184:6962 7208:7986 8232:9010 9256:10034 10280:11058 11304:12082 12328:13106 13352:14130 14376:15154 15400:16178" s="116" customFormat="1" ht="38.25" customHeight="1" x14ac:dyDescent="0.25">
      <c r="A281" s="122">
        <v>463</v>
      </c>
      <c r="B281" s="122" t="s">
        <v>3099</v>
      </c>
      <c r="C281" s="122">
        <v>101768</v>
      </c>
      <c r="D281" s="125">
        <v>39027</v>
      </c>
      <c r="E281" s="125">
        <v>39027</v>
      </c>
      <c r="F281" s="125">
        <v>40123</v>
      </c>
      <c r="G281" s="122" t="s">
        <v>3920</v>
      </c>
      <c r="H281" s="122"/>
      <c r="I281" s="122"/>
      <c r="J281" s="122" t="s">
        <v>96</v>
      </c>
      <c r="K281" s="122" t="s">
        <v>41</v>
      </c>
      <c r="L281" s="122" t="s">
        <v>33</v>
      </c>
      <c r="M281" s="122" t="s">
        <v>3921</v>
      </c>
      <c r="N281" s="122" t="s">
        <v>96</v>
      </c>
      <c r="O281" s="122" t="s">
        <v>41</v>
      </c>
      <c r="P281" s="122" t="s">
        <v>33</v>
      </c>
      <c r="Q281" s="122" t="s">
        <v>34</v>
      </c>
      <c r="R281" s="122" t="s">
        <v>384</v>
      </c>
      <c r="S281" s="122" t="s">
        <v>479</v>
      </c>
      <c r="T281" s="122" t="s">
        <v>3100</v>
      </c>
      <c r="U281" s="122" t="s">
        <v>367</v>
      </c>
      <c r="V281" s="122">
        <v>11826</v>
      </c>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6"/>
      <c r="AZ281" s="122" t="s">
        <v>3922</v>
      </c>
      <c r="BA281" s="122" t="s">
        <v>3923</v>
      </c>
      <c r="BB281" s="122"/>
      <c r="BC281" s="122"/>
      <c r="BD281" s="122"/>
      <c r="BE281" s="122"/>
      <c r="BF281" s="122"/>
      <c r="BG281" s="122"/>
      <c r="BH281" s="122"/>
      <c r="BI281" s="122"/>
      <c r="BJ281" s="122"/>
      <c r="BK281" s="122"/>
      <c r="BL281" s="122"/>
      <c r="BM281" s="122"/>
      <c r="BN281" s="122" t="s">
        <v>891</v>
      </c>
    </row>
    <row r="282" spans="1:818 1064:1842 2088:2866 3112:3890 4136:4914 5160:5938 6184:6962 7208:7986 8232:9010 9256:10034 10280:11058 11304:12082 12328:13106 13352:14130 14376:15154 15400:16178" s="116" customFormat="1" ht="38.25" customHeight="1" x14ac:dyDescent="0.25">
      <c r="A282" s="122">
        <v>464</v>
      </c>
      <c r="B282" s="122" t="s">
        <v>3092</v>
      </c>
      <c r="C282" s="122">
        <v>101769</v>
      </c>
      <c r="D282" s="125">
        <v>39027</v>
      </c>
      <c r="E282" s="125">
        <v>39027</v>
      </c>
      <c r="F282" s="125">
        <v>41219</v>
      </c>
      <c r="G282" s="122" t="s">
        <v>3924</v>
      </c>
      <c r="H282" s="122"/>
      <c r="I282" s="122"/>
      <c r="J282" s="122" t="s">
        <v>207</v>
      </c>
      <c r="K282" s="122" t="s">
        <v>168</v>
      </c>
      <c r="L282" s="122" t="s">
        <v>128</v>
      </c>
      <c r="M282" s="122" t="s">
        <v>1006</v>
      </c>
      <c r="N282" s="122" t="s">
        <v>3883</v>
      </c>
      <c r="O282" s="122" t="s">
        <v>168</v>
      </c>
      <c r="P282" s="122" t="s">
        <v>128</v>
      </c>
      <c r="Q282" s="122" t="s">
        <v>1007</v>
      </c>
      <c r="R282" s="122" t="s">
        <v>384</v>
      </c>
      <c r="S282" s="122" t="s">
        <v>998</v>
      </c>
      <c r="T282" s="122" t="s">
        <v>978</v>
      </c>
      <c r="U282" s="122" t="s">
        <v>366</v>
      </c>
      <c r="V282" s="122">
        <v>567272</v>
      </c>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6"/>
      <c r="AZ282" s="122" t="s">
        <v>3925</v>
      </c>
      <c r="BA282" s="122" t="s">
        <v>3926</v>
      </c>
      <c r="BB282" s="122"/>
      <c r="BC282" s="122"/>
      <c r="BD282" s="122"/>
      <c r="BE282" s="122"/>
      <c r="BF282" s="122"/>
      <c r="BG282" s="122"/>
      <c r="BH282" s="122"/>
      <c r="BI282" s="122"/>
      <c r="BJ282" s="122"/>
      <c r="BK282" s="122"/>
      <c r="BL282" s="122"/>
      <c r="BM282" s="122"/>
      <c r="BN282" s="122" t="s">
        <v>4604</v>
      </c>
    </row>
    <row r="283" spans="1:818 1064:1842 2088:2866 3112:3890 4136:4914 5160:5938 6184:6962 7208:7986 8232:9010 9256:10034 10280:11058 11304:12082 12328:13106 13352:14130 14376:15154 15400:16178" s="116" customFormat="1" ht="38.25" customHeight="1" x14ac:dyDescent="0.25">
      <c r="A283" s="413">
        <v>471</v>
      </c>
      <c r="B283" s="122" t="s">
        <v>3101</v>
      </c>
      <c r="C283" s="122">
        <v>101776</v>
      </c>
      <c r="D283" s="125">
        <v>39058</v>
      </c>
      <c r="E283" s="125">
        <v>39058</v>
      </c>
      <c r="F283" s="125">
        <v>40154</v>
      </c>
      <c r="G283" s="122" t="s">
        <v>3592</v>
      </c>
      <c r="H283" s="122"/>
      <c r="I283" s="122"/>
      <c r="J283" s="122" t="s">
        <v>152</v>
      </c>
      <c r="K283" s="122" t="s">
        <v>133</v>
      </c>
      <c r="L283" s="122" t="s">
        <v>51</v>
      </c>
      <c r="M283" s="413" t="s">
        <v>1008</v>
      </c>
      <c r="N283" s="122" t="s">
        <v>3831</v>
      </c>
      <c r="O283" s="122" t="s">
        <v>133</v>
      </c>
      <c r="P283" s="122" t="s">
        <v>51</v>
      </c>
      <c r="Q283" s="122" t="s">
        <v>95</v>
      </c>
      <c r="R283" s="122" t="s">
        <v>384</v>
      </c>
      <c r="S283" s="122" t="s">
        <v>498</v>
      </c>
      <c r="T283" s="122" t="s">
        <v>1009</v>
      </c>
      <c r="U283" s="122" t="s">
        <v>367</v>
      </c>
      <c r="V283" s="122">
        <v>2190</v>
      </c>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6"/>
      <c r="AZ283" s="122" t="s">
        <v>3927</v>
      </c>
      <c r="BA283" s="122" t="s">
        <v>3928</v>
      </c>
      <c r="BB283" s="122"/>
      <c r="BC283" s="122"/>
      <c r="BD283" s="122"/>
      <c r="BE283" s="122"/>
      <c r="BF283" s="122"/>
      <c r="BG283" s="122"/>
      <c r="BH283" s="122"/>
      <c r="BI283" s="122"/>
      <c r="BJ283" s="122"/>
      <c r="BK283" s="122"/>
      <c r="BL283" s="122"/>
      <c r="BM283" s="122"/>
      <c r="BN283" s="122" t="s">
        <v>1010</v>
      </c>
    </row>
    <row r="284" spans="1:818 1064:1842 2088:2866 3112:3890 4136:4914 5160:5938 6184:6962 7208:7986 8232:9010 9256:10034 10280:11058 11304:12082 12328:13106 13352:14130 14376:15154 15400:16178" s="116" customFormat="1" ht="38.25" customHeight="1" x14ac:dyDescent="0.25">
      <c r="A284" s="414"/>
      <c r="B284" s="122" t="s">
        <v>3102</v>
      </c>
      <c r="C284" s="122">
        <v>101776</v>
      </c>
      <c r="D284" s="125">
        <v>39058</v>
      </c>
      <c r="E284" s="125">
        <v>39058</v>
      </c>
      <c r="F284" s="125">
        <v>40154</v>
      </c>
      <c r="G284" s="122" t="s">
        <v>3592</v>
      </c>
      <c r="H284" s="122"/>
      <c r="I284" s="122"/>
      <c r="J284" s="122" t="s">
        <v>152</v>
      </c>
      <c r="K284" s="122" t="s">
        <v>133</v>
      </c>
      <c r="L284" s="122" t="s">
        <v>51</v>
      </c>
      <c r="M284" s="414"/>
      <c r="N284" s="122" t="s">
        <v>3831</v>
      </c>
      <c r="O284" s="122" t="s">
        <v>133</v>
      </c>
      <c r="P284" s="122" t="s">
        <v>51</v>
      </c>
      <c r="Q284" s="122" t="s">
        <v>95</v>
      </c>
      <c r="R284" s="122" t="s">
        <v>384</v>
      </c>
      <c r="S284" s="122" t="s">
        <v>498</v>
      </c>
      <c r="T284" s="122" t="s">
        <v>1011</v>
      </c>
      <c r="U284" s="122" t="s">
        <v>367</v>
      </c>
      <c r="V284" s="122">
        <v>14500</v>
      </c>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6"/>
      <c r="AZ284" s="122" t="s">
        <v>3927</v>
      </c>
      <c r="BA284" s="122" t="s">
        <v>3928</v>
      </c>
      <c r="BB284" s="122"/>
      <c r="BC284" s="122"/>
      <c r="BD284" s="122"/>
      <c r="BE284" s="122"/>
      <c r="BF284" s="122"/>
      <c r="BG284" s="122"/>
      <c r="BH284" s="122"/>
      <c r="BI284" s="122"/>
      <c r="BJ284" s="122"/>
      <c r="BK284" s="122"/>
      <c r="BL284" s="122"/>
      <c r="BM284" s="122"/>
      <c r="BN284" s="122" t="s">
        <v>1010</v>
      </c>
    </row>
    <row r="285" spans="1:818 1064:1842 2088:2866 3112:3890 4136:4914 5160:5938 6184:6962 7208:7986 8232:9010 9256:10034 10280:11058 11304:12082 12328:13106 13352:14130 14376:15154 15400:16178" s="116" customFormat="1" ht="38.25" customHeight="1" x14ac:dyDescent="0.25">
      <c r="A285" s="415"/>
      <c r="B285" s="122" t="s">
        <v>3103</v>
      </c>
      <c r="C285" s="122">
        <v>101776</v>
      </c>
      <c r="D285" s="125">
        <v>39058</v>
      </c>
      <c r="E285" s="125">
        <v>39058</v>
      </c>
      <c r="F285" s="125">
        <v>40154</v>
      </c>
      <c r="G285" s="122" t="s">
        <v>3592</v>
      </c>
      <c r="H285" s="122"/>
      <c r="I285" s="122"/>
      <c r="J285" s="122" t="s">
        <v>152</v>
      </c>
      <c r="K285" s="122" t="s">
        <v>133</v>
      </c>
      <c r="L285" s="122" t="s">
        <v>51</v>
      </c>
      <c r="M285" s="415"/>
      <c r="N285" s="122" t="s">
        <v>3831</v>
      </c>
      <c r="O285" s="122" t="s">
        <v>133</v>
      </c>
      <c r="P285" s="122" t="s">
        <v>51</v>
      </c>
      <c r="Q285" s="122" t="s">
        <v>95</v>
      </c>
      <c r="R285" s="122" t="s">
        <v>384</v>
      </c>
      <c r="S285" s="122" t="s">
        <v>984</v>
      </c>
      <c r="T285" s="122" t="s">
        <v>247</v>
      </c>
      <c r="U285" s="122" t="s">
        <v>367</v>
      </c>
      <c r="V285" s="122">
        <v>215</v>
      </c>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6"/>
      <c r="AZ285" s="122" t="s">
        <v>3927</v>
      </c>
      <c r="BA285" s="122" t="s">
        <v>3928</v>
      </c>
      <c r="BB285" s="122"/>
      <c r="BC285" s="122"/>
      <c r="BD285" s="122"/>
      <c r="BE285" s="122"/>
      <c r="BF285" s="122"/>
      <c r="BG285" s="122"/>
      <c r="BH285" s="122"/>
      <c r="BI285" s="122"/>
      <c r="BJ285" s="122"/>
      <c r="BK285" s="122"/>
      <c r="BL285" s="122"/>
      <c r="BM285" s="122"/>
      <c r="BN285" s="122" t="s">
        <v>1010</v>
      </c>
    </row>
    <row r="286" spans="1:818 1064:1842 2088:2866 3112:3890 4136:4914 5160:5938 6184:6962 7208:7986 8232:9010 9256:10034 10280:11058 11304:12082 12328:13106 13352:14130 14376:15154 15400:16178" s="116" customFormat="1" ht="38.25" customHeight="1" x14ac:dyDescent="0.25">
      <c r="A286" s="412">
        <v>473</v>
      </c>
      <c r="B286" s="122" t="s">
        <v>1013</v>
      </c>
      <c r="C286" s="122">
        <v>101778</v>
      </c>
      <c r="D286" s="125">
        <v>39034</v>
      </c>
      <c r="E286" s="125">
        <v>39034</v>
      </c>
      <c r="F286" s="125">
        <v>41226</v>
      </c>
      <c r="G286" s="122" t="s">
        <v>335</v>
      </c>
      <c r="H286" s="122"/>
      <c r="I286" s="122"/>
      <c r="J286" s="122" t="s">
        <v>309</v>
      </c>
      <c r="K286" s="122" t="s">
        <v>74</v>
      </c>
      <c r="L286" s="122" t="s">
        <v>45</v>
      </c>
      <c r="M286" s="412" t="s">
        <v>5282</v>
      </c>
      <c r="N286" s="122" t="s">
        <v>309</v>
      </c>
      <c r="O286" s="122" t="s">
        <v>74</v>
      </c>
      <c r="P286" s="122" t="s">
        <v>45</v>
      </c>
      <c r="Q286" s="122" t="s">
        <v>375</v>
      </c>
      <c r="R286" s="122" t="s">
        <v>384</v>
      </c>
      <c r="S286" s="122" t="s">
        <v>498</v>
      </c>
      <c r="T286" s="122" t="s">
        <v>1014</v>
      </c>
      <c r="U286" s="122" t="s">
        <v>367</v>
      </c>
      <c r="V286" s="122">
        <v>116800</v>
      </c>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6"/>
      <c r="AZ286" s="122" t="s">
        <v>4657</v>
      </c>
      <c r="BA286" s="122" t="s">
        <v>4658</v>
      </c>
      <c r="BB286" s="122"/>
      <c r="BC286" s="122"/>
      <c r="BD286" s="122"/>
      <c r="BE286" s="122"/>
      <c r="BF286" s="122"/>
      <c r="BG286" s="122"/>
      <c r="BH286" s="122"/>
      <c r="BI286" s="122"/>
      <c r="BJ286" s="122"/>
      <c r="BK286" s="122"/>
      <c r="BL286" s="122"/>
      <c r="BM286" s="122"/>
      <c r="BN286" s="122" t="s">
        <v>1015</v>
      </c>
    </row>
    <row r="287" spans="1:818 1064:1842 2088:2866 3112:3890 4136:4914 5160:5938 6184:6962 7208:7986 8232:9010 9256:10034 10280:11058 11304:12082 12328:13106 13352:14130 14376:15154 15400:16178" s="116" customFormat="1" ht="38.25" customHeight="1" x14ac:dyDescent="0.25">
      <c r="A287" s="412">
        <v>474</v>
      </c>
      <c r="B287" s="122" t="s">
        <v>3104</v>
      </c>
      <c r="C287" s="122">
        <v>101779</v>
      </c>
      <c r="D287" s="125">
        <v>39035</v>
      </c>
      <c r="E287" s="125">
        <v>39035</v>
      </c>
      <c r="F287" s="125">
        <v>40131</v>
      </c>
      <c r="G287" s="122" t="s">
        <v>3929</v>
      </c>
      <c r="H287" s="122"/>
      <c r="I287" s="122"/>
      <c r="J287" s="122" t="s">
        <v>214</v>
      </c>
      <c r="K287" s="122" t="s">
        <v>41</v>
      </c>
      <c r="L287" s="122" t="s">
        <v>33</v>
      </c>
      <c r="M287" s="412" t="s">
        <v>3930</v>
      </c>
      <c r="N287" s="122" t="s">
        <v>214</v>
      </c>
      <c r="O287" s="122" t="s">
        <v>41</v>
      </c>
      <c r="P287" s="122" t="s">
        <v>33</v>
      </c>
      <c r="Q287" s="122" t="s">
        <v>34</v>
      </c>
      <c r="R287" s="122" t="s">
        <v>384</v>
      </c>
      <c r="S287" s="122" t="s">
        <v>479</v>
      </c>
      <c r="T287" s="122" t="s">
        <v>160</v>
      </c>
      <c r="U287" s="122" t="s">
        <v>367</v>
      </c>
      <c r="V287" s="122">
        <v>5782</v>
      </c>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6"/>
      <c r="AZ287" s="122" t="s">
        <v>3931</v>
      </c>
      <c r="BA287" s="122" t="s">
        <v>3932</v>
      </c>
      <c r="BB287" s="122"/>
      <c r="BC287" s="122"/>
      <c r="BD287" s="122"/>
      <c r="BE287" s="122"/>
      <c r="BF287" s="122"/>
      <c r="BG287" s="122"/>
      <c r="BH287" s="122"/>
      <c r="BI287" s="122"/>
      <c r="BJ287" s="122"/>
      <c r="BK287" s="122"/>
      <c r="BL287" s="122"/>
      <c r="BM287" s="122"/>
      <c r="BN287" s="122" t="s">
        <v>1016</v>
      </c>
    </row>
    <row r="288" spans="1:818 1064:1842 2088:2866 3112:3890 4136:4914 5160:5938 6184:6962 7208:7986 8232:9010 9256:10034 10280:11058 11304:12082 12328:13106 13352:14130 14376:15154 15400:16178" s="116" customFormat="1" ht="51" customHeight="1" x14ac:dyDescent="0.25">
      <c r="A288" s="122">
        <v>484</v>
      </c>
      <c r="B288" s="122" t="s">
        <v>1017</v>
      </c>
      <c r="C288" s="122">
        <v>101789</v>
      </c>
      <c r="D288" s="125">
        <v>39037</v>
      </c>
      <c r="E288" s="125">
        <v>39037</v>
      </c>
      <c r="F288" s="125">
        <v>40133</v>
      </c>
      <c r="G288" s="122" t="s">
        <v>335</v>
      </c>
      <c r="H288" s="122"/>
      <c r="I288" s="122"/>
      <c r="J288" s="122" t="s">
        <v>5563</v>
      </c>
      <c r="K288" s="122" t="s">
        <v>161</v>
      </c>
      <c r="L288" s="122" t="s">
        <v>45</v>
      </c>
      <c r="M288" s="122" t="s">
        <v>3934</v>
      </c>
      <c r="N288" s="122" t="s">
        <v>3933</v>
      </c>
      <c r="O288" s="122" t="s">
        <v>161</v>
      </c>
      <c r="P288" s="122" t="s">
        <v>45</v>
      </c>
      <c r="Q288" s="122" t="s">
        <v>375</v>
      </c>
      <c r="R288" s="122" t="s">
        <v>384</v>
      </c>
      <c r="S288" s="122" t="s">
        <v>218</v>
      </c>
      <c r="T288" s="122" t="s">
        <v>3935</v>
      </c>
      <c r="U288" s="122" t="s">
        <v>367</v>
      </c>
      <c r="V288" s="122">
        <v>301125</v>
      </c>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6"/>
      <c r="AZ288" s="122" t="s">
        <v>3936</v>
      </c>
      <c r="BA288" s="122" t="s">
        <v>3937</v>
      </c>
      <c r="BB288" s="122"/>
      <c r="BC288" s="122"/>
      <c r="BD288" s="122"/>
      <c r="BE288" s="122"/>
      <c r="BF288" s="122"/>
      <c r="BG288" s="122"/>
      <c r="BH288" s="122"/>
      <c r="BI288" s="122"/>
      <c r="BJ288" s="122"/>
      <c r="BK288" s="122"/>
      <c r="BL288" s="122"/>
      <c r="BM288" s="122"/>
      <c r="BN288" s="122" t="s">
        <v>1018</v>
      </c>
    </row>
    <row r="289" spans="1:818 1064:1842 2088:2866 3112:3890 4136:4914 5160:5938 6184:6962 7208:7986 8232:9010 9256:10034 10280:11058 11304:12082 12328:13106 13352:14130 14376:15154 15400:16178" s="116" customFormat="1" ht="76.5" customHeight="1" x14ac:dyDescent="0.25">
      <c r="A289" s="122">
        <v>485</v>
      </c>
      <c r="B289" s="122" t="s">
        <v>4677</v>
      </c>
      <c r="C289" s="122">
        <v>101790</v>
      </c>
      <c r="D289" s="125">
        <v>39044</v>
      </c>
      <c r="E289" s="125">
        <v>39044</v>
      </c>
      <c r="F289" s="125">
        <v>40908</v>
      </c>
      <c r="G289" s="122" t="s">
        <v>335</v>
      </c>
      <c r="H289" s="122"/>
      <c r="I289" s="122"/>
      <c r="J289" s="122" t="s">
        <v>5570</v>
      </c>
      <c r="K289" s="122" t="s">
        <v>74</v>
      </c>
      <c r="L289" s="122" t="s">
        <v>45</v>
      </c>
      <c r="M289" s="122" t="s">
        <v>5283</v>
      </c>
      <c r="N289" s="122" t="s">
        <v>5570</v>
      </c>
      <c r="O289" s="122" t="s">
        <v>74</v>
      </c>
      <c r="P289" s="122" t="s">
        <v>45</v>
      </c>
      <c r="Q289" s="122" t="s">
        <v>375</v>
      </c>
      <c r="R289" s="122" t="s">
        <v>384</v>
      </c>
      <c r="S289" s="122" t="s">
        <v>498</v>
      </c>
      <c r="T289" s="122" t="s">
        <v>3938</v>
      </c>
      <c r="U289" s="122" t="s">
        <v>367</v>
      </c>
      <c r="V289" s="122">
        <v>41125</v>
      </c>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6"/>
      <c r="AZ289" s="122" t="s">
        <v>3939</v>
      </c>
      <c r="BA289" s="122" t="s">
        <v>3940</v>
      </c>
      <c r="BB289" s="122"/>
      <c r="BC289" s="122"/>
      <c r="BD289" s="122"/>
      <c r="BE289" s="122"/>
      <c r="BF289" s="122"/>
      <c r="BG289" s="122"/>
      <c r="BH289" s="122"/>
      <c r="BI289" s="122"/>
      <c r="BJ289" s="122"/>
      <c r="BK289" s="122"/>
      <c r="BL289" s="122"/>
      <c r="BM289" s="122"/>
      <c r="BN289" s="122" t="s">
        <v>3380</v>
      </c>
    </row>
    <row r="290" spans="1:818 1064:1842 2088:2866 3112:3890 4136:4914 5160:5938 6184:6962 7208:7986 8232:9010 9256:10034 10280:11058 11304:12082 12328:13106 13352:14130 14376:15154 15400:16178" s="116" customFormat="1" ht="51" customHeight="1" x14ac:dyDescent="0.25">
      <c r="A290" s="122">
        <v>489</v>
      </c>
      <c r="B290" s="122" t="s">
        <v>3105</v>
      </c>
      <c r="C290" s="122">
        <v>101794</v>
      </c>
      <c r="D290" s="125">
        <v>39037</v>
      </c>
      <c r="E290" s="125">
        <v>39037</v>
      </c>
      <c r="F290" s="125">
        <v>40133</v>
      </c>
      <c r="G290" s="122" t="s">
        <v>3941</v>
      </c>
      <c r="H290" s="122"/>
      <c r="I290" s="122"/>
      <c r="J290" s="122" t="s">
        <v>309</v>
      </c>
      <c r="K290" s="122" t="s">
        <v>34</v>
      </c>
      <c r="L290" s="122" t="s">
        <v>53</v>
      </c>
      <c r="M290" s="122" t="s">
        <v>3942</v>
      </c>
      <c r="N290" s="122" t="s">
        <v>3832</v>
      </c>
      <c r="O290" s="122" t="s">
        <v>34</v>
      </c>
      <c r="P290" s="122" t="s">
        <v>53</v>
      </c>
      <c r="Q290" s="122" t="s">
        <v>34</v>
      </c>
      <c r="R290" s="122" t="s">
        <v>282</v>
      </c>
      <c r="S290" s="122" t="s">
        <v>1019</v>
      </c>
      <c r="T290" s="122" t="s">
        <v>1020</v>
      </c>
      <c r="U290" s="122" t="s">
        <v>367</v>
      </c>
      <c r="V290" s="122">
        <v>1262</v>
      </c>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6"/>
      <c r="AZ290" s="122" t="s">
        <v>3943</v>
      </c>
      <c r="BA290" s="122" t="s">
        <v>3944</v>
      </c>
      <c r="BB290" s="122"/>
      <c r="BC290" s="122"/>
      <c r="BD290" s="122"/>
      <c r="BE290" s="122"/>
      <c r="BF290" s="122"/>
      <c r="BG290" s="122"/>
      <c r="BH290" s="122"/>
      <c r="BI290" s="122"/>
      <c r="BJ290" s="122"/>
      <c r="BK290" s="122"/>
      <c r="BL290" s="122"/>
      <c r="BM290" s="122"/>
      <c r="BN290" s="122" t="s">
        <v>1021</v>
      </c>
    </row>
    <row r="291" spans="1:818 1064:1842 2088:2866 3112:3890 4136:4914 5160:5938 6184:6962 7208:7986 8232:9010 9256:10034 10280:11058 11304:12082 12328:13106 13352:14130 14376:15154 15400:16178" s="116" customFormat="1" ht="38.25" customHeight="1" x14ac:dyDescent="0.25">
      <c r="A291" s="122">
        <v>495</v>
      </c>
      <c r="B291" s="122" t="s">
        <v>3106</v>
      </c>
      <c r="C291" s="416">
        <v>101800</v>
      </c>
      <c r="D291" s="125">
        <v>39044</v>
      </c>
      <c r="E291" s="125">
        <v>39048</v>
      </c>
      <c r="F291" s="125">
        <v>40144</v>
      </c>
      <c r="G291" s="122" t="s">
        <v>1022</v>
      </c>
      <c r="H291" s="122"/>
      <c r="I291" s="122"/>
      <c r="J291" s="122" t="s">
        <v>38</v>
      </c>
      <c r="K291" s="122" t="s">
        <v>1033</v>
      </c>
      <c r="L291" s="122" t="s">
        <v>33</v>
      </c>
      <c r="M291" s="122" t="s">
        <v>3945</v>
      </c>
      <c r="N291" s="122" t="s">
        <v>38</v>
      </c>
      <c r="O291" s="122" t="s">
        <v>33</v>
      </c>
      <c r="P291" s="122" t="s">
        <v>33</v>
      </c>
      <c r="Q291" s="122" t="s">
        <v>34</v>
      </c>
      <c r="R291" s="122" t="s">
        <v>282</v>
      </c>
      <c r="S291" s="122" t="s">
        <v>479</v>
      </c>
      <c r="T291" s="122" t="s">
        <v>3107</v>
      </c>
      <c r="U291" s="122" t="s">
        <v>367</v>
      </c>
      <c r="V291" s="122">
        <v>5840</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6"/>
      <c r="AZ291" s="122" t="s">
        <v>3946</v>
      </c>
      <c r="BA291" s="122" t="s">
        <v>3947</v>
      </c>
      <c r="BB291" s="122"/>
      <c r="BC291" s="122"/>
      <c r="BD291" s="122"/>
      <c r="BE291" s="122"/>
      <c r="BF291" s="122"/>
      <c r="BG291" s="122"/>
      <c r="BH291" s="122"/>
      <c r="BI291" s="122"/>
      <c r="BJ291" s="122"/>
      <c r="BK291" s="122"/>
      <c r="BL291" s="122"/>
      <c r="BM291" s="122"/>
      <c r="BN291" s="122" t="s">
        <v>891</v>
      </c>
    </row>
    <row r="292" spans="1:818 1064:1842 2088:2866 3112:3890 4136:4914 5160:5938 6184:6962 7208:7986 8232:9010 9256:10034 10280:11058 11304:12082 12328:13106 13352:14130 14376:15154 15400:16178" s="116" customFormat="1" ht="38.25" customHeight="1" x14ac:dyDescent="0.25">
      <c r="A292" s="122">
        <v>496</v>
      </c>
      <c r="B292" s="122" t="s">
        <v>3108</v>
      </c>
      <c r="C292" s="122">
        <v>101801</v>
      </c>
      <c r="D292" s="125">
        <v>39044</v>
      </c>
      <c r="E292" s="125">
        <v>39044</v>
      </c>
      <c r="F292" s="125">
        <v>41236</v>
      </c>
      <c r="G292" s="122" t="s">
        <v>3703</v>
      </c>
      <c r="H292" s="122"/>
      <c r="I292" s="122"/>
      <c r="J292" s="122" t="s">
        <v>213</v>
      </c>
      <c r="K292" s="122" t="s">
        <v>83</v>
      </c>
      <c r="L292" s="122" t="s">
        <v>114</v>
      </c>
      <c r="M292" s="122" t="s">
        <v>3948</v>
      </c>
      <c r="N292" s="122" t="s">
        <v>3834</v>
      </c>
      <c r="O292" s="122" t="s">
        <v>83</v>
      </c>
      <c r="P292" s="122" t="s">
        <v>114</v>
      </c>
      <c r="Q292" s="122" t="s">
        <v>34</v>
      </c>
      <c r="R292" s="122" t="s">
        <v>282</v>
      </c>
      <c r="S292" s="122" t="s">
        <v>984</v>
      </c>
      <c r="T292" s="122" t="s">
        <v>3949</v>
      </c>
      <c r="U292" s="122" t="s">
        <v>367</v>
      </c>
      <c r="V292" s="122">
        <v>39420</v>
      </c>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6"/>
      <c r="AZ292" s="122" t="s">
        <v>3950</v>
      </c>
      <c r="BA292" s="122" t="s">
        <v>3951</v>
      </c>
      <c r="BB292" s="122"/>
      <c r="BC292" s="122"/>
      <c r="BD292" s="122"/>
      <c r="BE292" s="122"/>
      <c r="BF292" s="122"/>
      <c r="BG292" s="122"/>
      <c r="BH292" s="122"/>
      <c r="BI292" s="122"/>
      <c r="BJ292" s="122"/>
      <c r="BK292" s="122"/>
      <c r="BL292" s="122"/>
      <c r="BM292" s="122"/>
      <c r="BN292" s="122" t="s">
        <v>3381</v>
      </c>
      <c r="KJ292" s="129"/>
      <c r="KK292" s="129"/>
      <c r="KL292" s="129"/>
      <c r="KM292" s="129"/>
      <c r="KN292" s="129"/>
      <c r="KO292" s="129"/>
      <c r="KP292" s="129"/>
      <c r="KQ292" s="129"/>
      <c r="KR292" s="129"/>
      <c r="KS292" s="129"/>
      <c r="KT292" s="129"/>
      <c r="UF292" s="129"/>
      <c r="UG292" s="129"/>
      <c r="UH292" s="129"/>
      <c r="UI292" s="129"/>
      <c r="UJ292" s="129"/>
      <c r="UK292" s="129"/>
      <c r="UL292" s="129"/>
      <c r="UM292" s="129"/>
      <c r="UN292" s="129"/>
      <c r="UO292" s="129"/>
      <c r="UP292" s="129"/>
      <c r="AEB292" s="129"/>
      <c r="AEC292" s="129"/>
      <c r="AED292" s="129"/>
      <c r="AEE292" s="129"/>
      <c r="AEF292" s="129"/>
      <c r="AEG292" s="129"/>
      <c r="AEH292" s="129"/>
      <c r="AEI292" s="129"/>
      <c r="AEJ292" s="129"/>
      <c r="AEK292" s="129"/>
      <c r="AEL292" s="129"/>
      <c r="ANX292" s="129"/>
      <c r="ANY292" s="129"/>
      <c r="ANZ292" s="129"/>
      <c r="AOA292" s="129"/>
      <c r="AOB292" s="129"/>
      <c r="AOC292" s="129"/>
      <c r="AOD292" s="129"/>
      <c r="AOE292" s="129"/>
      <c r="AOF292" s="129"/>
      <c r="AOG292" s="129"/>
      <c r="AOH292" s="129"/>
      <c r="AXT292" s="129"/>
      <c r="AXU292" s="129"/>
      <c r="AXV292" s="129"/>
      <c r="AXW292" s="129"/>
      <c r="AXX292" s="129"/>
      <c r="AXY292" s="129"/>
      <c r="AXZ292" s="129"/>
      <c r="AYA292" s="129"/>
      <c r="AYB292" s="129"/>
      <c r="AYC292" s="129"/>
      <c r="AYD292" s="129"/>
      <c r="BHP292" s="129"/>
      <c r="BHQ292" s="129"/>
      <c r="BHR292" s="129"/>
      <c r="BHS292" s="129"/>
      <c r="BHT292" s="129"/>
      <c r="BHU292" s="129"/>
      <c r="BHV292" s="129"/>
      <c r="BHW292" s="129"/>
      <c r="BHX292" s="129"/>
      <c r="BHY292" s="129"/>
      <c r="BHZ292" s="129"/>
      <c r="BRL292" s="129"/>
      <c r="BRM292" s="129"/>
      <c r="BRN292" s="129"/>
      <c r="BRO292" s="129"/>
      <c r="BRP292" s="129"/>
      <c r="BRQ292" s="129"/>
      <c r="BRR292" s="129"/>
      <c r="BRS292" s="129"/>
      <c r="BRT292" s="129"/>
      <c r="BRU292" s="129"/>
      <c r="BRV292" s="129"/>
      <c r="CBH292" s="129"/>
      <c r="CBI292" s="129"/>
      <c r="CBJ292" s="129"/>
      <c r="CBK292" s="129"/>
      <c r="CBL292" s="129"/>
      <c r="CBM292" s="129"/>
      <c r="CBN292" s="129"/>
      <c r="CBO292" s="129"/>
      <c r="CBP292" s="129"/>
      <c r="CBQ292" s="129"/>
      <c r="CBR292" s="129"/>
      <c r="CLD292" s="129"/>
      <c r="CLE292" s="129"/>
      <c r="CLF292" s="129"/>
      <c r="CLG292" s="129"/>
      <c r="CLH292" s="129"/>
      <c r="CLI292" s="129"/>
      <c r="CLJ292" s="129"/>
      <c r="CLK292" s="129"/>
      <c r="CLL292" s="129"/>
      <c r="CLM292" s="129"/>
      <c r="CLN292" s="129"/>
      <c r="CUZ292" s="129"/>
      <c r="CVA292" s="129"/>
      <c r="CVB292" s="129"/>
      <c r="CVC292" s="129"/>
      <c r="CVD292" s="129"/>
      <c r="CVE292" s="129"/>
      <c r="CVF292" s="129"/>
      <c r="CVG292" s="129"/>
      <c r="CVH292" s="129"/>
      <c r="CVI292" s="129"/>
      <c r="CVJ292" s="129"/>
      <c r="DEV292" s="129"/>
      <c r="DEW292" s="129"/>
      <c r="DEX292" s="129"/>
      <c r="DEY292" s="129"/>
      <c r="DEZ292" s="129"/>
      <c r="DFA292" s="129"/>
      <c r="DFB292" s="129"/>
      <c r="DFC292" s="129"/>
      <c r="DFD292" s="129"/>
      <c r="DFE292" s="129"/>
      <c r="DFF292" s="129"/>
      <c r="DOR292" s="129"/>
      <c r="DOS292" s="129"/>
      <c r="DOT292" s="129"/>
      <c r="DOU292" s="129"/>
      <c r="DOV292" s="129"/>
      <c r="DOW292" s="129"/>
      <c r="DOX292" s="129"/>
      <c r="DOY292" s="129"/>
      <c r="DOZ292" s="129"/>
      <c r="DPA292" s="129"/>
      <c r="DPB292" s="129"/>
      <c r="DYN292" s="129"/>
      <c r="DYO292" s="129"/>
      <c r="DYP292" s="129"/>
      <c r="DYQ292" s="129"/>
      <c r="DYR292" s="129"/>
      <c r="DYS292" s="129"/>
      <c r="DYT292" s="129"/>
      <c r="DYU292" s="129"/>
      <c r="DYV292" s="129"/>
      <c r="DYW292" s="129"/>
      <c r="DYX292" s="129"/>
      <c r="EIJ292" s="129"/>
      <c r="EIK292" s="129"/>
      <c r="EIL292" s="129"/>
      <c r="EIM292" s="129"/>
      <c r="EIN292" s="129"/>
      <c r="EIO292" s="129"/>
      <c r="EIP292" s="129"/>
      <c r="EIQ292" s="129"/>
      <c r="EIR292" s="129"/>
      <c r="EIS292" s="129"/>
      <c r="EIT292" s="129"/>
      <c r="ESF292" s="129"/>
      <c r="ESG292" s="129"/>
      <c r="ESH292" s="129"/>
      <c r="ESI292" s="129"/>
      <c r="ESJ292" s="129"/>
      <c r="ESK292" s="129"/>
      <c r="ESL292" s="129"/>
      <c r="ESM292" s="129"/>
      <c r="ESN292" s="129"/>
      <c r="ESO292" s="129"/>
      <c r="ESP292" s="129"/>
      <c r="FCB292" s="129"/>
      <c r="FCC292" s="129"/>
      <c r="FCD292" s="129"/>
      <c r="FCE292" s="129"/>
      <c r="FCF292" s="129"/>
      <c r="FCG292" s="129"/>
      <c r="FCH292" s="129"/>
      <c r="FCI292" s="129"/>
      <c r="FCJ292" s="129"/>
      <c r="FCK292" s="129"/>
      <c r="FCL292" s="129"/>
      <c r="FLX292" s="129"/>
      <c r="FLY292" s="129"/>
      <c r="FLZ292" s="129"/>
      <c r="FMA292" s="129"/>
      <c r="FMB292" s="129"/>
      <c r="FMC292" s="129"/>
      <c r="FMD292" s="129"/>
      <c r="FME292" s="129"/>
      <c r="FMF292" s="129"/>
      <c r="FMG292" s="129"/>
      <c r="FMH292" s="129"/>
      <c r="FVT292" s="129"/>
      <c r="FVU292" s="129"/>
      <c r="FVV292" s="129"/>
      <c r="FVW292" s="129"/>
      <c r="FVX292" s="129"/>
      <c r="FVY292" s="129"/>
      <c r="FVZ292" s="129"/>
      <c r="FWA292" s="129"/>
      <c r="FWB292" s="129"/>
      <c r="FWC292" s="129"/>
      <c r="FWD292" s="129"/>
      <c r="GFP292" s="129"/>
      <c r="GFQ292" s="129"/>
      <c r="GFR292" s="129"/>
      <c r="GFS292" s="129"/>
      <c r="GFT292" s="129"/>
      <c r="GFU292" s="129"/>
      <c r="GFV292" s="129"/>
      <c r="GFW292" s="129"/>
      <c r="GFX292" s="129"/>
      <c r="GFY292" s="129"/>
      <c r="GFZ292" s="129"/>
      <c r="GPL292" s="129"/>
      <c r="GPM292" s="129"/>
      <c r="GPN292" s="129"/>
      <c r="GPO292" s="129"/>
      <c r="GPP292" s="129"/>
      <c r="GPQ292" s="129"/>
      <c r="GPR292" s="129"/>
      <c r="GPS292" s="129"/>
      <c r="GPT292" s="129"/>
      <c r="GPU292" s="129"/>
      <c r="GPV292" s="129"/>
      <c r="GZH292" s="129"/>
      <c r="GZI292" s="129"/>
      <c r="GZJ292" s="129"/>
      <c r="GZK292" s="129"/>
      <c r="GZL292" s="129"/>
      <c r="GZM292" s="129"/>
      <c r="GZN292" s="129"/>
      <c r="GZO292" s="129"/>
      <c r="GZP292" s="129"/>
      <c r="GZQ292" s="129"/>
      <c r="GZR292" s="129"/>
      <c r="HJD292" s="129"/>
      <c r="HJE292" s="129"/>
      <c r="HJF292" s="129"/>
      <c r="HJG292" s="129"/>
      <c r="HJH292" s="129"/>
      <c r="HJI292" s="129"/>
      <c r="HJJ292" s="129"/>
      <c r="HJK292" s="129"/>
      <c r="HJL292" s="129"/>
      <c r="HJM292" s="129"/>
      <c r="HJN292" s="129"/>
      <c r="HSZ292" s="129"/>
      <c r="HTA292" s="129"/>
      <c r="HTB292" s="129"/>
      <c r="HTC292" s="129"/>
      <c r="HTD292" s="129"/>
      <c r="HTE292" s="129"/>
      <c r="HTF292" s="129"/>
      <c r="HTG292" s="129"/>
      <c r="HTH292" s="129"/>
      <c r="HTI292" s="129"/>
      <c r="HTJ292" s="129"/>
      <c r="ICV292" s="129"/>
      <c r="ICW292" s="129"/>
      <c r="ICX292" s="129"/>
      <c r="ICY292" s="129"/>
      <c r="ICZ292" s="129"/>
      <c r="IDA292" s="129"/>
      <c r="IDB292" s="129"/>
      <c r="IDC292" s="129"/>
      <c r="IDD292" s="129"/>
      <c r="IDE292" s="129"/>
      <c r="IDF292" s="129"/>
      <c r="IMR292" s="129"/>
      <c r="IMS292" s="129"/>
      <c r="IMT292" s="129"/>
      <c r="IMU292" s="129"/>
      <c r="IMV292" s="129"/>
      <c r="IMW292" s="129"/>
      <c r="IMX292" s="129"/>
      <c r="IMY292" s="129"/>
      <c r="IMZ292" s="129"/>
      <c r="INA292" s="129"/>
      <c r="INB292" s="129"/>
      <c r="IWN292" s="129"/>
      <c r="IWO292" s="129"/>
      <c r="IWP292" s="129"/>
      <c r="IWQ292" s="129"/>
      <c r="IWR292" s="129"/>
      <c r="IWS292" s="129"/>
      <c r="IWT292" s="129"/>
      <c r="IWU292" s="129"/>
      <c r="IWV292" s="129"/>
      <c r="IWW292" s="129"/>
      <c r="IWX292" s="129"/>
      <c r="JGJ292" s="129"/>
      <c r="JGK292" s="129"/>
      <c r="JGL292" s="129"/>
      <c r="JGM292" s="129"/>
      <c r="JGN292" s="129"/>
      <c r="JGO292" s="129"/>
      <c r="JGP292" s="129"/>
      <c r="JGQ292" s="129"/>
      <c r="JGR292" s="129"/>
      <c r="JGS292" s="129"/>
      <c r="JGT292" s="129"/>
      <c r="JQF292" s="129"/>
      <c r="JQG292" s="129"/>
      <c r="JQH292" s="129"/>
      <c r="JQI292" s="129"/>
      <c r="JQJ292" s="129"/>
      <c r="JQK292" s="129"/>
      <c r="JQL292" s="129"/>
      <c r="JQM292" s="129"/>
      <c r="JQN292" s="129"/>
      <c r="JQO292" s="129"/>
      <c r="JQP292" s="129"/>
      <c r="KAB292" s="129"/>
      <c r="KAC292" s="129"/>
      <c r="KAD292" s="129"/>
      <c r="KAE292" s="129"/>
      <c r="KAF292" s="129"/>
      <c r="KAG292" s="129"/>
      <c r="KAH292" s="129"/>
      <c r="KAI292" s="129"/>
      <c r="KAJ292" s="129"/>
      <c r="KAK292" s="129"/>
      <c r="KAL292" s="129"/>
      <c r="KJX292" s="129"/>
      <c r="KJY292" s="129"/>
      <c r="KJZ292" s="129"/>
      <c r="KKA292" s="129"/>
      <c r="KKB292" s="129"/>
      <c r="KKC292" s="129"/>
      <c r="KKD292" s="129"/>
      <c r="KKE292" s="129"/>
      <c r="KKF292" s="129"/>
      <c r="KKG292" s="129"/>
      <c r="KKH292" s="129"/>
      <c r="KTT292" s="129"/>
      <c r="KTU292" s="129"/>
      <c r="KTV292" s="129"/>
      <c r="KTW292" s="129"/>
      <c r="KTX292" s="129"/>
      <c r="KTY292" s="129"/>
      <c r="KTZ292" s="129"/>
      <c r="KUA292" s="129"/>
      <c r="KUB292" s="129"/>
      <c r="KUC292" s="129"/>
      <c r="KUD292" s="129"/>
      <c r="LDP292" s="129"/>
      <c r="LDQ292" s="129"/>
      <c r="LDR292" s="129"/>
      <c r="LDS292" s="129"/>
      <c r="LDT292" s="129"/>
      <c r="LDU292" s="129"/>
      <c r="LDV292" s="129"/>
      <c r="LDW292" s="129"/>
      <c r="LDX292" s="129"/>
      <c r="LDY292" s="129"/>
      <c r="LDZ292" s="129"/>
      <c r="LNL292" s="129"/>
      <c r="LNM292" s="129"/>
      <c r="LNN292" s="129"/>
      <c r="LNO292" s="129"/>
      <c r="LNP292" s="129"/>
      <c r="LNQ292" s="129"/>
      <c r="LNR292" s="129"/>
      <c r="LNS292" s="129"/>
      <c r="LNT292" s="129"/>
      <c r="LNU292" s="129"/>
      <c r="LNV292" s="129"/>
      <c r="LXH292" s="129"/>
      <c r="LXI292" s="129"/>
      <c r="LXJ292" s="129"/>
      <c r="LXK292" s="129"/>
      <c r="LXL292" s="129"/>
      <c r="LXM292" s="129"/>
      <c r="LXN292" s="129"/>
      <c r="LXO292" s="129"/>
      <c r="LXP292" s="129"/>
      <c r="LXQ292" s="129"/>
      <c r="LXR292" s="129"/>
      <c r="MHD292" s="129"/>
      <c r="MHE292" s="129"/>
      <c r="MHF292" s="129"/>
      <c r="MHG292" s="129"/>
      <c r="MHH292" s="129"/>
      <c r="MHI292" s="129"/>
      <c r="MHJ292" s="129"/>
      <c r="MHK292" s="129"/>
      <c r="MHL292" s="129"/>
      <c r="MHM292" s="129"/>
      <c r="MHN292" s="129"/>
      <c r="MQZ292" s="129"/>
      <c r="MRA292" s="129"/>
      <c r="MRB292" s="129"/>
      <c r="MRC292" s="129"/>
      <c r="MRD292" s="129"/>
      <c r="MRE292" s="129"/>
      <c r="MRF292" s="129"/>
      <c r="MRG292" s="129"/>
      <c r="MRH292" s="129"/>
      <c r="MRI292" s="129"/>
      <c r="MRJ292" s="129"/>
      <c r="NAV292" s="129"/>
      <c r="NAW292" s="129"/>
      <c r="NAX292" s="129"/>
      <c r="NAY292" s="129"/>
      <c r="NAZ292" s="129"/>
      <c r="NBA292" s="129"/>
      <c r="NBB292" s="129"/>
      <c r="NBC292" s="129"/>
      <c r="NBD292" s="129"/>
      <c r="NBE292" s="129"/>
      <c r="NBF292" s="129"/>
      <c r="NKR292" s="129"/>
      <c r="NKS292" s="129"/>
      <c r="NKT292" s="129"/>
      <c r="NKU292" s="129"/>
      <c r="NKV292" s="129"/>
      <c r="NKW292" s="129"/>
      <c r="NKX292" s="129"/>
      <c r="NKY292" s="129"/>
      <c r="NKZ292" s="129"/>
      <c r="NLA292" s="129"/>
      <c r="NLB292" s="129"/>
      <c r="NUN292" s="129"/>
      <c r="NUO292" s="129"/>
      <c r="NUP292" s="129"/>
      <c r="NUQ292" s="129"/>
      <c r="NUR292" s="129"/>
      <c r="NUS292" s="129"/>
      <c r="NUT292" s="129"/>
      <c r="NUU292" s="129"/>
      <c r="NUV292" s="129"/>
      <c r="NUW292" s="129"/>
      <c r="NUX292" s="129"/>
      <c r="OEJ292" s="129"/>
      <c r="OEK292" s="129"/>
      <c r="OEL292" s="129"/>
      <c r="OEM292" s="129"/>
      <c r="OEN292" s="129"/>
      <c r="OEO292" s="129"/>
      <c r="OEP292" s="129"/>
      <c r="OEQ292" s="129"/>
      <c r="OER292" s="129"/>
      <c r="OES292" s="129"/>
      <c r="OET292" s="129"/>
      <c r="OOF292" s="129"/>
      <c r="OOG292" s="129"/>
      <c r="OOH292" s="129"/>
      <c r="OOI292" s="129"/>
      <c r="OOJ292" s="129"/>
      <c r="OOK292" s="129"/>
      <c r="OOL292" s="129"/>
      <c r="OOM292" s="129"/>
      <c r="OON292" s="129"/>
      <c r="OOO292" s="129"/>
      <c r="OOP292" s="129"/>
      <c r="OYB292" s="129"/>
      <c r="OYC292" s="129"/>
      <c r="OYD292" s="129"/>
      <c r="OYE292" s="129"/>
      <c r="OYF292" s="129"/>
      <c r="OYG292" s="129"/>
      <c r="OYH292" s="129"/>
      <c r="OYI292" s="129"/>
      <c r="OYJ292" s="129"/>
      <c r="OYK292" s="129"/>
      <c r="OYL292" s="129"/>
      <c r="PHX292" s="129"/>
      <c r="PHY292" s="129"/>
      <c r="PHZ292" s="129"/>
      <c r="PIA292" s="129"/>
      <c r="PIB292" s="129"/>
      <c r="PIC292" s="129"/>
      <c r="PID292" s="129"/>
      <c r="PIE292" s="129"/>
      <c r="PIF292" s="129"/>
      <c r="PIG292" s="129"/>
      <c r="PIH292" s="129"/>
      <c r="PRT292" s="129"/>
      <c r="PRU292" s="129"/>
      <c r="PRV292" s="129"/>
      <c r="PRW292" s="129"/>
      <c r="PRX292" s="129"/>
      <c r="PRY292" s="129"/>
      <c r="PRZ292" s="129"/>
      <c r="PSA292" s="129"/>
      <c r="PSB292" s="129"/>
      <c r="PSC292" s="129"/>
      <c r="PSD292" s="129"/>
      <c r="QBP292" s="129"/>
      <c r="QBQ292" s="129"/>
      <c r="QBR292" s="129"/>
      <c r="QBS292" s="129"/>
      <c r="QBT292" s="129"/>
      <c r="QBU292" s="129"/>
      <c r="QBV292" s="129"/>
      <c r="QBW292" s="129"/>
      <c r="QBX292" s="129"/>
      <c r="QBY292" s="129"/>
      <c r="QBZ292" s="129"/>
      <c r="QLL292" s="129"/>
      <c r="QLM292" s="129"/>
      <c r="QLN292" s="129"/>
      <c r="QLO292" s="129"/>
      <c r="QLP292" s="129"/>
      <c r="QLQ292" s="129"/>
      <c r="QLR292" s="129"/>
      <c r="QLS292" s="129"/>
      <c r="QLT292" s="129"/>
      <c r="QLU292" s="129"/>
      <c r="QLV292" s="129"/>
      <c r="QVH292" s="129"/>
      <c r="QVI292" s="129"/>
      <c r="QVJ292" s="129"/>
      <c r="QVK292" s="129"/>
      <c r="QVL292" s="129"/>
      <c r="QVM292" s="129"/>
      <c r="QVN292" s="129"/>
      <c r="QVO292" s="129"/>
      <c r="QVP292" s="129"/>
      <c r="QVQ292" s="129"/>
      <c r="QVR292" s="129"/>
      <c r="RFD292" s="129"/>
      <c r="RFE292" s="129"/>
      <c r="RFF292" s="129"/>
      <c r="RFG292" s="129"/>
      <c r="RFH292" s="129"/>
      <c r="RFI292" s="129"/>
      <c r="RFJ292" s="129"/>
      <c r="RFK292" s="129"/>
      <c r="RFL292" s="129"/>
      <c r="RFM292" s="129"/>
      <c r="RFN292" s="129"/>
      <c r="ROZ292" s="129"/>
      <c r="RPA292" s="129"/>
      <c r="RPB292" s="129"/>
      <c r="RPC292" s="129"/>
      <c r="RPD292" s="129"/>
      <c r="RPE292" s="129"/>
      <c r="RPF292" s="129"/>
      <c r="RPG292" s="129"/>
      <c r="RPH292" s="129"/>
      <c r="RPI292" s="129"/>
      <c r="RPJ292" s="129"/>
      <c r="RYV292" s="129"/>
      <c r="RYW292" s="129"/>
      <c r="RYX292" s="129"/>
      <c r="RYY292" s="129"/>
      <c r="RYZ292" s="129"/>
      <c r="RZA292" s="129"/>
      <c r="RZB292" s="129"/>
      <c r="RZC292" s="129"/>
      <c r="RZD292" s="129"/>
      <c r="RZE292" s="129"/>
      <c r="RZF292" s="129"/>
      <c r="SIR292" s="129"/>
      <c r="SIS292" s="129"/>
      <c r="SIT292" s="129"/>
      <c r="SIU292" s="129"/>
      <c r="SIV292" s="129"/>
      <c r="SIW292" s="129"/>
      <c r="SIX292" s="129"/>
      <c r="SIY292" s="129"/>
      <c r="SIZ292" s="129"/>
      <c r="SJA292" s="129"/>
      <c r="SJB292" s="129"/>
      <c r="SSN292" s="129"/>
      <c r="SSO292" s="129"/>
      <c r="SSP292" s="129"/>
      <c r="SSQ292" s="129"/>
      <c r="SSR292" s="129"/>
      <c r="SSS292" s="129"/>
      <c r="SST292" s="129"/>
      <c r="SSU292" s="129"/>
      <c r="SSV292" s="129"/>
      <c r="SSW292" s="129"/>
      <c r="SSX292" s="129"/>
      <c r="TCJ292" s="129"/>
      <c r="TCK292" s="129"/>
      <c r="TCL292" s="129"/>
      <c r="TCM292" s="129"/>
      <c r="TCN292" s="129"/>
      <c r="TCO292" s="129"/>
      <c r="TCP292" s="129"/>
      <c r="TCQ292" s="129"/>
      <c r="TCR292" s="129"/>
      <c r="TCS292" s="129"/>
      <c r="TCT292" s="129"/>
      <c r="TMF292" s="129"/>
      <c r="TMG292" s="129"/>
      <c r="TMH292" s="129"/>
      <c r="TMI292" s="129"/>
      <c r="TMJ292" s="129"/>
      <c r="TMK292" s="129"/>
      <c r="TML292" s="129"/>
      <c r="TMM292" s="129"/>
      <c r="TMN292" s="129"/>
      <c r="TMO292" s="129"/>
      <c r="TMP292" s="129"/>
      <c r="TWB292" s="129"/>
      <c r="TWC292" s="129"/>
      <c r="TWD292" s="129"/>
      <c r="TWE292" s="129"/>
      <c r="TWF292" s="129"/>
      <c r="TWG292" s="129"/>
      <c r="TWH292" s="129"/>
      <c r="TWI292" s="129"/>
      <c r="TWJ292" s="129"/>
      <c r="TWK292" s="129"/>
      <c r="TWL292" s="129"/>
      <c r="UFX292" s="129"/>
      <c r="UFY292" s="129"/>
      <c r="UFZ292" s="129"/>
      <c r="UGA292" s="129"/>
      <c r="UGB292" s="129"/>
      <c r="UGC292" s="129"/>
      <c r="UGD292" s="129"/>
      <c r="UGE292" s="129"/>
      <c r="UGF292" s="129"/>
      <c r="UGG292" s="129"/>
      <c r="UGH292" s="129"/>
      <c r="UPT292" s="129"/>
      <c r="UPU292" s="129"/>
      <c r="UPV292" s="129"/>
      <c r="UPW292" s="129"/>
      <c r="UPX292" s="129"/>
      <c r="UPY292" s="129"/>
      <c r="UPZ292" s="129"/>
      <c r="UQA292" s="129"/>
      <c r="UQB292" s="129"/>
      <c r="UQC292" s="129"/>
      <c r="UQD292" s="129"/>
      <c r="UZP292" s="129"/>
      <c r="UZQ292" s="129"/>
      <c r="UZR292" s="129"/>
      <c r="UZS292" s="129"/>
      <c r="UZT292" s="129"/>
      <c r="UZU292" s="129"/>
      <c r="UZV292" s="129"/>
      <c r="UZW292" s="129"/>
      <c r="UZX292" s="129"/>
      <c r="UZY292" s="129"/>
      <c r="UZZ292" s="129"/>
      <c r="VJL292" s="129"/>
      <c r="VJM292" s="129"/>
      <c r="VJN292" s="129"/>
      <c r="VJO292" s="129"/>
      <c r="VJP292" s="129"/>
      <c r="VJQ292" s="129"/>
      <c r="VJR292" s="129"/>
      <c r="VJS292" s="129"/>
      <c r="VJT292" s="129"/>
      <c r="VJU292" s="129"/>
      <c r="VJV292" s="129"/>
      <c r="VTH292" s="129"/>
      <c r="VTI292" s="129"/>
      <c r="VTJ292" s="129"/>
      <c r="VTK292" s="129"/>
      <c r="VTL292" s="129"/>
      <c r="VTM292" s="129"/>
      <c r="VTN292" s="129"/>
      <c r="VTO292" s="129"/>
      <c r="VTP292" s="129"/>
      <c r="VTQ292" s="129"/>
      <c r="VTR292" s="129"/>
      <c r="WDD292" s="129"/>
      <c r="WDE292" s="129"/>
      <c r="WDF292" s="129"/>
      <c r="WDG292" s="129"/>
      <c r="WDH292" s="129"/>
      <c r="WDI292" s="129"/>
      <c r="WDJ292" s="129"/>
      <c r="WDK292" s="129"/>
      <c r="WDL292" s="129"/>
      <c r="WDM292" s="129"/>
      <c r="WDN292" s="129"/>
      <c r="WMZ292" s="129"/>
      <c r="WNA292" s="129"/>
      <c r="WNB292" s="129"/>
      <c r="WNC292" s="129"/>
      <c r="WND292" s="129"/>
      <c r="WNE292" s="129"/>
      <c r="WNF292" s="129"/>
      <c r="WNG292" s="129"/>
      <c r="WNH292" s="129"/>
      <c r="WNI292" s="129"/>
      <c r="WNJ292" s="129"/>
      <c r="WWV292" s="129"/>
      <c r="WWW292" s="129"/>
      <c r="WWX292" s="129"/>
      <c r="WWY292" s="129"/>
      <c r="WWZ292" s="129"/>
      <c r="WXA292" s="129"/>
      <c r="WXB292" s="129"/>
      <c r="WXC292" s="129"/>
      <c r="WXD292" s="129"/>
      <c r="WXE292" s="129"/>
      <c r="WXF292" s="129"/>
    </row>
    <row r="293" spans="1:818 1064:1842 2088:2866 3112:3890 4136:4914 5160:5938 6184:6962 7208:7986 8232:9010 9256:10034 10280:11058 11304:12082 12328:13106 13352:14130 14376:15154 15400:16178" s="116" customFormat="1" ht="51" customHeight="1" x14ac:dyDescent="0.25">
      <c r="A293" s="122">
        <v>501</v>
      </c>
      <c r="B293" s="122" t="s">
        <v>46</v>
      </c>
      <c r="C293" s="122">
        <v>101806</v>
      </c>
      <c r="D293" s="125">
        <v>39044</v>
      </c>
      <c r="E293" s="125">
        <v>39044</v>
      </c>
      <c r="F293" s="125">
        <v>40140</v>
      </c>
      <c r="G293" s="122" t="s">
        <v>3952</v>
      </c>
      <c r="H293" s="122"/>
      <c r="I293" s="122"/>
      <c r="J293" s="122" t="s">
        <v>64</v>
      </c>
      <c r="K293" s="122" t="s">
        <v>65</v>
      </c>
      <c r="L293" s="122" t="s">
        <v>63</v>
      </c>
      <c r="M293" s="122" t="s">
        <v>3954</v>
      </c>
      <c r="N293" s="122" t="s">
        <v>3953</v>
      </c>
      <c r="O293" s="122" t="s">
        <v>65</v>
      </c>
      <c r="P293" s="122" t="s">
        <v>63</v>
      </c>
      <c r="Q293" s="122" t="s">
        <v>66</v>
      </c>
      <c r="R293" s="122" t="s">
        <v>282</v>
      </c>
      <c r="S293" s="122" t="s">
        <v>218</v>
      </c>
      <c r="T293" s="122" t="s">
        <v>3955</v>
      </c>
      <c r="U293" s="122" t="s">
        <v>367</v>
      </c>
      <c r="V293" s="122">
        <v>1387000</v>
      </c>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6"/>
      <c r="AZ293" s="122" t="s">
        <v>3956</v>
      </c>
      <c r="BA293" s="122" t="s">
        <v>3957</v>
      </c>
      <c r="BB293" s="122"/>
      <c r="BC293" s="122"/>
      <c r="BD293" s="122"/>
      <c r="BE293" s="122"/>
      <c r="BF293" s="122"/>
      <c r="BG293" s="122"/>
      <c r="BH293" s="122"/>
      <c r="BI293" s="122"/>
      <c r="BJ293" s="122"/>
      <c r="BK293" s="122"/>
      <c r="BL293" s="122"/>
      <c r="BM293" s="122"/>
      <c r="BN293" s="122" t="s">
        <v>4605</v>
      </c>
    </row>
    <row r="294" spans="1:818 1064:1842 2088:2866 3112:3890 4136:4914 5160:5938 6184:6962 7208:7986 8232:9010 9256:10034 10280:11058 11304:12082 12328:13106 13352:14130 14376:15154 15400:16178" s="116" customFormat="1" ht="51" customHeight="1" x14ac:dyDescent="0.25">
      <c r="A294" s="122">
        <v>504</v>
      </c>
      <c r="B294" s="122" t="s">
        <v>3082</v>
      </c>
      <c r="C294" s="122">
        <v>101809</v>
      </c>
      <c r="D294" s="125">
        <v>39048</v>
      </c>
      <c r="E294" s="125">
        <v>39048</v>
      </c>
      <c r="F294" s="125">
        <v>40144</v>
      </c>
      <c r="G294" s="122" t="s">
        <v>3499</v>
      </c>
      <c r="H294" s="122"/>
      <c r="I294" s="122"/>
      <c r="J294" s="122" t="s">
        <v>202</v>
      </c>
      <c r="K294" s="122" t="s">
        <v>175</v>
      </c>
      <c r="L294" s="122" t="s">
        <v>53</v>
      </c>
      <c r="M294" s="122" t="s">
        <v>3958</v>
      </c>
      <c r="N294" s="122" t="s">
        <v>3833</v>
      </c>
      <c r="O294" s="122" t="s">
        <v>175</v>
      </c>
      <c r="P294" s="122" t="s">
        <v>53</v>
      </c>
      <c r="Q294" s="122" t="s">
        <v>34</v>
      </c>
      <c r="R294" s="122" t="s">
        <v>384</v>
      </c>
      <c r="S294" s="122" t="s">
        <v>1025</v>
      </c>
      <c r="T294" s="122" t="s">
        <v>3109</v>
      </c>
      <c r="U294" s="122" t="s">
        <v>367</v>
      </c>
      <c r="V294" s="122">
        <v>163840</v>
      </c>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6"/>
      <c r="AZ294" s="122" t="s">
        <v>3959</v>
      </c>
      <c r="BA294" s="122" t="s">
        <v>3960</v>
      </c>
      <c r="BB294" s="122"/>
      <c r="BC294" s="122"/>
      <c r="BD294" s="122"/>
      <c r="BE294" s="122"/>
      <c r="BF294" s="122"/>
      <c r="BG294" s="122"/>
      <c r="BH294" s="122"/>
      <c r="BI294" s="122"/>
      <c r="BJ294" s="122"/>
      <c r="BK294" s="122"/>
      <c r="BL294" s="122"/>
      <c r="BM294" s="122"/>
      <c r="BN294" s="122" t="s">
        <v>4606</v>
      </c>
    </row>
    <row r="295" spans="1:818 1064:1842 2088:2866 3112:3890 4136:4914 5160:5938 6184:6962 7208:7986 8232:9010 9256:10034 10280:11058 11304:12082 12328:13106 13352:14130 14376:15154 15400:16178" s="116" customFormat="1" ht="51" customHeight="1" x14ac:dyDescent="0.25">
      <c r="A295" s="122">
        <v>507</v>
      </c>
      <c r="B295" s="122" t="s">
        <v>3110</v>
      </c>
      <c r="C295" s="122">
        <v>101812</v>
      </c>
      <c r="D295" s="125">
        <v>39051</v>
      </c>
      <c r="E295" s="125">
        <v>39051</v>
      </c>
      <c r="F295" s="125">
        <v>40147</v>
      </c>
      <c r="G295" s="122" t="s">
        <v>3961</v>
      </c>
      <c r="H295" s="122"/>
      <c r="I295" s="122"/>
      <c r="J295" s="122" t="s">
        <v>5571</v>
      </c>
      <c r="K295" s="122" t="s">
        <v>111</v>
      </c>
      <c r="L295" s="122" t="s">
        <v>114</v>
      </c>
      <c r="M295" s="122"/>
      <c r="N295" s="122" t="s">
        <v>5571</v>
      </c>
      <c r="O295" s="122" t="s">
        <v>111</v>
      </c>
      <c r="P295" s="122" t="s">
        <v>114</v>
      </c>
      <c r="Q295" s="122" t="s">
        <v>112</v>
      </c>
      <c r="R295" s="122" t="s">
        <v>282</v>
      </c>
      <c r="S295" s="122" t="s">
        <v>498</v>
      </c>
      <c r="T295" s="122" t="s">
        <v>886</v>
      </c>
      <c r="U295" s="122" t="s">
        <v>367</v>
      </c>
      <c r="V295" s="122" t="s">
        <v>1026</v>
      </c>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6"/>
      <c r="AZ295" s="122" t="s">
        <v>1027</v>
      </c>
      <c r="BA295" s="122" t="s">
        <v>1028</v>
      </c>
      <c r="BB295" s="122"/>
      <c r="BC295" s="122"/>
      <c r="BD295" s="122"/>
      <c r="BE295" s="122"/>
      <c r="BF295" s="122"/>
      <c r="BG295" s="122"/>
      <c r="BH295" s="122"/>
      <c r="BI295" s="122"/>
      <c r="BJ295" s="122"/>
      <c r="BK295" s="122"/>
      <c r="BL295" s="122" t="s">
        <v>3962</v>
      </c>
      <c r="BM295" s="122"/>
      <c r="BN295" s="122" t="s">
        <v>4607</v>
      </c>
    </row>
    <row r="296" spans="1:818 1064:1842 2088:2866 3112:3890 4136:4914 5160:5938 6184:6962 7208:7986 8232:9010 9256:10034 10280:11058 11304:12082 12328:13106 13352:14130 14376:15154 15400:16178" s="116" customFormat="1" ht="51" customHeight="1" x14ac:dyDescent="0.25">
      <c r="A296" s="122">
        <v>508</v>
      </c>
      <c r="B296" s="122" t="s">
        <v>1029</v>
      </c>
      <c r="C296" s="122">
        <v>101813</v>
      </c>
      <c r="D296" s="125">
        <v>39051</v>
      </c>
      <c r="E296" s="125">
        <v>39051</v>
      </c>
      <c r="F296" s="125">
        <v>41243</v>
      </c>
      <c r="G296" s="122" t="s">
        <v>3774</v>
      </c>
      <c r="H296" s="122"/>
      <c r="I296" s="122"/>
      <c r="J296" s="122" t="s">
        <v>35</v>
      </c>
      <c r="K296" s="122" t="s">
        <v>33</v>
      </c>
      <c r="L296" s="122" t="s">
        <v>33</v>
      </c>
      <c r="M296" s="122" t="s">
        <v>5284</v>
      </c>
      <c r="N296" s="122" t="s">
        <v>1033</v>
      </c>
      <c r="O296" s="122" t="s">
        <v>33</v>
      </c>
      <c r="P296" s="122" t="s">
        <v>33</v>
      </c>
      <c r="Q296" s="122" t="s">
        <v>34</v>
      </c>
      <c r="R296" s="122" t="s">
        <v>384</v>
      </c>
      <c r="S296" s="122" t="s">
        <v>498</v>
      </c>
      <c r="T296" s="122" t="s">
        <v>1030</v>
      </c>
      <c r="U296" s="122" t="s">
        <v>367</v>
      </c>
      <c r="V296" s="122">
        <v>11930</v>
      </c>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6"/>
      <c r="AZ296" s="122" t="s">
        <v>3963</v>
      </c>
      <c r="BA296" s="122" t="s">
        <v>3964</v>
      </c>
      <c r="BB296" s="122"/>
      <c r="BC296" s="122"/>
      <c r="BD296" s="122"/>
      <c r="BE296" s="122"/>
      <c r="BF296" s="122"/>
      <c r="BG296" s="122"/>
      <c r="BH296" s="122"/>
      <c r="BI296" s="122"/>
      <c r="BJ296" s="122"/>
      <c r="BK296" s="122"/>
      <c r="BL296" s="122" t="s">
        <v>3965</v>
      </c>
      <c r="BM296" s="122"/>
      <c r="BN296" s="122" t="s">
        <v>4608</v>
      </c>
      <c r="KJ296" s="129"/>
      <c r="KK296" s="129"/>
      <c r="KL296" s="129"/>
      <c r="KM296" s="129"/>
      <c r="KN296" s="129"/>
      <c r="KO296" s="129"/>
      <c r="KP296" s="129"/>
      <c r="KQ296" s="129"/>
      <c r="KR296" s="129"/>
      <c r="KS296" s="129"/>
      <c r="KT296" s="129"/>
      <c r="UF296" s="129"/>
      <c r="UG296" s="129"/>
      <c r="UH296" s="129"/>
      <c r="UI296" s="129"/>
      <c r="UJ296" s="129"/>
      <c r="UK296" s="129"/>
      <c r="UL296" s="129"/>
      <c r="UM296" s="129"/>
      <c r="UN296" s="129"/>
      <c r="UO296" s="129"/>
      <c r="UP296" s="129"/>
      <c r="AEB296" s="129"/>
      <c r="AEC296" s="129"/>
      <c r="AED296" s="129"/>
      <c r="AEE296" s="129"/>
      <c r="AEF296" s="129"/>
      <c r="AEG296" s="129"/>
      <c r="AEH296" s="129"/>
      <c r="AEI296" s="129"/>
      <c r="AEJ296" s="129"/>
      <c r="AEK296" s="129"/>
      <c r="AEL296" s="129"/>
      <c r="ANX296" s="129"/>
      <c r="ANY296" s="129"/>
      <c r="ANZ296" s="129"/>
      <c r="AOA296" s="129"/>
      <c r="AOB296" s="129"/>
      <c r="AOC296" s="129"/>
      <c r="AOD296" s="129"/>
      <c r="AOE296" s="129"/>
      <c r="AOF296" s="129"/>
      <c r="AOG296" s="129"/>
      <c r="AOH296" s="129"/>
      <c r="AXT296" s="129"/>
      <c r="AXU296" s="129"/>
      <c r="AXV296" s="129"/>
      <c r="AXW296" s="129"/>
      <c r="AXX296" s="129"/>
      <c r="AXY296" s="129"/>
      <c r="AXZ296" s="129"/>
      <c r="AYA296" s="129"/>
      <c r="AYB296" s="129"/>
      <c r="AYC296" s="129"/>
      <c r="AYD296" s="129"/>
      <c r="BHP296" s="129"/>
      <c r="BHQ296" s="129"/>
      <c r="BHR296" s="129"/>
      <c r="BHS296" s="129"/>
      <c r="BHT296" s="129"/>
      <c r="BHU296" s="129"/>
      <c r="BHV296" s="129"/>
      <c r="BHW296" s="129"/>
      <c r="BHX296" s="129"/>
      <c r="BHY296" s="129"/>
      <c r="BHZ296" s="129"/>
      <c r="BRL296" s="129"/>
      <c r="BRM296" s="129"/>
      <c r="BRN296" s="129"/>
      <c r="BRO296" s="129"/>
      <c r="BRP296" s="129"/>
      <c r="BRQ296" s="129"/>
      <c r="BRR296" s="129"/>
      <c r="BRS296" s="129"/>
      <c r="BRT296" s="129"/>
      <c r="BRU296" s="129"/>
      <c r="BRV296" s="129"/>
      <c r="CBH296" s="129"/>
      <c r="CBI296" s="129"/>
      <c r="CBJ296" s="129"/>
      <c r="CBK296" s="129"/>
      <c r="CBL296" s="129"/>
      <c r="CBM296" s="129"/>
      <c r="CBN296" s="129"/>
      <c r="CBO296" s="129"/>
      <c r="CBP296" s="129"/>
      <c r="CBQ296" s="129"/>
      <c r="CBR296" s="129"/>
      <c r="CLD296" s="129"/>
      <c r="CLE296" s="129"/>
      <c r="CLF296" s="129"/>
      <c r="CLG296" s="129"/>
      <c r="CLH296" s="129"/>
      <c r="CLI296" s="129"/>
      <c r="CLJ296" s="129"/>
      <c r="CLK296" s="129"/>
      <c r="CLL296" s="129"/>
      <c r="CLM296" s="129"/>
      <c r="CLN296" s="129"/>
      <c r="CUZ296" s="129"/>
      <c r="CVA296" s="129"/>
      <c r="CVB296" s="129"/>
      <c r="CVC296" s="129"/>
      <c r="CVD296" s="129"/>
      <c r="CVE296" s="129"/>
      <c r="CVF296" s="129"/>
      <c r="CVG296" s="129"/>
      <c r="CVH296" s="129"/>
      <c r="CVI296" s="129"/>
      <c r="CVJ296" s="129"/>
      <c r="DEV296" s="129"/>
      <c r="DEW296" s="129"/>
      <c r="DEX296" s="129"/>
      <c r="DEY296" s="129"/>
      <c r="DEZ296" s="129"/>
      <c r="DFA296" s="129"/>
      <c r="DFB296" s="129"/>
      <c r="DFC296" s="129"/>
      <c r="DFD296" s="129"/>
      <c r="DFE296" s="129"/>
      <c r="DFF296" s="129"/>
      <c r="DOR296" s="129"/>
      <c r="DOS296" s="129"/>
      <c r="DOT296" s="129"/>
      <c r="DOU296" s="129"/>
      <c r="DOV296" s="129"/>
      <c r="DOW296" s="129"/>
      <c r="DOX296" s="129"/>
      <c r="DOY296" s="129"/>
      <c r="DOZ296" s="129"/>
      <c r="DPA296" s="129"/>
      <c r="DPB296" s="129"/>
      <c r="DYN296" s="129"/>
      <c r="DYO296" s="129"/>
      <c r="DYP296" s="129"/>
      <c r="DYQ296" s="129"/>
      <c r="DYR296" s="129"/>
      <c r="DYS296" s="129"/>
      <c r="DYT296" s="129"/>
      <c r="DYU296" s="129"/>
      <c r="DYV296" s="129"/>
      <c r="DYW296" s="129"/>
      <c r="DYX296" s="129"/>
      <c r="EIJ296" s="129"/>
      <c r="EIK296" s="129"/>
      <c r="EIL296" s="129"/>
      <c r="EIM296" s="129"/>
      <c r="EIN296" s="129"/>
      <c r="EIO296" s="129"/>
      <c r="EIP296" s="129"/>
      <c r="EIQ296" s="129"/>
      <c r="EIR296" s="129"/>
      <c r="EIS296" s="129"/>
      <c r="EIT296" s="129"/>
      <c r="ESF296" s="129"/>
      <c r="ESG296" s="129"/>
      <c r="ESH296" s="129"/>
      <c r="ESI296" s="129"/>
      <c r="ESJ296" s="129"/>
      <c r="ESK296" s="129"/>
      <c r="ESL296" s="129"/>
      <c r="ESM296" s="129"/>
      <c r="ESN296" s="129"/>
      <c r="ESO296" s="129"/>
      <c r="ESP296" s="129"/>
      <c r="FCB296" s="129"/>
      <c r="FCC296" s="129"/>
      <c r="FCD296" s="129"/>
      <c r="FCE296" s="129"/>
      <c r="FCF296" s="129"/>
      <c r="FCG296" s="129"/>
      <c r="FCH296" s="129"/>
      <c r="FCI296" s="129"/>
      <c r="FCJ296" s="129"/>
      <c r="FCK296" s="129"/>
      <c r="FCL296" s="129"/>
      <c r="FLX296" s="129"/>
      <c r="FLY296" s="129"/>
      <c r="FLZ296" s="129"/>
      <c r="FMA296" s="129"/>
      <c r="FMB296" s="129"/>
      <c r="FMC296" s="129"/>
      <c r="FMD296" s="129"/>
      <c r="FME296" s="129"/>
      <c r="FMF296" s="129"/>
      <c r="FMG296" s="129"/>
      <c r="FMH296" s="129"/>
      <c r="FVT296" s="129"/>
      <c r="FVU296" s="129"/>
      <c r="FVV296" s="129"/>
      <c r="FVW296" s="129"/>
      <c r="FVX296" s="129"/>
      <c r="FVY296" s="129"/>
      <c r="FVZ296" s="129"/>
      <c r="FWA296" s="129"/>
      <c r="FWB296" s="129"/>
      <c r="FWC296" s="129"/>
      <c r="FWD296" s="129"/>
      <c r="GFP296" s="129"/>
      <c r="GFQ296" s="129"/>
      <c r="GFR296" s="129"/>
      <c r="GFS296" s="129"/>
      <c r="GFT296" s="129"/>
      <c r="GFU296" s="129"/>
      <c r="GFV296" s="129"/>
      <c r="GFW296" s="129"/>
      <c r="GFX296" s="129"/>
      <c r="GFY296" s="129"/>
      <c r="GFZ296" s="129"/>
      <c r="GPL296" s="129"/>
      <c r="GPM296" s="129"/>
      <c r="GPN296" s="129"/>
      <c r="GPO296" s="129"/>
      <c r="GPP296" s="129"/>
      <c r="GPQ296" s="129"/>
      <c r="GPR296" s="129"/>
      <c r="GPS296" s="129"/>
      <c r="GPT296" s="129"/>
      <c r="GPU296" s="129"/>
      <c r="GPV296" s="129"/>
      <c r="GZH296" s="129"/>
      <c r="GZI296" s="129"/>
      <c r="GZJ296" s="129"/>
      <c r="GZK296" s="129"/>
      <c r="GZL296" s="129"/>
      <c r="GZM296" s="129"/>
      <c r="GZN296" s="129"/>
      <c r="GZO296" s="129"/>
      <c r="GZP296" s="129"/>
      <c r="GZQ296" s="129"/>
      <c r="GZR296" s="129"/>
      <c r="HJD296" s="129"/>
      <c r="HJE296" s="129"/>
      <c r="HJF296" s="129"/>
      <c r="HJG296" s="129"/>
      <c r="HJH296" s="129"/>
      <c r="HJI296" s="129"/>
      <c r="HJJ296" s="129"/>
      <c r="HJK296" s="129"/>
      <c r="HJL296" s="129"/>
      <c r="HJM296" s="129"/>
      <c r="HJN296" s="129"/>
      <c r="HSZ296" s="129"/>
      <c r="HTA296" s="129"/>
      <c r="HTB296" s="129"/>
      <c r="HTC296" s="129"/>
      <c r="HTD296" s="129"/>
      <c r="HTE296" s="129"/>
      <c r="HTF296" s="129"/>
      <c r="HTG296" s="129"/>
      <c r="HTH296" s="129"/>
      <c r="HTI296" s="129"/>
      <c r="HTJ296" s="129"/>
      <c r="ICV296" s="129"/>
      <c r="ICW296" s="129"/>
      <c r="ICX296" s="129"/>
      <c r="ICY296" s="129"/>
      <c r="ICZ296" s="129"/>
      <c r="IDA296" s="129"/>
      <c r="IDB296" s="129"/>
      <c r="IDC296" s="129"/>
      <c r="IDD296" s="129"/>
      <c r="IDE296" s="129"/>
      <c r="IDF296" s="129"/>
      <c r="IMR296" s="129"/>
      <c r="IMS296" s="129"/>
      <c r="IMT296" s="129"/>
      <c r="IMU296" s="129"/>
      <c r="IMV296" s="129"/>
      <c r="IMW296" s="129"/>
      <c r="IMX296" s="129"/>
      <c r="IMY296" s="129"/>
      <c r="IMZ296" s="129"/>
      <c r="INA296" s="129"/>
      <c r="INB296" s="129"/>
      <c r="IWN296" s="129"/>
      <c r="IWO296" s="129"/>
      <c r="IWP296" s="129"/>
      <c r="IWQ296" s="129"/>
      <c r="IWR296" s="129"/>
      <c r="IWS296" s="129"/>
      <c r="IWT296" s="129"/>
      <c r="IWU296" s="129"/>
      <c r="IWV296" s="129"/>
      <c r="IWW296" s="129"/>
      <c r="IWX296" s="129"/>
      <c r="JGJ296" s="129"/>
      <c r="JGK296" s="129"/>
      <c r="JGL296" s="129"/>
      <c r="JGM296" s="129"/>
      <c r="JGN296" s="129"/>
      <c r="JGO296" s="129"/>
      <c r="JGP296" s="129"/>
      <c r="JGQ296" s="129"/>
      <c r="JGR296" s="129"/>
      <c r="JGS296" s="129"/>
      <c r="JGT296" s="129"/>
      <c r="JQF296" s="129"/>
      <c r="JQG296" s="129"/>
      <c r="JQH296" s="129"/>
      <c r="JQI296" s="129"/>
      <c r="JQJ296" s="129"/>
      <c r="JQK296" s="129"/>
      <c r="JQL296" s="129"/>
      <c r="JQM296" s="129"/>
      <c r="JQN296" s="129"/>
      <c r="JQO296" s="129"/>
      <c r="JQP296" s="129"/>
      <c r="KAB296" s="129"/>
      <c r="KAC296" s="129"/>
      <c r="KAD296" s="129"/>
      <c r="KAE296" s="129"/>
      <c r="KAF296" s="129"/>
      <c r="KAG296" s="129"/>
      <c r="KAH296" s="129"/>
      <c r="KAI296" s="129"/>
      <c r="KAJ296" s="129"/>
      <c r="KAK296" s="129"/>
      <c r="KAL296" s="129"/>
      <c r="KJX296" s="129"/>
      <c r="KJY296" s="129"/>
      <c r="KJZ296" s="129"/>
      <c r="KKA296" s="129"/>
      <c r="KKB296" s="129"/>
      <c r="KKC296" s="129"/>
      <c r="KKD296" s="129"/>
      <c r="KKE296" s="129"/>
      <c r="KKF296" s="129"/>
      <c r="KKG296" s="129"/>
      <c r="KKH296" s="129"/>
      <c r="KTT296" s="129"/>
      <c r="KTU296" s="129"/>
      <c r="KTV296" s="129"/>
      <c r="KTW296" s="129"/>
      <c r="KTX296" s="129"/>
      <c r="KTY296" s="129"/>
      <c r="KTZ296" s="129"/>
      <c r="KUA296" s="129"/>
      <c r="KUB296" s="129"/>
      <c r="KUC296" s="129"/>
      <c r="KUD296" s="129"/>
      <c r="LDP296" s="129"/>
      <c r="LDQ296" s="129"/>
      <c r="LDR296" s="129"/>
      <c r="LDS296" s="129"/>
      <c r="LDT296" s="129"/>
      <c r="LDU296" s="129"/>
      <c r="LDV296" s="129"/>
      <c r="LDW296" s="129"/>
      <c r="LDX296" s="129"/>
      <c r="LDY296" s="129"/>
      <c r="LDZ296" s="129"/>
      <c r="LNL296" s="129"/>
      <c r="LNM296" s="129"/>
      <c r="LNN296" s="129"/>
      <c r="LNO296" s="129"/>
      <c r="LNP296" s="129"/>
      <c r="LNQ296" s="129"/>
      <c r="LNR296" s="129"/>
      <c r="LNS296" s="129"/>
      <c r="LNT296" s="129"/>
      <c r="LNU296" s="129"/>
      <c r="LNV296" s="129"/>
      <c r="LXH296" s="129"/>
      <c r="LXI296" s="129"/>
      <c r="LXJ296" s="129"/>
      <c r="LXK296" s="129"/>
      <c r="LXL296" s="129"/>
      <c r="LXM296" s="129"/>
      <c r="LXN296" s="129"/>
      <c r="LXO296" s="129"/>
      <c r="LXP296" s="129"/>
      <c r="LXQ296" s="129"/>
      <c r="LXR296" s="129"/>
      <c r="MHD296" s="129"/>
      <c r="MHE296" s="129"/>
      <c r="MHF296" s="129"/>
      <c r="MHG296" s="129"/>
      <c r="MHH296" s="129"/>
      <c r="MHI296" s="129"/>
      <c r="MHJ296" s="129"/>
      <c r="MHK296" s="129"/>
      <c r="MHL296" s="129"/>
      <c r="MHM296" s="129"/>
      <c r="MHN296" s="129"/>
      <c r="MQZ296" s="129"/>
      <c r="MRA296" s="129"/>
      <c r="MRB296" s="129"/>
      <c r="MRC296" s="129"/>
      <c r="MRD296" s="129"/>
      <c r="MRE296" s="129"/>
      <c r="MRF296" s="129"/>
      <c r="MRG296" s="129"/>
      <c r="MRH296" s="129"/>
      <c r="MRI296" s="129"/>
      <c r="MRJ296" s="129"/>
      <c r="NAV296" s="129"/>
      <c r="NAW296" s="129"/>
      <c r="NAX296" s="129"/>
      <c r="NAY296" s="129"/>
      <c r="NAZ296" s="129"/>
      <c r="NBA296" s="129"/>
      <c r="NBB296" s="129"/>
      <c r="NBC296" s="129"/>
      <c r="NBD296" s="129"/>
      <c r="NBE296" s="129"/>
      <c r="NBF296" s="129"/>
      <c r="NKR296" s="129"/>
      <c r="NKS296" s="129"/>
      <c r="NKT296" s="129"/>
      <c r="NKU296" s="129"/>
      <c r="NKV296" s="129"/>
      <c r="NKW296" s="129"/>
      <c r="NKX296" s="129"/>
      <c r="NKY296" s="129"/>
      <c r="NKZ296" s="129"/>
      <c r="NLA296" s="129"/>
      <c r="NLB296" s="129"/>
      <c r="NUN296" s="129"/>
      <c r="NUO296" s="129"/>
      <c r="NUP296" s="129"/>
      <c r="NUQ296" s="129"/>
      <c r="NUR296" s="129"/>
      <c r="NUS296" s="129"/>
      <c r="NUT296" s="129"/>
      <c r="NUU296" s="129"/>
      <c r="NUV296" s="129"/>
      <c r="NUW296" s="129"/>
      <c r="NUX296" s="129"/>
      <c r="OEJ296" s="129"/>
      <c r="OEK296" s="129"/>
      <c r="OEL296" s="129"/>
      <c r="OEM296" s="129"/>
      <c r="OEN296" s="129"/>
      <c r="OEO296" s="129"/>
      <c r="OEP296" s="129"/>
      <c r="OEQ296" s="129"/>
      <c r="OER296" s="129"/>
      <c r="OES296" s="129"/>
      <c r="OET296" s="129"/>
      <c r="OOF296" s="129"/>
      <c r="OOG296" s="129"/>
      <c r="OOH296" s="129"/>
      <c r="OOI296" s="129"/>
      <c r="OOJ296" s="129"/>
      <c r="OOK296" s="129"/>
      <c r="OOL296" s="129"/>
      <c r="OOM296" s="129"/>
      <c r="OON296" s="129"/>
      <c r="OOO296" s="129"/>
      <c r="OOP296" s="129"/>
      <c r="OYB296" s="129"/>
      <c r="OYC296" s="129"/>
      <c r="OYD296" s="129"/>
      <c r="OYE296" s="129"/>
      <c r="OYF296" s="129"/>
      <c r="OYG296" s="129"/>
      <c r="OYH296" s="129"/>
      <c r="OYI296" s="129"/>
      <c r="OYJ296" s="129"/>
      <c r="OYK296" s="129"/>
      <c r="OYL296" s="129"/>
      <c r="PHX296" s="129"/>
      <c r="PHY296" s="129"/>
      <c r="PHZ296" s="129"/>
      <c r="PIA296" s="129"/>
      <c r="PIB296" s="129"/>
      <c r="PIC296" s="129"/>
      <c r="PID296" s="129"/>
      <c r="PIE296" s="129"/>
      <c r="PIF296" s="129"/>
      <c r="PIG296" s="129"/>
      <c r="PIH296" s="129"/>
      <c r="PRT296" s="129"/>
      <c r="PRU296" s="129"/>
      <c r="PRV296" s="129"/>
      <c r="PRW296" s="129"/>
      <c r="PRX296" s="129"/>
      <c r="PRY296" s="129"/>
      <c r="PRZ296" s="129"/>
      <c r="PSA296" s="129"/>
      <c r="PSB296" s="129"/>
      <c r="PSC296" s="129"/>
      <c r="PSD296" s="129"/>
      <c r="QBP296" s="129"/>
      <c r="QBQ296" s="129"/>
      <c r="QBR296" s="129"/>
      <c r="QBS296" s="129"/>
      <c r="QBT296" s="129"/>
      <c r="QBU296" s="129"/>
      <c r="QBV296" s="129"/>
      <c r="QBW296" s="129"/>
      <c r="QBX296" s="129"/>
      <c r="QBY296" s="129"/>
      <c r="QBZ296" s="129"/>
      <c r="QLL296" s="129"/>
      <c r="QLM296" s="129"/>
      <c r="QLN296" s="129"/>
      <c r="QLO296" s="129"/>
      <c r="QLP296" s="129"/>
      <c r="QLQ296" s="129"/>
      <c r="QLR296" s="129"/>
      <c r="QLS296" s="129"/>
      <c r="QLT296" s="129"/>
      <c r="QLU296" s="129"/>
      <c r="QLV296" s="129"/>
      <c r="QVH296" s="129"/>
      <c r="QVI296" s="129"/>
      <c r="QVJ296" s="129"/>
      <c r="QVK296" s="129"/>
      <c r="QVL296" s="129"/>
      <c r="QVM296" s="129"/>
      <c r="QVN296" s="129"/>
      <c r="QVO296" s="129"/>
      <c r="QVP296" s="129"/>
      <c r="QVQ296" s="129"/>
      <c r="QVR296" s="129"/>
      <c r="RFD296" s="129"/>
      <c r="RFE296" s="129"/>
      <c r="RFF296" s="129"/>
      <c r="RFG296" s="129"/>
      <c r="RFH296" s="129"/>
      <c r="RFI296" s="129"/>
      <c r="RFJ296" s="129"/>
      <c r="RFK296" s="129"/>
      <c r="RFL296" s="129"/>
      <c r="RFM296" s="129"/>
      <c r="RFN296" s="129"/>
      <c r="ROZ296" s="129"/>
      <c r="RPA296" s="129"/>
      <c r="RPB296" s="129"/>
      <c r="RPC296" s="129"/>
      <c r="RPD296" s="129"/>
      <c r="RPE296" s="129"/>
      <c r="RPF296" s="129"/>
      <c r="RPG296" s="129"/>
      <c r="RPH296" s="129"/>
      <c r="RPI296" s="129"/>
      <c r="RPJ296" s="129"/>
      <c r="RYV296" s="129"/>
      <c r="RYW296" s="129"/>
      <c r="RYX296" s="129"/>
      <c r="RYY296" s="129"/>
      <c r="RYZ296" s="129"/>
      <c r="RZA296" s="129"/>
      <c r="RZB296" s="129"/>
      <c r="RZC296" s="129"/>
      <c r="RZD296" s="129"/>
      <c r="RZE296" s="129"/>
      <c r="RZF296" s="129"/>
      <c r="SIR296" s="129"/>
      <c r="SIS296" s="129"/>
      <c r="SIT296" s="129"/>
      <c r="SIU296" s="129"/>
      <c r="SIV296" s="129"/>
      <c r="SIW296" s="129"/>
      <c r="SIX296" s="129"/>
      <c r="SIY296" s="129"/>
      <c r="SIZ296" s="129"/>
      <c r="SJA296" s="129"/>
      <c r="SJB296" s="129"/>
      <c r="SSN296" s="129"/>
      <c r="SSO296" s="129"/>
      <c r="SSP296" s="129"/>
      <c r="SSQ296" s="129"/>
      <c r="SSR296" s="129"/>
      <c r="SSS296" s="129"/>
      <c r="SST296" s="129"/>
      <c r="SSU296" s="129"/>
      <c r="SSV296" s="129"/>
      <c r="SSW296" s="129"/>
      <c r="SSX296" s="129"/>
      <c r="TCJ296" s="129"/>
      <c r="TCK296" s="129"/>
      <c r="TCL296" s="129"/>
      <c r="TCM296" s="129"/>
      <c r="TCN296" s="129"/>
      <c r="TCO296" s="129"/>
      <c r="TCP296" s="129"/>
      <c r="TCQ296" s="129"/>
      <c r="TCR296" s="129"/>
      <c r="TCS296" s="129"/>
      <c r="TCT296" s="129"/>
      <c r="TMF296" s="129"/>
      <c r="TMG296" s="129"/>
      <c r="TMH296" s="129"/>
      <c r="TMI296" s="129"/>
      <c r="TMJ296" s="129"/>
      <c r="TMK296" s="129"/>
      <c r="TML296" s="129"/>
      <c r="TMM296" s="129"/>
      <c r="TMN296" s="129"/>
      <c r="TMO296" s="129"/>
      <c r="TMP296" s="129"/>
      <c r="TWB296" s="129"/>
      <c r="TWC296" s="129"/>
      <c r="TWD296" s="129"/>
      <c r="TWE296" s="129"/>
      <c r="TWF296" s="129"/>
      <c r="TWG296" s="129"/>
      <c r="TWH296" s="129"/>
      <c r="TWI296" s="129"/>
      <c r="TWJ296" s="129"/>
      <c r="TWK296" s="129"/>
      <c r="TWL296" s="129"/>
      <c r="UFX296" s="129"/>
      <c r="UFY296" s="129"/>
      <c r="UFZ296" s="129"/>
      <c r="UGA296" s="129"/>
      <c r="UGB296" s="129"/>
      <c r="UGC296" s="129"/>
      <c r="UGD296" s="129"/>
      <c r="UGE296" s="129"/>
      <c r="UGF296" s="129"/>
      <c r="UGG296" s="129"/>
      <c r="UGH296" s="129"/>
      <c r="UPT296" s="129"/>
      <c r="UPU296" s="129"/>
      <c r="UPV296" s="129"/>
      <c r="UPW296" s="129"/>
      <c r="UPX296" s="129"/>
      <c r="UPY296" s="129"/>
      <c r="UPZ296" s="129"/>
      <c r="UQA296" s="129"/>
      <c r="UQB296" s="129"/>
      <c r="UQC296" s="129"/>
      <c r="UQD296" s="129"/>
      <c r="UZP296" s="129"/>
      <c r="UZQ296" s="129"/>
      <c r="UZR296" s="129"/>
      <c r="UZS296" s="129"/>
      <c r="UZT296" s="129"/>
      <c r="UZU296" s="129"/>
      <c r="UZV296" s="129"/>
      <c r="UZW296" s="129"/>
      <c r="UZX296" s="129"/>
      <c r="UZY296" s="129"/>
      <c r="UZZ296" s="129"/>
      <c r="VJL296" s="129"/>
      <c r="VJM296" s="129"/>
      <c r="VJN296" s="129"/>
      <c r="VJO296" s="129"/>
      <c r="VJP296" s="129"/>
      <c r="VJQ296" s="129"/>
      <c r="VJR296" s="129"/>
      <c r="VJS296" s="129"/>
      <c r="VJT296" s="129"/>
      <c r="VJU296" s="129"/>
      <c r="VJV296" s="129"/>
      <c r="VTH296" s="129"/>
      <c r="VTI296" s="129"/>
      <c r="VTJ296" s="129"/>
      <c r="VTK296" s="129"/>
      <c r="VTL296" s="129"/>
      <c r="VTM296" s="129"/>
      <c r="VTN296" s="129"/>
      <c r="VTO296" s="129"/>
      <c r="VTP296" s="129"/>
      <c r="VTQ296" s="129"/>
      <c r="VTR296" s="129"/>
      <c r="WDD296" s="129"/>
      <c r="WDE296" s="129"/>
      <c r="WDF296" s="129"/>
      <c r="WDG296" s="129"/>
      <c r="WDH296" s="129"/>
      <c r="WDI296" s="129"/>
      <c r="WDJ296" s="129"/>
      <c r="WDK296" s="129"/>
      <c r="WDL296" s="129"/>
      <c r="WDM296" s="129"/>
      <c r="WDN296" s="129"/>
      <c r="WMZ296" s="129"/>
      <c r="WNA296" s="129"/>
      <c r="WNB296" s="129"/>
      <c r="WNC296" s="129"/>
      <c r="WND296" s="129"/>
      <c r="WNE296" s="129"/>
      <c r="WNF296" s="129"/>
      <c r="WNG296" s="129"/>
      <c r="WNH296" s="129"/>
      <c r="WNI296" s="129"/>
      <c r="WNJ296" s="129"/>
      <c r="WWV296" s="129"/>
      <c r="WWW296" s="129"/>
      <c r="WWX296" s="129"/>
      <c r="WWY296" s="129"/>
      <c r="WWZ296" s="129"/>
      <c r="WXA296" s="129"/>
      <c r="WXB296" s="129"/>
      <c r="WXC296" s="129"/>
      <c r="WXD296" s="129"/>
      <c r="WXE296" s="129"/>
      <c r="WXF296" s="129"/>
    </row>
    <row r="297" spans="1:818 1064:1842 2088:2866 3112:3890 4136:4914 5160:5938 6184:6962 7208:7986 8232:9010 9256:10034 10280:11058 11304:12082 12328:13106 13352:14130 14376:15154 15400:16178" s="116" customFormat="1" ht="51" customHeight="1" x14ac:dyDescent="0.25">
      <c r="A297" s="111">
        <v>515</v>
      </c>
      <c r="B297" s="111" t="s">
        <v>990</v>
      </c>
      <c r="C297" s="111">
        <v>101820</v>
      </c>
      <c r="D297" s="110">
        <v>39052</v>
      </c>
      <c r="E297" s="110">
        <v>39052</v>
      </c>
      <c r="F297" s="110" t="s">
        <v>1031</v>
      </c>
      <c r="G297" s="111" t="s">
        <v>3966</v>
      </c>
      <c r="H297" s="111"/>
      <c r="I297" s="111"/>
      <c r="J297" s="111" t="s">
        <v>1955</v>
      </c>
      <c r="K297" s="111" t="s">
        <v>175</v>
      </c>
      <c r="L297" s="111" t="s">
        <v>53</v>
      </c>
      <c r="M297" s="111"/>
      <c r="N297" s="111" t="s">
        <v>1955</v>
      </c>
      <c r="O297" s="111" t="s">
        <v>175</v>
      </c>
      <c r="P297" s="111" t="s">
        <v>53</v>
      </c>
      <c r="Q297" s="111" t="s">
        <v>34</v>
      </c>
      <c r="R297" s="111" t="s">
        <v>282</v>
      </c>
      <c r="S297" s="111" t="s">
        <v>498</v>
      </c>
      <c r="T297" s="111" t="s">
        <v>405</v>
      </c>
      <c r="U297" s="111" t="s">
        <v>367</v>
      </c>
      <c r="V297" s="111">
        <v>74460</v>
      </c>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9"/>
      <c r="AZ297" s="111" t="s">
        <v>3967</v>
      </c>
      <c r="BA297" s="111" t="s">
        <v>3968</v>
      </c>
      <c r="BB297" s="111"/>
      <c r="BC297" s="111"/>
      <c r="BD297" s="111"/>
      <c r="BE297" s="111"/>
      <c r="BF297" s="111"/>
      <c r="BG297" s="111"/>
      <c r="BH297" s="111"/>
      <c r="BI297" s="111"/>
      <c r="BJ297" s="111"/>
      <c r="BK297" s="111"/>
      <c r="BL297" s="111"/>
      <c r="BM297" s="111"/>
      <c r="BN297" s="111" t="s">
        <v>862</v>
      </c>
    </row>
    <row r="298" spans="1:818 1064:1842 2088:2866 3112:3890 4136:4914 5160:5938 6184:6962 7208:7986 8232:9010 9256:10034 10280:11058 11304:12082 12328:13106 13352:14130 14376:15154 15400:16178" s="116" customFormat="1" ht="51" customHeight="1" x14ac:dyDescent="0.25">
      <c r="A298" s="111">
        <v>516</v>
      </c>
      <c r="B298" s="111" t="s">
        <v>990</v>
      </c>
      <c r="C298" s="111">
        <v>101821</v>
      </c>
      <c r="D298" s="110">
        <v>39052</v>
      </c>
      <c r="E298" s="110">
        <v>39052</v>
      </c>
      <c r="F298" s="110" t="s">
        <v>1031</v>
      </c>
      <c r="G298" s="111" t="s">
        <v>3703</v>
      </c>
      <c r="H298" s="111"/>
      <c r="I298" s="111"/>
      <c r="J298" s="111" t="s">
        <v>1949</v>
      </c>
      <c r="K298" s="111" t="s">
        <v>175</v>
      </c>
      <c r="L298" s="111" t="s">
        <v>53</v>
      </c>
      <c r="M298" s="111"/>
      <c r="N298" s="111" t="s">
        <v>1949</v>
      </c>
      <c r="O298" s="111" t="s">
        <v>175</v>
      </c>
      <c r="P298" s="111" t="s">
        <v>53</v>
      </c>
      <c r="Q298" s="111" t="s">
        <v>34</v>
      </c>
      <c r="R298" s="111" t="s">
        <v>282</v>
      </c>
      <c r="S298" s="111" t="s">
        <v>498</v>
      </c>
      <c r="T298" s="111" t="s">
        <v>405</v>
      </c>
      <c r="U298" s="111" t="s">
        <v>366</v>
      </c>
      <c r="V298" s="111">
        <v>124830</v>
      </c>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9"/>
      <c r="AZ298" s="111" t="s">
        <v>3969</v>
      </c>
      <c r="BA298" s="111" t="s">
        <v>3970</v>
      </c>
      <c r="BB298" s="111"/>
      <c r="BC298" s="111"/>
      <c r="BD298" s="111"/>
      <c r="BE298" s="111"/>
      <c r="BF298" s="111"/>
      <c r="BG298" s="111"/>
      <c r="BH298" s="111"/>
      <c r="BI298" s="111"/>
      <c r="BJ298" s="111"/>
      <c r="BK298" s="111"/>
      <c r="BL298" s="111"/>
      <c r="BM298" s="111"/>
      <c r="BN298" s="111" t="s">
        <v>862</v>
      </c>
    </row>
    <row r="299" spans="1:818 1064:1842 2088:2866 3112:3890 4136:4914 5160:5938 6184:6962 7208:7986 8232:9010 9256:10034 10280:11058 11304:12082 12328:13106 13352:14130 14376:15154 15400:16178" s="116" customFormat="1" ht="51" customHeight="1" x14ac:dyDescent="0.25">
      <c r="A299" s="111">
        <v>517</v>
      </c>
      <c r="B299" s="111" t="s">
        <v>990</v>
      </c>
      <c r="C299" s="111">
        <v>101822</v>
      </c>
      <c r="D299" s="110">
        <v>39052</v>
      </c>
      <c r="E299" s="110">
        <v>39052</v>
      </c>
      <c r="F299" s="110" t="s">
        <v>1031</v>
      </c>
      <c r="G299" s="111" t="s">
        <v>3971</v>
      </c>
      <c r="H299" s="111"/>
      <c r="I299" s="111"/>
      <c r="J299" s="111" t="s">
        <v>5572</v>
      </c>
      <c r="K299" s="111" t="s">
        <v>175</v>
      </c>
      <c r="L299" s="111" t="s">
        <v>53</v>
      </c>
      <c r="M299" s="111"/>
      <c r="N299" s="111" t="s">
        <v>5572</v>
      </c>
      <c r="O299" s="111" t="s">
        <v>175</v>
      </c>
      <c r="P299" s="111" t="s">
        <v>53</v>
      </c>
      <c r="Q299" s="111" t="s">
        <v>34</v>
      </c>
      <c r="R299" s="111" t="s">
        <v>282</v>
      </c>
      <c r="S299" s="111" t="s">
        <v>498</v>
      </c>
      <c r="T299" s="111" t="s">
        <v>405</v>
      </c>
      <c r="U299" s="111" t="s">
        <v>367</v>
      </c>
      <c r="V299" s="111">
        <v>151110</v>
      </c>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9"/>
      <c r="AZ299" s="111" t="s">
        <v>3972</v>
      </c>
      <c r="BA299" s="111" t="s">
        <v>3973</v>
      </c>
      <c r="BB299" s="111"/>
      <c r="BC299" s="111"/>
      <c r="BD299" s="111"/>
      <c r="BE299" s="111"/>
      <c r="BF299" s="111"/>
      <c r="BG299" s="111"/>
      <c r="BH299" s="111"/>
      <c r="BI299" s="111"/>
      <c r="BJ299" s="111"/>
      <c r="BK299" s="111"/>
      <c r="BL299" s="111"/>
      <c r="BM299" s="111"/>
      <c r="BN299" s="111" t="s">
        <v>862</v>
      </c>
    </row>
    <row r="300" spans="1:818 1064:1842 2088:2866 3112:3890 4136:4914 5160:5938 6184:6962 7208:7986 8232:9010 9256:10034 10280:11058 11304:12082 12328:13106 13352:14130 14376:15154 15400:16178" s="116" customFormat="1" ht="38.25" customHeight="1" x14ac:dyDescent="0.25">
      <c r="A300" s="122">
        <v>521</v>
      </c>
      <c r="B300" s="122" t="s">
        <v>1032</v>
      </c>
      <c r="C300" s="122">
        <v>101826</v>
      </c>
      <c r="D300" s="125">
        <v>39052</v>
      </c>
      <c r="E300" s="125">
        <v>39052</v>
      </c>
      <c r="F300" s="125">
        <v>40148</v>
      </c>
      <c r="G300" s="122" t="s">
        <v>3664</v>
      </c>
      <c r="H300" s="122"/>
      <c r="I300" s="122"/>
      <c r="J300" s="122" t="s">
        <v>38</v>
      </c>
      <c r="K300" s="122" t="s">
        <v>41</v>
      </c>
      <c r="L300" s="122" t="s">
        <v>33</v>
      </c>
      <c r="M300" s="122" t="s">
        <v>3974</v>
      </c>
      <c r="N300" s="122" t="s">
        <v>38</v>
      </c>
      <c r="O300" s="122" t="s">
        <v>41</v>
      </c>
      <c r="P300" s="122" t="s">
        <v>33</v>
      </c>
      <c r="Q300" s="122" t="s">
        <v>34</v>
      </c>
      <c r="R300" s="122" t="s">
        <v>384</v>
      </c>
      <c r="S300" s="122" t="s">
        <v>479</v>
      </c>
      <c r="T300" s="122" t="s">
        <v>999</v>
      </c>
      <c r="U300" s="122" t="s">
        <v>367</v>
      </c>
      <c r="V300" s="122">
        <v>548</v>
      </c>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6"/>
      <c r="AZ300" s="122" t="s">
        <v>3975</v>
      </c>
      <c r="BA300" s="122" t="s">
        <v>3976</v>
      </c>
      <c r="BB300" s="122"/>
      <c r="BC300" s="122"/>
      <c r="BD300" s="122"/>
      <c r="BE300" s="122"/>
      <c r="BF300" s="122"/>
      <c r="BG300" s="122"/>
      <c r="BH300" s="122"/>
      <c r="BI300" s="122"/>
      <c r="BJ300" s="122"/>
      <c r="BK300" s="122"/>
      <c r="BL300" s="122"/>
      <c r="BM300" s="122"/>
      <c r="BN300" s="122" t="s">
        <v>993</v>
      </c>
    </row>
    <row r="301" spans="1:818 1064:1842 2088:2866 3112:3890 4136:4914 5160:5938 6184:6962 7208:7986 8232:9010 9256:10034 10280:11058 11304:12082 12328:13106 13352:14130 14376:15154 15400:16178" s="116" customFormat="1" ht="38.25" customHeight="1" x14ac:dyDescent="0.25">
      <c r="A301" s="122">
        <v>530</v>
      </c>
      <c r="B301" s="122" t="s">
        <v>3111</v>
      </c>
      <c r="C301" s="122">
        <v>101835</v>
      </c>
      <c r="D301" s="125">
        <v>39058</v>
      </c>
      <c r="E301" s="125">
        <v>39058</v>
      </c>
      <c r="F301" s="125">
        <v>40154</v>
      </c>
      <c r="G301" s="122" t="s">
        <v>3829</v>
      </c>
      <c r="H301" s="122"/>
      <c r="I301" s="122"/>
      <c r="J301" s="122" t="s">
        <v>203</v>
      </c>
      <c r="K301" s="122" t="s">
        <v>60</v>
      </c>
      <c r="L301" s="122" t="s">
        <v>28</v>
      </c>
      <c r="M301" s="122">
        <v>164</v>
      </c>
      <c r="N301" s="122" t="s">
        <v>203</v>
      </c>
      <c r="O301" s="122" t="s">
        <v>60</v>
      </c>
      <c r="P301" s="122" t="s">
        <v>28</v>
      </c>
      <c r="Q301" s="122" t="s">
        <v>21</v>
      </c>
      <c r="R301" s="122" t="s">
        <v>282</v>
      </c>
      <c r="S301" s="122" t="s">
        <v>479</v>
      </c>
      <c r="T301" s="122" t="s">
        <v>1035</v>
      </c>
      <c r="U301" s="122" t="s">
        <v>367</v>
      </c>
      <c r="V301" s="122">
        <v>24000</v>
      </c>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6"/>
      <c r="AZ301" s="122" t="s">
        <v>3977</v>
      </c>
      <c r="BA301" s="122" t="s">
        <v>3978</v>
      </c>
      <c r="BB301" s="122"/>
      <c r="BC301" s="122"/>
      <c r="BD301" s="122"/>
      <c r="BE301" s="122"/>
      <c r="BF301" s="122"/>
      <c r="BG301" s="122"/>
      <c r="BH301" s="122"/>
      <c r="BI301" s="122"/>
      <c r="BJ301" s="122"/>
      <c r="BK301" s="122"/>
      <c r="BL301" s="122"/>
      <c r="BM301" s="122"/>
      <c r="BN301" s="122" t="s">
        <v>4609</v>
      </c>
    </row>
    <row r="302" spans="1:818 1064:1842 2088:2866 3112:3890 4136:4914 5160:5938 6184:6962 7208:7986 8232:9010 9256:10034 10280:11058 11304:12082 12328:13106 13352:14130 14376:15154 15400:16178" s="116" customFormat="1" ht="38.25" customHeight="1" x14ac:dyDescent="0.25">
      <c r="A302" s="111">
        <v>532</v>
      </c>
      <c r="B302" s="111" t="s">
        <v>3112</v>
      </c>
      <c r="C302" s="111">
        <v>101837</v>
      </c>
      <c r="D302" s="110">
        <v>39062</v>
      </c>
      <c r="E302" s="110">
        <v>39062</v>
      </c>
      <c r="F302" s="110" t="s">
        <v>4614</v>
      </c>
      <c r="G302" s="111" t="s">
        <v>1037</v>
      </c>
      <c r="H302" s="111"/>
      <c r="I302" s="111"/>
      <c r="J302" s="111" t="s">
        <v>5573</v>
      </c>
      <c r="K302" s="111" t="s">
        <v>619</v>
      </c>
      <c r="L302" s="111" t="s">
        <v>28</v>
      </c>
      <c r="M302" s="111" t="s">
        <v>3979</v>
      </c>
      <c r="N302" s="111" t="s">
        <v>5573</v>
      </c>
      <c r="O302" s="111" t="s">
        <v>619</v>
      </c>
      <c r="P302" s="111" t="s">
        <v>28</v>
      </c>
      <c r="Q302" s="111" t="s">
        <v>21</v>
      </c>
      <c r="R302" s="111" t="s">
        <v>282</v>
      </c>
      <c r="S302" s="111" t="s">
        <v>479</v>
      </c>
      <c r="T302" s="111" t="s">
        <v>1038</v>
      </c>
      <c r="U302" s="111" t="s">
        <v>367</v>
      </c>
      <c r="V302" s="111">
        <v>5840</v>
      </c>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9"/>
      <c r="AZ302" s="111" t="s">
        <v>3980</v>
      </c>
      <c r="BA302" s="111" t="s">
        <v>3981</v>
      </c>
      <c r="BB302" s="111"/>
      <c r="BC302" s="111"/>
      <c r="BD302" s="111"/>
      <c r="BE302" s="111"/>
      <c r="BF302" s="111"/>
      <c r="BG302" s="111"/>
      <c r="BH302" s="111"/>
      <c r="BI302" s="111"/>
      <c r="BJ302" s="111"/>
      <c r="BK302" s="111"/>
      <c r="BL302" s="111"/>
      <c r="BM302" s="111"/>
      <c r="BN302" s="111" t="s">
        <v>4609</v>
      </c>
    </row>
    <row r="303" spans="1:818 1064:1842 2088:2866 3112:3890 4136:4914 5160:5938 6184:6962 7208:7986 8232:9010 9256:10034 10280:11058 11304:12082 12328:13106 13352:14130 14376:15154 15400:16178" s="116" customFormat="1" ht="57" customHeight="1" x14ac:dyDescent="0.25">
      <c r="A303" s="122">
        <v>537</v>
      </c>
      <c r="B303" s="122" t="s">
        <v>26</v>
      </c>
      <c r="C303" s="122">
        <v>101842</v>
      </c>
      <c r="D303" s="125">
        <v>39065</v>
      </c>
      <c r="E303" s="125">
        <v>39065</v>
      </c>
      <c r="F303" s="125">
        <v>40161</v>
      </c>
      <c r="G303" s="122" t="s">
        <v>3597</v>
      </c>
      <c r="H303" s="122"/>
      <c r="I303" s="122"/>
      <c r="J303" s="122" t="s">
        <v>193</v>
      </c>
      <c r="K303" s="122" t="s">
        <v>194</v>
      </c>
      <c r="L303" s="122" t="s">
        <v>28</v>
      </c>
      <c r="M303" s="122" t="s">
        <v>3982</v>
      </c>
      <c r="N303" s="122" t="s">
        <v>3852</v>
      </c>
      <c r="O303" s="122" t="s">
        <v>194</v>
      </c>
      <c r="P303" s="122" t="s">
        <v>28</v>
      </c>
      <c r="Q303" s="122" t="s">
        <v>21</v>
      </c>
      <c r="R303" s="122" t="s">
        <v>282</v>
      </c>
      <c r="S303" s="122" t="s">
        <v>1040</v>
      </c>
      <c r="T303" s="122" t="s">
        <v>1041</v>
      </c>
      <c r="U303" s="122" t="s">
        <v>366</v>
      </c>
      <c r="V303" s="122">
        <v>7343800</v>
      </c>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6"/>
      <c r="AZ303" s="122" t="s">
        <v>3983</v>
      </c>
      <c r="BA303" s="122" t="s">
        <v>3984</v>
      </c>
      <c r="BB303" s="122"/>
      <c r="BC303" s="122"/>
      <c r="BD303" s="122"/>
      <c r="BE303" s="122"/>
      <c r="BF303" s="122"/>
      <c r="BG303" s="122"/>
      <c r="BH303" s="122"/>
      <c r="BI303" s="122"/>
      <c r="BJ303" s="122"/>
      <c r="BK303" s="122"/>
      <c r="BL303" s="122"/>
      <c r="BM303" s="122"/>
      <c r="BN303" s="122" t="s">
        <v>4610</v>
      </c>
    </row>
    <row r="304" spans="1:818 1064:1842 2088:2866 3112:3890 4136:4914 5160:5938 6184:6962 7208:7986 8232:9010 9256:10034 10280:11058 11304:12082 12328:13106 13352:14130 14376:15154 15400:16178" s="116" customFormat="1" ht="57" customHeight="1" x14ac:dyDescent="0.25">
      <c r="A304" s="122">
        <v>539</v>
      </c>
      <c r="B304" s="122" t="s">
        <v>3113</v>
      </c>
      <c r="C304" s="122">
        <v>101844</v>
      </c>
      <c r="D304" s="125">
        <v>39069</v>
      </c>
      <c r="E304" s="125">
        <v>39069</v>
      </c>
      <c r="F304" s="125">
        <v>40165</v>
      </c>
      <c r="G304" s="122" t="s">
        <v>3985</v>
      </c>
      <c r="H304" s="122"/>
      <c r="I304" s="122"/>
      <c r="J304" s="122" t="s">
        <v>35</v>
      </c>
      <c r="K304" s="122" t="s">
        <v>38</v>
      </c>
      <c r="L304" s="122" t="s">
        <v>33</v>
      </c>
      <c r="M304" s="122" t="s">
        <v>3986</v>
      </c>
      <c r="N304" s="122" t="s">
        <v>1033</v>
      </c>
      <c r="O304" s="122" t="s">
        <v>38</v>
      </c>
      <c r="P304" s="122" t="s">
        <v>33</v>
      </c>
      <c r="Q304" s="122" t="s">
        <v>34</v>
      </c>
      <c r="R304" s="122" t="s">
        <v>282</v>
      </c>
      <c r="S304" s="122" t="s">
        <v>479</v>
      </c>
      <c r="T304" s="122" t="s">
        <v>3114</v>
      </c>
      <c r="U304" s="122" t="s">
        <v>367</v>
      </c>
      <c r="V304" s="122">
        <v>6278</v>
      </c>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6"/>
      <c r="AZ304" s="122" t="s">
        <v>3987</v>
      </c>
      <c r="BA304" s="122" t="s">
        <v>3988</v>
      </c>
      <c r="BB304" s="122"/>
      <c r="BC304" s="122"/>
      <c r="BD304" s="122"/>
      <c r="BE304" s="122"/>
      <c r="BF304" s="122"/>
      <c r="BG304" s="122"/>
      <c r="BH304" s="122"/>
      <c r="BI304" s="122"/>
      <c r="BJ304" s="122"/>
      <c r="BK304" s="122"/>
      <c r="BL304" s="122"/>
      <c r="BM304" s="122"/>
      <c r="BN304" s="122" t="s">
        <v>891</v>
      </c>
    </row>
    <row r="305" spans="1:66" s="116" customFormat="1" ht="57" customHeight="1" x14ac:dyDescent="0.25">
      <c r="A305" s="111">
        <v>540</v>
      </c>
      <c r="B305" s="111" t="s">
        <v>1042</v>
      </c>
      <c r="C305" s="111">
        <v>101845</v>
      </c>
      <c r="D305" s="110">
        <v>39069</v>
      </c>
      <c r="E305" s="110">
        <v>39070</v>
      </c>
      <c r="F305" s="110" t="s">
        <v>4615</v>
      </c>
      <c r="G305" s="111" t="s">
        <v>3989</v>
      </c>
      <c r="H305" s="111"/>
      <c r="I305" s="111"/>
      <c r="J305" s="111" t="s">
        <v>205</v>
      </c>
      <c r="K305" s="111" t="s">
        <v>37</v>
      </c>
      <c r="L305" s="111" t="s">
        <v>33</v>
      </c>
      <c r="M305" s="111" t="s">
        <v>3990</v>
      </c>
      <c r="N305" s="111" t="s">
        <v>205</v>
      </c>
      <c r="O305" s="111" t="s">
        <v>37</v>
      </c>
      <c r="P305" s="111" t="s">
        <v>33</v>
      </c>
      <c r="Q305" s="111" t="s">
        <v>34</v>
      </c>
      <c r="R305" s="111" t="s">
        <v>282</v>
      </c>
      <c r="S305" s="111" t="s">
        <v>479</v>
      </c>
      <c r="T305" s="111" t="s">
        <v>3115</v>
      </c>
      <c r="U305" s="111" t="s">
        <v>367</v>
      </c>
      <c r="V305" s="111">
        <v>2920</v>
      </c>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9"/>
      <c r="AZ305" s="111" t="s">
        <v>3987</v>
      </c>
      <c r="BA305" s="111" t="s">
        <v>3988</v>
      </c>
      <c r="BB305" s="111"/>
      <c r="BC305" s="111"/>
      <c r="BD305" s="111"/>
      <c r="BE305" s="111"/>
      <c r="BF305" s="111"/>
      <c r="BG305" s="111"/>
      <c r="BH305" s="111"/>
      <c r="BI305" s="111"/>
      <c r="BJ305" s="111"/>
      <c r="BK305" s="111"/>
      <c r="BL305" s="111"/>
      <c r="BM305" s="111"/>
      <c r="BN305" s="111" t="s">
        <v>891</v>
      </c>
    </row>
    <row r="306" spans="1:66" s="116" customFormat="1" ht="57" customHeight="1" x14ac:dyDescent="0.25">
      <c r="A306" s="111">
        <v>541</v>
      </c>
      <c r="B306" s="111" t="s">
        <v>3116</v>
      </c>
      <c r="C306" s="111">
        <v>101846</v>
      </c>
      <c r="D306" s="110">
        <v>39069</v>
      </c>
      <c r="E306" s="110">
        <v>39069</v>
      </c>
      <c r="F306" s="110" t="s">
        <v>4616</v>
      </c>
      <c r="G306" s="111" t="s">
        <v>3991</v>
      </c>
      <c r="H306" s="111"/>
      <c r="I306" s="111"/>
      <c r="J306" s="111" t="s">
        <v>35</v>
      </c>
      <c r="K306" s="111" t="s">
        <v>38</v>
      </c>
      <c r="L306" s="111" t="s">
        <v>33</v>
      </c>
      <c r="M306" s="111" t="s">
        <v>3992</v>
      </c>
      <c r="N306" s="111" t="s">
        <v>1033</v>
      </c>
      <c r="O306" s="111" t="s">
        <v>38</v>
      </c>
      <c r="P306" s="111" t="s">
        <v>33</v>
      </c>
      <c r="Q306" s="111" t="s">
        <v>34</v>
      </c>
      <c r="R306" s="111" t="s">
        <v>282</v>
      </c>
      <c r="S306" s="111" t="s">
        <v>479</v>
      </c>
      <c r="T306" s="111" t="s">
        <v>999</v>
      </c>
      <c r="U306" s="111" t="s">
        <v>367</v>
      </c>
      <c r="V306" s="111">
        <v>22995</v>
      </c>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9"/>
      <c r="AZ306" s="111" t="s">
        <v>3993</v>
      </c>
      <c r="BA306" s="111" t="s">
        <v>3994</v>
      </c>
      <c r="BB306" s="111"/>
      <c r="BC306" s="111"/>
      <c r="BD306" s="111"/>
      <c r="BE306" s="111"/>
      <c r="BF306" s="111"/>
      <c r="BG306" s="111"/>
      <c r="BH306" s="111"/>
      <c r="BI306" s="111"/>
      <c r="BJ306" s="111"/>
      <c r="BK306" s="111"/>
      <c r="BL306" s="111"/>
      <c r="BM306" s="111"/>
      <c r="BN306" s="111" t="s">
        <v>891</v>
      </c>
    </row>
    <row r="307" spans="1:66" s="116" customFormat="1" ht="63.75" customHeight="1" x14ac:dyDescent="0.25">
      <c r="A307" s="111">
        <v>549</v>
      </c>
      <c r="B307" s="111" t="s">
        <v>3995</v>
      </c>
      <c r="C307" s="138">
        <v>101854</v>
      </c>
      <c r="D307" s="110">
        <v>39069</v>
      </c>
      <c r="E307" s="110">
        <v>39069</v>
      </c>
      <c r="F307" s="110" t="s">
        <v>4617</v>
      </c>
      <c r="G307" s="111" t="s">
        <v>3996</v>
      </c>
      <c r="H307" s="111"/>
      <c r="I307" s="111"/>
      <c r="J307" s="111" t="s">
        <v>243</v>
      </c>
      <c r="K307" s="111" t="s">
        <v>96</v>
      </c>
      <c r="L307" s="111" t="s">
        <v>33</v>
      </c>
      <c r="M307" s="111" t="s">
        <v>3997</v>
      </c>
      <c r="N307" s="111" t="s">
        <v>243</v>
      </c>
      <c r="O307" s="111" t="s">
        <v>96</v>
      </c>
      <c r="P307" s="111" t="s">
        <v>33</v>
      </c>
      <c r="Q307" s="111" t="s">
        <v>34</v>
      </c>
      <c r="R307" s="111" t="s">
        <v>282</v>
      </c>
      <c r="S307" s="111" t="s">
        <v>479</v>
      </c>
      <c r="T307" s="111" t="s">
        <v>1043</v>
      </c>
      <c r="U307" s="111" t="s">
        <v>367</v>
      </c>
      <c r="V307" s="111">
        <v>3942</v>
      </c>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9"/>
      <c r="AZ307" s="111" t="s">
        <v>3998</v>
      </c>
      <c r="BA307" s="111" t="s">
        <v>3999</v>
      </c>
      <c r="BB307" s="111"/>
      <c r="BC307" s="111"/>
      <c r="BD307" s="111"/>
      <c r="BE307" s="111"/>
      <c r="BF307" s="111"/>
      <c r="BG307" s="111"/>
      <c r="BH307" s="111"/>
      <c r="BI307" s="111"/>
      <c r="BJ307" s="111"/>
      <c r="BK307" s="111"/>
      <c r="BL307" s="111"/>
      <c r="BM307" s="111"/>
      <c r="BN307" s="111" t="s">
        <v>4611</v>
      </c>
    </row>
    <row r="308" spans="1:66" s="116" customFormat="1" ht="63.75" customHeight="1" x14ac:dyDescent="0.25">
      <c r="A308" s="111">
        <v>562</v>
      </c>
      <c r="B308" s="111" t="s">
        <v>3117</v>
      </c>
      <c r="C308" s="138">
        <v>101867</v>
      </c>
      <c r="D308" s="110">
        <v>39072</v>
      </c>
      <c r="E308" s="110">
        <v>39072</v>
      </c>
      <c r="F308" s="110" t="s">
        <v>4659</v>
      </c>
      <c r="G308" s="111" t="s">
        <v>4000</v>
      </c>
      <c r="H308" s="111"/>
      <c r="I308" s="111"/>
      <c r="J308" s="111" t="s">
        <v>130</v>
      </c>
      <c r="K308" s="111" t="s">
        <v>33</v>
      </c>
      <c r="L308" s="111" t="s">
        <v>33</v>
      </c>
      <c r="M308" s="111" t="s">
        <v>4001</v>
      </c>
      <c r="N308" s="111" t="s">
        <v>130</v>
      </c>
      <c r="O308" s="111" t="s">
        <v>33</v>
      </c>
      <c r="P308" s="111" t="s">
        <v>33</v>
      </c>
      <c r="Q308" s="111" t="s">
        <v>34</v>
      </c>
      <c r="R308" s="111" t="s">
        <v>282</v>
      </c>
      <c r="S308" s="111" t="s">
        <v>1003</v>
      </c>
      <c r="T308" s="111" t="s">
        <v>4002</v>
      </c>
      <c r="U308" s="111" t="s">
        <v>367</v>
      </c>
      <c r="V308" s="111">
        <v>2460</v>
      </c>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9"/>
      <c r="AZ308" s="111" t="s">
        <v>4003</v>
      </c>
      <c r="BA308" s="111" t="s">
        <v>4004</v>
      </c>
      <c r="BB308" s="111"/>
      <c r="BC308" s="111"/>
      <c r="BD308" s="111"/>
      <c r="BE308" s="111"/>
      <c r="BF308" s="111"/>
      <c r="BG308" s="111"/>
      <c r="BH308" s="111"/>
      <c r="BI308" s="111"/>
      <c r="BJ308" s="111"/>
      <c r="BK308" s="111"/>
      <c r="BL308" s="111"/>
      <c r="BM308" s="111"/>
      <c r="BN308" s="111"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07" t="s">
        <v>157</v>
      </c>
    </row>
  </sheetData>
  <autoFilter ref="A8:ET328"/>
  <mergeCells count="66">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O9:BO10"/>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625"/>
  <sheetViews>
    <sheetView tabSelected="1" zoomScale="130" zoomScaleNormal="130" workbookViewId="0">
      <pane ySplit="7" topLeftCell="A1620" activePane="bottomLeft" state="frozen"/>
      <selection pane="bottomLeft" activeCell="B1227" sqref="B1227"/>
    </sheetView>
  </sheetViews>
  <sheetFormatPr defaultRowHeight="15" x14ac:dyDescent="0.25"/>
  <cols>
    <col min="1" max="1" width="15.42578125" style="688" customWidth="1"/>
    <col min="2" max="2" width="13.140625" style="689" customWidth="1"/>
    <col min="3" max="3" width="38.5703125" style="424" customWidth="1"/>
    <col min="4" max="4" width="29.140625" style="424" customWidth="1"/>
    <col min="5" max="6" width="12.7109375" style="424" customWidth="1"/>
    <col min="7" max="7" width="14.28515625" style="424" customWidth="1"/>
    <col min="8" max="8" width="10.5703125" style="688" customWidth="1"/>
    <col min="9" max="10" width="15.5703125" style="424" customWidth="1"/>
    <col min="11" max="12" width="20.140625" style="424" customWidth="1"/>
    <col min="13" max="13" width="16.85546875" style="424" customWidth="1"/>
    <col min="14" max="14" width="13.85546875" style="424" customWidth="1"/>
    <col min="15" max="15" width="11.5703125" style="424" bestFit="1" customWidth="1"/>
    <col min="16" max="16" width="13.5703125" style="192" customWidth="1"/>
    <col min="17" max="17" width="13.42578125" style="192" customWidth="1"/>
    <col min="18" max="18" width="13.85546875" style="192" customWidth="1"/>
    <col min="19" max="19" width="13.140625" style="192" customWidth="1"/>
    <col min="20" max="20" width="14.42578125" style="690" customWidth="1"/>
    <col min="21" max="21" width="16.5703125" style="424" customWidth="1"/>
    <col min="22" max="22" width="17.7109375" style="424" customWidth="1"/>
    <col min="23" max="23" width="10.42578125" style="424" customWidth="1"/>
    <col min="24" max="24" width="11.42578125" style="424" customWidth="1"/>
    <col min="25" max="25" width="9.85546875" style="424" bestFit="1" customWidth="1"/>
    <col min="26" max="26" width="10" style="424" bestFit="1" customWidth="1"/>
    <col min="27" max="27" width="9.5703125" style="424" bestFit="1" customWidth="1"/>
    <col min="28" max="28" width="9.42578125" style="424" bestFit="1" customWidth="1"/>
    <col min="29" max="29" width="9.5703125" style="424" bestFit="1" customWidth="1"/>
    <col min="30" max="30" width="9.42578125" style="424" bestFit="1" customWidth="1"/>
    <col min="31" max="31" width="9.5703125" style="424" bestFit="1" customWidth="1"/>
    <col min="32" max="32" width="13.28515625" style="424" customWidth="1"/>
    <col min="33" max="33" width="20.85546875" style="424" customWidth="1"/>
    <col min="34" max="34" width="9.7109375" style="424" customWidth="1"/>
    <col min="35" max="35" width="16.5703125" style="424" customWidth="1"/>
    <col min="36" max="36" width="17.85546875" style="424" customWidth="1"/>
    <col min="37" max="37" width="29" style="424" customWidth="1"/>
    <col min="38" max="38" width="40.5703125" style="424" customWidth="1"/>
    <col min="39" max="40" width="9.140625" style="424"/>
    <col min="41" max="41" width="9.28515625" style="424" bestFit="1" customWidth="1"/>
    <col min="42" max="43" width="11.28515625" style="424" bestFit="1" customWidth="1"/>
    <col min="44" max="46" width="9.140625" style="424"/>
    <col min="47" max="47" width="9.28515625" style="424" bestFit="1" customWidth="1"/>
    <col min="48" max="51" width="9.140625" style="424"/>
    <col min="52" max="54" width="9.28515625" style="424" bestFit="1" customWidth="1"/>
    <col min="55" max="55" width="9.140625" style="424"/>
    <col min="56" max="56" width="9.28515625" style="424" bestFit="1" customWidth="1"/>
    <col min="57" max="57" width="9.140625" style="424"/>
    <col min="58" max="58" width="9.28515625" style="424" bestFit="1" customWidth="1"/>
    <col min="59" max="63" width="9.140625" style="424"/>
    <col min="64" max="64" width="9.28515625" style="424" bestFit="1" customWidth="1"/>
    <col min="65" max="68" width="9.140625" style="424"/>
    <col min="69" max="69" width="9.28515625" style="424" bestFit="1" customWidth="1"/>
    <col min="70" max="70" width="11.28515625" style="424" bestFit="1" customWidth="1"/>
    <col min="71" max="72" width="9.140625" style="424"/>
    <col min="73" max="73" width="9.28515625" style="424" bestFit="1" customWidth="1"/>
    <col min="74" max="75" width="11.28515625" style="424" bestFit="1" customWidth="1"/>
    <col min="76" max="78" width="9.140625" style="424"/>
    <col min="79" max="79" width="9.28515625" style="424" bestFit="1" customWidth="1"/>
    <col min="80" max="83" width="9.140625" style="424"/>
    <col min="84" max="86" width="9.28515625" style="424" bestFit="1" customWidth="1"/>
    <col min="87" max="87" width="9.140625" style="424"/>
    <col min="88" max="88" width="9.28515625" style="424" bestFit="1" customWidth="1"/>
    <col min="89" max="89" width="9.140625" style="424"/>
    <col min="90" max="90" width="9.28515625" style="424" bestFit="1" customWidth="1"/>
    <col min="91" max="95" width="9.140625" style="424"/>
    <col min="96" max="96" width="9.28515625" style="424" bestFit="1" customWidth="1"/>
    <col min="97" max="100" width="9.140625" style="424"/>
    <col min="101" max="101" width="9.28515625" style="424" bestFit="1" customWidth="1"/>
    <col min="102" max="102" width="11.28515625" style="424" bestFit="1" customWidth="1"/>
    <col min="103" max="104" width="9.140625" style="424"/>
    <col min="105" max="105" width="9.28515625" style="424" bestFit="1" customWidth="1"/>
    <col min="106" max="107" width="11.28515625" style="424" bestFit="1" customWidth="1"/>
    <col min="108" max="110" width="9.140625" style="424"/>
    <col min="111" max="111" width="9.28515625" style="424" bestFit="1" customWidth="1"/>
    <col min="112" max="115" width="9.140625" style="424"/>
    <col min="116" max="118" width="9.28515625" style="424" bestFit="1" customWidth="1"/>
    <col min="119" max="119" width="9.140625" style="424"/>
    <col min="120" max="120" width="9.28515625" style="424" bestFit="1" customWidth="1"/>
    <col min="121" max="121" width="9.140625" style="424"/>
    <col min="122" max="122" width="9.28515625" style="424" bestFit="1" customWidth="1"/>
    <col min="123" max="127" width="9.140625" style="424"/>
    <col min="128" max="128" width="9.28515625" style="424" bestFit="1" customWidth="1"/>
    <col min="129" max="132" width="9.140625" style="424"/>
    <col min="133" max="133" width="9.28515625" style="424" bestFit="1" customWidth="1"/>
    <col min="134" max="134" width="11.28515625" style="424" bestFit="1" customWidth="1"/>
    <col min="135" max="136" width="9.140625" style="424"/>
    <col min="137" max="137" width="9.28515625" style="424" bestFit="1" customWidth="1"/>
    <col min="138" max="139" width="11.28515625" style="424" bestFit="1" customWidth="1"/>
    <col min="140" max="142" width="9.140625" style="424"/>
    <col min="143" max="143" width="9.28515625" style="424" bestFit="1" customWidth="1"/>
    <col min="144" max="147" width="9.140625" style="424"/>
    <col min="148" max="150" width="9.28515625" style="424" bestFit="1" customWidth="1"/>
    <col min="151" max="151" width="9.140625" style="424"/>
    <col min="152" max="152" width="9.28515625" style="424" bestFit="1" customWidth="1"/>
    <col min="153" max="153" width="9.140625" style="424"/>
    <col min="154" max="154" width="9.28515625" style="424" bestFit="1" customWidth="1"/>
    <col min="155" max="159" width="9.140625" style="424"/>
    <col min="160" max="160" width="9.28515625" style="424" bestFit="1" customWidth="1"/>
    <col min="161" max="164" width="9.140625" style="424"/>
    <col min="165" max="165" width="9.28515625" style="424" bestFit="1" customWidth="1"/>
    <col min="166" max="166" width="11.28515625" style="424" bestFit="1" customWidth="1"/>
    <col min="167" max="168" width="9.140625" style="424"/>
    <col min="169" max="169" width="9.28515625" style="424" bestFit="1" customWidth="1"/>
    <col min="170" max="171" width="11.28515625" style="424" bestFit="1" customWidth="1"/>
    <col min="172" max="174" width="9.140625" style="424"/>
    <col min="175" max="175" width="9.28515625" style="424" bestFit="1" customWidth="1"/>
    <col min="176" max="179" width="9.140625" style="424"/>
    <col min="180" max="182" width="9.28515625" style="424" bestFit="1" customWidth="1"/>
    <col min="183" max="183" width="9.140625" style="424"/>
    <col min="184" max="184" width="9.28515625" style="424" bestFit="1" customWidth="1"/>
    <col min="185" max="185" width="9.140625" style="424"/>
    <col min="186" max="186" width="9.28515625" style="424" bestFit="1" customWidth="1"/>
    <col min="187" max="191" width="9.140625" style="424"/>
    <col min="192" max="192" width="9.28515625" style="424" bestFit="1" customWidth="1"/>
    <col min="193" max="196" width="9.140625" style="424"/>
    <col min="197" max="197" width="9.28515625" style="424" bestFit="1" customWidth="1"/>
    <col min="198" max="198" width="11.28515625" style="424" bestFit="1" customWidth="1"/>
    <col min="199" max="200" width="9.140625" style="424"/>
    <col min="201" max="201" width="9.28515625" style="424" bestFit="1" customWidth="1"/>
    <col min="202" max="203" width="11.28515625" style="424" bestFit="1" customWidth="1"/>
    <col min="204" max="206" width="9.140625" style="424"/>
    <col min="207" max="207" width="9.28515625" style="424" bestFit="1" customWidth="1"/>
    <col min="208" max="211" width="9.140625" style="424"/>
    <col min="212" max="214" width="9.28515625" style="424" bestFit="1" customWidth="1"/>
    <col min="215" max="215" width="9.140625" style="424"/>
    <col min="216" max="216" width="9.28515625" style="424" bestFit="1" customWidth="1"/>
    <col min="217" max="217" width="9.140625" style="424"/>
    <col min="218" max="218" width="9.28515625" style="424" bestFit="1" customWidth="1"/>
    <col min="219" max="223" width="9.140625" style="424"/>
    <col min="224" max="224" width="9.28515625" style="424" bestFit="1" customWidth="1"/>
    <col min="225" max="228" width="9.140625" style="424"/>
    <col min="229" max="229" width="9.28515625" style="424" bestFit="1" customWidth="1"/>
    <col min="230" max="230" width="11.28515625" style="424" bestFit="1" customWidth="1"/>
    <col min="231" max="232" width="9.140625" style="424"/>
    <col min="233" max="233" width="9.28515625" style="424" bestFit="1" customWidth="1"/>
    <col min="234" max="235" width="11.28515625" style="424" bestFit="1" customWidth="1"/>
    <col min="236" max="238" width="9.140625" style="424"/>
    <col min="239" max="239" width="9.28515625" style="424" bestFit="1" customWidth="1"/>
    <col min="240" max="243" width="9.140625" style="424"/>
    <col min="244" max="246" width="9.28515625" style="424" bestFit="1" customWidth="1"/>
    <col min="247" max="247" width="9.140625" style="424"/>
    <col min="248" max="248" width="9.28515625" style="424" bestFit="1" customWidth="1"/>
    <col min="249" max="249" width="9.140625" style="424"/>
    <col min="250" max="250" width="9.28515625" style="424" bestFit="1" customWidth="1"/>
    <col min="251" max="255" width="9.140625" style="424"/>
    <col min="256" max="256" width="9.28515625" style="424" bestFit="1" customWidth="1"/>
    <col min="257" max="260" width="9.140625" style="424"/>
    <col min="261" max="261" width="9.28515625" style="424" bestFit="1" customWidth="1"/>
    <col min="262" max="262" width="11.28515625" style="424" bestFit="1" customWidth="1"/>
    <col min="263" max="264" width="9.140625" style="424"/>
    <col min="265" max="265" width="9.28515625" style="424" bestFit="1" customWidth="1"/>
    <col min="266" max="267" width="11.28515625" style="424" bestFit="1" customWidth="1"/>
    <col min="268" max="270" width="9.140625" style="424"/>
    <col min="271" max="271" width="9.28515625" style="424" bestFit="1" customWidth="1"/>
    <col min="272" max="275" width="9.140625" style="424"/>
    <col min="276" max="278" width="9.28515625" style="424" bestFit="1" customWidth="1"/>
    <col min="279" max="279" width="9.140625" style="424"/>
    <col min="280" max="280" width="9.28515625" style="424" bestFit="1" customWidth="1"/>
    <col min="281" max="281" width="9.140625" style="424"/>
    <col min="282" max="282" width="9.28515625" style="424" bestFit="1" customWidth="1"/>
    <col min="283" max="287" width="9.140625" style="424"/>
    <col min="288" max="288" width="9.28515625" style="424" bestFit="1" customWidth="1"/>
    <col min="289" max="292" width="9.140625" style="424"/>
    <col min="293" max="293" width="9.28515625" style="424" bestFit="1" customWidth="1"/>
    <col min="294" max="294" width="11.28515625" style="424" bestFit="1" customWidth="1"/>
    <col min="295" max="296" width="9.140625" style="424"/>
    <col min="297" max="297" width="9.28515625" style="424" bestFit="1" customWidth="1"/>
    <col min="298" max="299" width="11.28515625" style="424" bestFit="1" customWidth="1"/>
    <col min="300" max="302" width="9.140625" style="424"/>
    <col min="303" max="303" width="9.28515625" style="424" bestFit="1" customWidth="1"/>
    <col min="304" max="307" width="9.140625" style="424"/>
    <col min="308" max="310" width="9.28515625" style="424" bestFit="1" customWidth="1"/>
    <col min="311" max="311" width="9.140625" style="424"/>
    <col min="312" max="312" width="9.28515625" style="424" bestFit="1" customWidth="1"/>
    <col min="313" max="313" width="9.140625" style="424"/>
    <col min="314" max="314" width="9.28515625" style="424" bestFit="1" customWidth="1"/>
    <col min="315" max="319" width="9.140625" style="424"/>
    <col min="320" max="320" width="9.28515625" style="424" bestFit="1" customWidth="1"/>
    <col min="321" max="324" width="9.140625" style="424"/>
    <col min="325" max="325" width="9.28515625" style="424" bestFit="1" customWidth="1"/>
    <col min="326" max="326" width="11.28515625" style="424" bestFit="1" customWidth="1"/>
    <col min="327" max="328" width="9.140625" style="424"/>
    <col min="329" max="329" width="9.28515625" style="424" bestFit="1" customWidth="1"/>
    <col min="330" max="331" width="11.28515625" style="424" bestFit="1" customWidth="1"/>
    <col min="332" max="334" width="9.140625" style="424"/>
    <col min="335" max="335" width="9.28515625" style="424" bestFit="1" customWidth="1"/>
    <col min="336" max="339" width="9.140625" style="424"/>
    <col min="340" max="342" width="9.28515625" style="424" bestFit="1" customWidth="1"/>
    <col min="343" max="343" width="9.140625" style="424"/>
    <col min="344" max="344" width="9.28515625" style="424" bestFit="1" customWidth="1"/>
    <col min="345" max="345" width="9.140625" style="424"/>
    <col min="346" max="346" width="9.28515625" style="424" bestFit="1" customWidth="1"/>
    <col min="347" max="351" width="9.140625" style="424"/>
    <col min="352" max="352" width="9.28515625" style="424" bestFit="1" customWidth="1"/>
    <col min="353" max="356" width="9.140625" style="424"/>
    <col min="357" max="357" width="9.28515625" style="424" bestFit="1" customWidth="1"/>
    <col min="358" max="358" width="11.28515625" style="424" bestFit="1" customWidth="1"/>
    <col min="359" max="360" width="9.140625" style="424"/>
    <col min="361" max="361" width="9.28515625" style="424" bestFit="1" customWidth="1"/>
    <col min="362" max="363" width="11.28515625" style="424" bestFit="1" customWidth="1"/>
    <col min="364" max="366" width="9.140625" style="424"/>
    <col min="367" max="367" width="9.28515625" style="424" bestFit="1" customWidth="1"/>
    <col min="368" max="371" width="9.140625" style="424"/>
    <col min="372" max="374" width="9.28515625" style="424" bestFit="1" customWidth="1"/>
    <col min="375" max="375" width="9.140625" style="424"/>
    <col min="376" max="376" width="9.28515625" style="424" bestFit="1" customWidth="1"/>
    <col min="377" max="377" width="9.140625" style="424"/>
    <col min="378" max="378" width="9.28515625" style="424" bestFit="1" customWidth="1"/>
    <col min="379" max="383" width="9.140625" style="424"/>
    <col min="384" max="384" width="9.28515625" style="424" bestFit="1" customWidth="1"/>
    <col min="385" max="388" width="9.140625" style="424"/>
    <col min="389" max="389" width="9.28515625" style="424" bestFit="1" customWidth="1"/>
    <col min="390" max="390" width="11.28515625" style="424" bestFit="1" customWidth="1"/>
    <col min="391" max="392" width="9.140625" style="424"/>
    <col min="393" max="393" width="9.28515625" style="424" bestFit="1" customWidth="1"/>
    <col min="394" max="395" width="11.28515625" style="424" bestFit="1" customWidth="1"/>
    <col min="396" max="398" width="9.140625" style="424"/>
    <col min="399" max="399" width="9.28515625" style="424" bestFit="1" customWidth="1"/>
    <col min="400" max="403" width="9.140625" style="424"/>
    <col min="404" max="406" width="9.28515625" style="424" bestFit="1" customWidth="1"/>
    <col min="407" max="407" width="9.140625" style="424"/>
    <col min="408" max="408" width="9.28515625" style="424" bestFit="1" customWidth="1"/>
    <col min="409" max="409" width="9.140625" style="424"/>
    <col min="410" max="410" width="9.28515625" style="424" bestFit="1" customWidth="1"/>
    <col min="411" max="415" width="9.140625" style="424"/>
    <col min="416" max="416" width="9.28515625" style="424" bestFit="1" customWidth="1"/>
    <col min="417" max="420" width="9.140625" style="424"/>
    <col min="421" max="421" width="9.28515625" style="424" bestFit="1" customWidth="1"/>
    <col min="422" max="422" width="11.28515625" style="424" bestFit="1" customWidth="1"/>
    <col min="423" max="424" width="9.140625" style="424"/>
    <col min="425" max="425" width="9.28515625" style="424" bestFit="1" customWidth="1"/>
    <col min="426" max="427" width="11.28515625" style="424" bestFit="1" customWidth="1"/>
    <col min="428" max="430" width="9.140625" style="424"/>
    <col min="431" max="431" width="9.28515625" style="424" bestFit="1" customWidth="1"/>
    <col min="432" max="435" width="9.140625" style="424"/>
    <col min="436" max="438" width="9.28515625" style="424" bestFit="1" customWidth="1"/>
    <col min="439" max="439" width="9.140625" style="424"/>
    <col min="440" max="440" width="9.28515625" style="424" bestFit="1" customWidth="1"/>
    <col min="441" max="441" width="9.140625" style="424"/>
    <col min="442" max="442" width="9.28515625" style="424" bestFit="1" customWidth="1"/>
    <col min="443" max="447" width="9.140625" style="424"/>
    <col min="448" max="448" width="9.28515625" style="424" bestFit="1" customWidth="1"/>
    <col min="449" max="452" width="9.140625" style="424"/>
    <col min="453" max="453" width="9.28515625" style="424" bestFit="1" customWidth="1"/>
    <col min="454" max="454" width="11.28515625" style="424" bestFit="1" customWidth="1"/>
    <col min="455" max="456" width="9.140625" style="424"/>
    <col min="457" max="457" width="9.28515625" style="424" bestFit="1" customWidth="1"/>
    <col min="458" max="459" width="11.28515625" style="424" bestFit="1" customWidth="1"/>
    <col min="460" max="462" width="9.140625" style="424"/>
    <col min="463" max="463" width="9.28515625" style="424" bestFit="1" customWidth="1"/>
    <col min="464" max="467" width="9.140625" style="424"/>
    <col min="468" max="470" width="9.28515625" style="424" bestFit="1" customWidth="1"/>
    <col min="471" max="471" width="9.140625" style="424"/>
    <col min="472" max="472" width="9.28515625" style="424" bestFit="1" customWidth="1"/>
    <col min="473" max="473" width="9.140625" style="424"/>
    <col min="474" max="474" width="9.28515625" style="424" bestFit="1" customWidth="1"/>
    <col min="475" max="479" width="9.140625" style="424"/>
    <col min="480" max="480" width="9.28515625" style="424" bestFit="1" customWidth="1"/>
    <col min="481" max="484" width="9.140625" style="424"/>
    <col min="485" max="485" width="9.28515625" style="424" bestFit="1" customWidth="1"/>
    <col min="486" max="486" width="11.28515625" style="424" bestFit="1" customWidth="1"/>
    <col min="487" max="488" width="9.140625" style="424"/>
    <col min="489" max="489" width="9.28515625" style="424" bestFit="1" customWidth="1"/>
    <col min="490" max="491" width="11.28515625" style="424" bestFit="1" customWidth="1"/>
    <col min="492" max="494" width="9.140625" style="424"/>
    <col min="495" max="495" width="9.28515625" style="424" bestFit="1" customWidth="1"/>
    <col min="496" max="499" width="9.140625" style="424"/>
    <col min="500" max="502" width="9.28515625" style="424" bestFit="1" customWidth="1"/>
    <col min="503" max="503" width="9.140625" style="424"/>
    <col min="504" max="504" width="9.28515625" style="424" bestFit="1" customWidth="1"/>
    <col min="505" max="505" width="9.140625" style="424"/>
    <col min="506" max="506" width="9.28515625" style="424" bestFit="1" customWidth="1"/>
    <col min="507" max="511" width="9.140625" style="424"/>
    <col min="512" max="512" width="9.28515625" style="424" bestFit="1" customWidth="1"/>
    <col min="513" max="516" width="9.140625" style="424"/>
    <col min="517" max="517" width="9.28515625" style="424" bestFit="1" customWidth="1"/>
    <col min="518" max="518" width="11.28515625" style="424" bestFit="1" customWidth="1"/>
    <col min="519" max="520" width="9.140625" style="424"/>
    <col min="521" max="521" width="9.28515625" style="424" bestFit="1" customWidth="1"/>
    <col min="522" max="523" width="11.28515625" style="424" bestFit="1" customWidth="1"/>
    <col min="524" max="526" width="9.140625" style="424"/>
    <col min="527" max="527" width="9.28515625" style="424" bestFit="1" customWidth="1"/>
    <col min="528" max="531" width="9.140625" style="424"/>
    <col min="532" max="534" width="9.28515625" style="424" bestFit="1" customWidth="1"/>
    <col min="535" max="535" width="9.140625" style="424"/>
    <col min="536" max="536" width="9.28515625" style="424" bestFit="1" customWidth="1"/>
    <col min="537" max="537" width="9.140625" style="424"/>
    <col min="538" max="538" width="9.28515625" style="424" bestFit="1" customWidth="1"/>
    <col min="539" max="543" width="9.140625" style="424"/>
    <col min="544" max="544" width="9.28515625" style="424" bestFit="1" customWidth="1"/>
    <col min="545" max="548" width="9.140625" style="424"/>
    <col min="549" max="549" width="9.28515625" style="424" bestFit="1" customWidth="1"/>
    <col min="550" max="550" width="11.28515625" style="424" bestFit="1" customWidth="1"/>
    <col min="551" max="552" width="9.140625" style="424"/>
    <col min="553" max="553" width="9.28515625" style="424" bestFit="1" customWidth="1"/>
    <col min="554" max="555" width="11.28515625" style="424" bestFit="1" customWidth="1"/>
    <col min="556" max="558" width="9.140625" style="424"/>
    <col min="559" max="559" width="9.28515625" style="424" bestFit="1" customWidth="1"/>
    <col min="560" max="563" width="9.140625" style="424"/>
    <col min="564" max="566" width="9.28515625" style="424" bestFit="1" customWidth="1"/>
    <col min="567" max="567" width="9.140625" style="424"/>
    <col min="568" max="568" width="9.28515625" style="424" bestFit="1" customWidth="1"/>
    <col min="569" max="569" width="9.140625" style="424"/>
    <col min="570" max="570" width="9.28515625" style="424" bestFit="1" customWidth="1"/>
    <col min="571" max="575" width="9.140625" style="424"/>
    <col min="576" max="576" width="9.28515625" style="424" bestFit="1" customWidth="1"/>
    <col min="577" max="580" width="9.140625" style="424"/>
    <col min="581" max="581" width="9.28515625" style="424" bestFit="1" customWidth="1"/>
    <col min="582" max="582" width="11.28515625" style="424" bestFit="1" customWidth="1"/>
    <col min="583" max="584" width="9.140625" style="424"/>
    <col min="585" max="585" width="9.28515625" style="424" bestFit="1" customWidth="1"/>
    <col min="586" max="587" width="11.28515625" style="424" bestFit="1" customWidth="1"/>
    <col min="588" max="590" width="9.140625" style="424"/>
    <col min="591" max="591" width="9.28515625" style="424" bestFit="1" customWidth="1"/>
    <col min="592" max="595" width="9.140625" style="424"/>
    <col min="596" max="598" width="9.28515625" style="424" bestFit="1" customWidth="1"/>
    <col min="599" max="599" width="9.140625" style="424"/>
    <col min="600" max="600" width="9.28515625" style="424" bestFit="1" customWidth="1"/>
    <col min="601" max="601" width="9.140625" style="424"/>
    <col min="602" max="602" width="9.28515625" style="424" bestFit="1" customWidth="1"/>
    <col min="603" max="607" width="9.140625" style="424"/>
    <col min="608" max="608" width="9.28515625" style="424" bestFit="1" customWidth="1"/>
    <col min="609" max="612" width="9.140625" style="424"/>
    <col min="613" max="613" width="9.28515625" style="424" bestFit="1" customWidth="1"/>
    <col min="614" max="614" width="11.28515625" style="424" bestFit="1" customWidth="1"/>
    <col min="615" max="616" width="9.140625" style="424"/>
    <col min="617" max="617" width="9.28515625" style="424" bestFit="1" customWidth="1"/>
    <col min="618" max="619" width="11.28515625" style="424" bestFit="1" customWidth="1"/>
    <col min="620" max="622" width="9.140625" style="424"/>
    <col min="623" max="623" width="9.28515625" style="424" bestFit="1" customWidth="1"/>
    <col min="624" max="627" width="9.140625" style="424"/>
    <col min="628" max="630" width="9.28515625" style="424" bestFit="1" customWidth="1"/>
    <col min="631" max="631" width="9.140625" style="424"/>
    <col min="632" max="632" width="9.28515625" style="424" bestFit="1" customWidth="1"/>
    <col min="633" max="633" width="9.140625" style="424"/>
    <col min="634" max="634" width="9.28515625" style="424" bestFit="1" customWidth="1"/>
    <col min="635" max="639" width="9.140625" style="424"/>
    <col min="640" max="640" width="9.28515625" style="424" bestFit="1" customWidth="1"/>
    <col min="641" max="644" width="9.140625" style="424"/>
    <col min="645" max="645" width="9.28515625" style="424" bestFit="1" customWidth="1"/>
    <col min="646" max="646" width="11.28515625" style="424" bestFit="1" customWidth="1"/>
    <col min="647" max="648" width="9.140625" style="424"/>
    <col min="649" max="649" width="9.28515625" style="424" bestFit="1" customWidth="1"/>
    <col min="650" max="651" width="11.28515625" style="424" bestFit="1" customWidth="1"/>
    <col min="652" max="654" width="9.140625" style="424"/>
    <col min="655" max="655" width="9.28515625" style="424" bestFit="1" customWidth="1"/>
    <col min="656" max="659" width="9.140625" style="424"/>
    <col min="660" max="662" width="9.28515625" style="424" bestFit="1" customWidth="1"/>
    <col min="663" max="663" width="9.140625" style="424"/>
    <col min="664" max="664" width="9.28515625" style="424" bestFit="1" customWidth="1"/>
    <col min="665" max="665" width="9.140625" style="424"/>
    <col min="666" max="666" width="9.28515625" style="424" bestFit="1" customWidth="1"/>
    <col min="667" max="671" width="9.140625" style="424"/>
    <col min="672" max="672" width="9.28515625" style="424" bestFit="1" customWidth="1"/>
    <col min="673" max="676" width="9.140625" style="424"/>
    <col min="677" max="677" width="9.28515625" style="424" bestFit="1" customWidth="1"/>
    <col min="678" max="678" width="11.28515625" style="424" bestFit="1" customWidth="1"/>
    <col min="679" max="680" width="9.140625" style="424"/>
    <col min="681" max="681" width="9.28515625" style="424" bestFit="1" customWidth="1"/>
    <col min="682" max="683" width="11.28515625" style="424" bestFit="1" customWidth="1"/>
    <col min="684" max="686" width="9.140625" style="424"/>
    <col min="687" max="687" width="9.28515625" style="424" bestFit="1" customWidth="1"/>
    <col min="688" max="691" width="9.140625" style="424"/>
    <col min="692" max="694" width="9.28515625" style="424" bestFit="1" customWidth="1"/>
    <col min="695" max="695" width="9.140625" style="424"/>
    <col min="696" max="696" width="9.28515625" style="424" bestFit="1" customWidth="1"/>
    <col min="697" max="697" width="9.140625" style="424"/>
    <col min="698" max="698" width="9.28515625" style="424" bestFit="1" customWidth="1"/>
    <col min="699" max="703" width="9.140625" style="424"/>
    <col min="704" max="704" width="9.28515625" style="424" bestFit="1" customWidth="1"/>
    <col min="705" max="708" width="9.140625" style="424"/>
    <col min="709" max="709" width="9.28515625" style="424" bestFit="1" customWidth="1"/>
    <col min="710" max="710" width="11.28515625" style="424" bestFit="1" customWidth="1"/>
    <col min="711" max="712" width="9.140625" style="424"/>
    <col min="713" max="713" width="9.28515625" style="424" bestFit="1" customWidth="1"/>
    <col min="714" max="715" width="11.28515625" style="424" bestFit="1" customWidth="1"/>
    <col min="716" max="718" width="9.140625" style="424"/>
    <col min="719" max="719" width="9.28515625" style="424" bestFit="1" customWidth="1"/>
    <col min="720" max="723" width="9.140625" style="424"/>
    <col min="724" max="726" width="9.28515625" style="424" bestFit="1" customWidth="1"/>
    <col min="727" max="727" width="9.140625" style="424"/>
    <col min="728" max="728" width="9.28515625" style="424" bestFit="1" customWidth="1"/>
    <col min="729" max="729" width="9.140625" style="424"/>
    <col min="730" max="730" width="9.28515625" style="424" bestFit="1" customWidth="1"/>
    <col min="731" max="735" width="9.140625" style="424"/>
    <col min="736" max="736" width="9.28515625" style="424" bestFit="1" customWidth="1"/>
    <col min="737" max="740" width="9.140625" style="424"/>
    <col min="741" max="741" width="9.28515625" style="424" bestFit="1" customWidth="1"/>
    <col min="742" max="742" width="11.28515625" style="424" bestFit="1" customWidth="1"/>
    <col min="743" max="744" width="9.140625" style="424"/>
    <col min="745" max="745" width="9.28515625" style="424" bestFit="1" customWidth="1"/>
    <col min="746" max="747" width="11.28515625" style="424" bestFit="1" customWidth="1"/>
    <col min="748" max="750" width="9.140625" style="424"/>
    <col min="751" max="751" width="9.28515625" style="424" bestFit="1" customWidth="1"/>
    <col min="752" max="755" width="9.140625" style="424"/>
    <col min="756" max="758" width="9.28515625" style="424" bestFit="1" customWidth="1"/>
    <col min="759" max="759" width="9.140625" style="424"/>
    <col min="760" max="760" width="9.28515625" style="424" bestFit="1" customWidth="1"/>
    <col min="761" max="761" width="9.140625" style="424"/>
    <col min="762" max="762" width="9.28515625" style="424" bestFit="1" customWidth="1"/>
    <col min="763" max="767" width="9.140625" style="424"/>
    <col min="768" max="768" width="9.28515625" style="424" bestFit="1" customWidth="1"/>
    <col min="769" max="772" width="9.140625" style="424"/>
    <col min="773" max="773" width="9.28515625" style="424" bestFit="1" customWidth="1"/>
    <col min="774" max="774" width="11.28515625" style="424" bestFit="1" customWidth="1"/>
    <col min="775" max="776" width="9.140625" style="424"/>
    <col min="777" max="777" width="9.28515625" style="424" bestFit="1" customWidth="1"/>
    <col min="778" max="779" width="11.28515625" style="424" bestFit="1" customWidth="1"/>
    <col min="780" max="782" width="9.140625" style="424"/>
    <col min="783" max="783" width="9.28515625" style="424" bestFit="1" customWidth="1"/>
    <col min="784" max="787" width="9.140625" style="424"/>
    <col min="788" max="790" width="9.28515625" style="424" bestFit="1" customWidth="1"/>
    <col min="791" max="791" width="9.140625" style="424"/>
    <col min="792" max="792" width="9.28515625" style="424" bestFit="1" customWidth="1"/>
    <col min="793" max="793" width="9.140625" style="424"/>
    <col min="794" max="794" width="9.28515625" style="424" bestFit="1" customWidth="1"/>
    <col min="795" max="799" width="9.140625" style="424"/>
    <col min="800" max="800" width="9.28515625" style="424" bestFit="1" customWidth="1"/>
    <col min="801" max="804" width="9.140625" style="424"/>
    <col min="805" max="805" width="9.28515625" style="424" bestFit="1" customWidth="1"/>
    <col min="806" max="806" width="11.28515625" style="424" bestFit="1" customWidth="1"/>
    <col min="807" max="808" width="9.140625" style="424"/>
    <col min="809" max="809" width="9.28515625" style="424" bestFit="1" customWidth="1"/>
    <col min="810" max="811" width="11.28515625" style="424" bestFit="1" customWidth="1"/>
    <col min="812" max="814" width="9.140625" style="424"/>
    <col min="815" max="815" width="9.28515625" style="424" bestFit="1" customWidth="1"/>
    <col min="816" max="819" width="9.140625" style="424"/>
    <col min="820" max="822" width="9.28515625" style="424" bestFit="1" customWidth="1"/>
    <col min="823" max="823" width="9.140625" style="424"/>
    <col min="824" max="824" width="9.28515625" style="424" bestFit="1" customWidth="1"/>
    <col min="825" max="825" width="9.140625" style="424"/>
    <col min="826" max="826" width="9.28515625" style="424" bestFit="1" customWidth="1"/>
    <col min="827" max="831" width="9.140625" style="424"/>
    <col min="832" max="832" width="9.28515625" style="424" bestFit="1" customWidth="1"/>
    <col min="833" max="836" width="9.140625" style="424"/>
    <col min="837" max="837" width="9.28515625" style="424" bestFit="1" customWidth="1"/>
    <col min="838" max="838" width="11.28515625" style="424" bestFit="1" customWidth="1"/>
    <col min="839" max="840" width="9.140625" style="424"/>
    <col min="841" max="841" width="9.28515625" style="424" bestFit="1" customWidth="1"/>
    <col min="842" max="843" width="11.28515625" style="424" bestFit="1" customWidth="1"/>
    <col min="844" max="846" width="9.140625" style="424"/>
    <col min="847" max="847" width="9.28515625" style="424" bestFit="1" customWidth="1"/>
    <col min="848" max="851" width="9.140625" style="424"/>
    <col min="852" max="854" width="9.28515625" style="424" bestFit="1" customWidth="1"/>
    <col min="855" max="855" width="9.140625" style="424"/>
    <col min="856" max="856" width="9.28515625" style="424" bestFit="1" customWidth="1"/>
    <col min="857" max="857" width="9.140625" style="424"/>
    <col min="858" max="858" width="9.28515625" style="424" bestFit="1" customWidth="1"/>
    <col min="859" max="863" width="9.140625" style="424"/>
    <col min="864" max="864" width="9.28515625" style="424" bestFit="1" customWidth="1"/>
    <col min="865" max="868" width="9.140625" style="424"/>
    <col min="869" max="869" width="9.28515625" style="424" bestFit="1" customWidth="1"/>
    <col min="870" max="870" width="11.28515625" style="424" bestFit="1" customWidth="1"/>
    <col min="871" max="872" width="9.140625" style="424"/>
    <col min="873" max="873" width="9.28515625" style="424" bestFit="1" customWidth="1"/>
    <col min="874" max="875" width="11.28515625" style="424" bestFit="1" customWidth="1"/>
    <col min="876" max="878" width="9.140625" style="424"/>
    <col min="879" max="879" width="9.28515625" style="424" bestFit="1" customWidth="1"/>
    <col min="880" max="883" width="9.140625" style="424"/>
    <col min="884" max="886" width="9.28515625" style="424" bestFit="1" customWidth="1"/>
    <col min="887" max="887" width="9.140625" style="424"/>
    <col min="888" max="888" width="9.28515625" style="424" bestFit="1" customWidth="1"/>
    <col min="889" max="889" width="9.140625" style="424"/>
    <col min="890" max="890" width="9.28515625" style="424" bestFit="1" customWidth="1"/>
    <col min="891" max="895" width="9.140625" style="424"/>
    <col min="896" max="896" width="9.28515625" style="424" bestFit="1" customWidth="1"/>
    <col min="897" max="900" width="9.140625" style="424"/>
    <col min="901" max="901" width="9.28515625" style="424" bestFit="1" customWidth="1"/>
    <col min="902" max="902" width="11.28515625" style="424" bestFit="1" customWidth="1"/>
    <col min="903" max="904" width="9.140625" style="424"/>
    <col min="905" max="905" width="9.28515625" style="424" bestFit="1" customWidth="1"/>
    <col min="906" max="907" width="11.28515625" style="424" bestFit="1" customWidth="1"/>
    <col min="908" max="910" width="9.140625" style="424"/>
    <col min="911" max="911" width="9.28515625" style="424" bestFit="1" customWidth="1"/>
    <col min="912" max="915" width="9.140625" style="424"/>
    <col min="916" max="918" width="9.28515625" style="424" bestFit="1" customWidth="1"/>
    <col min="919" max="919" width="9.140625" style="424"/>
    <col min="920" max="920" width="9.28515625" style="424" bestFit="1" customWidth="1"/>
    <col min="921" max="921" width="9.140625" style="424"/>
    <col min="922" max="922" width="9.28515625" style="424" bestFit="1" customWidth="1"/>
    <col min="923" max="927" width="9.140625" style="424"/>
    <col min="928" max="928" width="9.28515625" style="424" bestFit="1" customWidth="1"/>
    <col min="929" max="932" width="9.140625" style="424"/>
    <col min="933" max="933" width="9.28515625" style="424" bestFit="1" customWidth="1"/>
    <col min="934" max="934" width="11.28515625" style="424" bestFit="1" customWidth="1"/>
    <col min="935" max="936" width="9.140625" style="424"/>
    <col min="937" max="937" width="9.28515625" style="424" bestFit="1" customWidth="1"/>
    <col min="938" max="939" width="11.28515625" style="424" bestFit="1" customWidth="1"/>
    <col min="940" max="942" width="9.140625" style="424"/>
    <col min="943" max="943" width="9.28515625" style="424" bestFit="1" customWidth="1"/>
    <col min="944" max="947" width="9.140625" style="424"/>
    <col min="948" max="950" width="9.28515625" style="424" bestFit="1" customWidth="1"/>
    <col min="951" max="951" width="9.140625" style="424"/>
    <col min="952" max="952" width="9.28515625" style="424" bestFit="1" customWidth="1"/>
    <col min="953" max="953" width="9.140625" style="424"/>
    <col min="954" max="954" width="9.28515625" style="424" bestFit="1" customWidth="1"/>
    <col min="955" max="959" width="9.140625" style="424"/>
    <col min="960" max="960" width="9.28515625" style="424" bestFit="1" customWidth="1"/>
    <col min="961" max="964" width="9.140625" style="424"/>
    <col min="965" max="965" width="9.28515625" style="424" bestFit="1" customWidth="1"/>
    <col min="966" max="966" width="11.28515625" style="424" bestFit="1" customWidth="1"/>
    <col min="967" max="968" width="9.140625" style="424"/>
    <col min="969" max="969" width="9.28515625" style="424" bestFit="1" customWidth="1"/>
    <col min="970" max="971" width="11.28515625" style="424" bestFit="1" customWidth="1"/>
    <col min="972" max="974" width="9.140625" style="424"/>
    <col min="975" max="975" width="9.28515625" style="424" bestFit="1" customWidth="1"/>
    <col min="976" max="979" width="9.140625" style="424"/>
    <col min="980" max="982" width="9.28515625" style="424" bestFit="1" customWidth="1"/>
    <col min="983" max="983" width="9.140625" style="424"/>
    <col min="984" max="984" width="9.28515625" style="424" bestFit="1" customWidth="1"/>
    <col min="985" max="985" width="9.140625" style="424"/>
    <col min="986" max="986" width="9.28515625" style="424" bestFit="1" customWidth="1"/>
    <col min="987" max="991" width="9.140625" style="424"/>
    <col min="992" max="992" width="9.28515625" style="424" bestFit="1" customWidth="1"/>
    <col min="993" max="996" width="9.140625" style="424"/>
    <col min="997" max="997" width="9.28515625" style="424" bestFit="1" customWidth="1"/>
    <col min="998" max="998" width="11.28515625" style="424" bestFit="1" customWidth="1"/>
    <col min="999" max="1000" width="9.140625" style="424"/>
    <col min="1001" max="1001" width="9.28515625" style="424" bestFit="1" customWidth="1"/>
    <col min="1002" max="1003" width="11.28515625" style="424" bestFit="1" customWidth="1"/>
    <col min="1004" max="1006" width="9.140625" style="424"/>
    <col min="1007" max="1007" width="9.28515625" style="424" bestFit="1" customWidth="1"/>
    <col min="1008" max="1011" width="9.140625" style="424"/>
    <col min="1012" max="1014" width="9.28515625" style="424" bestFit="1" customWidth="1"/>
    <col min="1015" max="1015" width="9.140625" style="424"/>
    <col min="1016" max="1016" width="9.28515625" style="424" bestFit="1" customWidth="1"/>
    <col min="1017" max="1017" width="9.140625" style="424"/>
    <col min="1018" max="1018" width="9.28515625" style="424" bestFit="1" customWidth="1"/>
    <col min="1019" max="1023" width="9.140625" style="424"/>
    <col min="1024" max="1024" width="9.28515625" style="424" bestFit="1" customWidth="1"/>
    <col min="1025" max="1028" width="9.140625" style="424"/>
    <col min="1029" max="1029" width="9.28515625" style="424" bestFit="1" customWidth="1"/>
    <col min="1030" max="1030" width="11.28515625" style="424" bestFit="1" customWidth="1"/>
    <col min="1031" max="1032" width="9.140625" style="424"/>
    <col min="1033" max="1033" width="9.28515625" style="424" bestFit="1" customWidth="1"/>
    <col min="1034" max="1035" width="11.28515625" style="424" bestFit="1" customWidth="1"/>
    <col min="1036" max="1038" width="9.140625" style="424"/>
    <col min="1039" max="1039" width="9.28515625" style="424" bestFit="1" customWidth="1"/>
    <col min="1040" max="1043" width="9.140625" style="424"/>
    <col min="1044" max="1046" width="9.28515625" style="424" bestFit="1" customWidth="1"/>
    <col min="1047" max="1047" width="9.140625" style="424"/>
    <col min="1048" max="1048" width="9.28515625" style="424" bestFit="1" customWidth="1"/>
    <col min="1049" max="1049" width="9.140625" style="424"/>
    <col min="1050" max="1050" width="9.28515625" style="424" bestFit="1" customWidth="1"/>
    <col min="1051" max="1055" width="9.140625" style="424"/>
    <col min="1056" max="1056" width="9.28515625" style="424" bestFit="1" customWidth="1"/>
    <col min="1057" max="1060" width="9.140625" style="424"/>
    <col min="1061" max="1061" width="9.28515625" style="424" bestFit="1" customWidth="1"/>
    <col min="1062" max="1062" width="11.28515625" style="424" bestFit="1" customWidth="1"/>
    <col min="1063" max="1064" width="9.140625" style="424"/>
    <col min="1065" max="1065" width="9.28515625" style="424" bestFit="1" customWidth="1"/>
    <col min="1066" max="1067" width="11.28515625" style="424" bestFit="1" customWidth="1"/>
    <col min="1068" max="1070" width="9.140625" style="424"/>
    <col min="1071" max="1071" width="9.28515625" style="424" bestFit="1" customWidth="1"/>
    <col min="1072" max="1075" width="9.140625" style="424"/>
    <col min="1076" max="1078" width="9.28515625" style="424" bestFit="1" customWidth="1"/>
    <col min="1079" max="1079" width="9.140625" style="424"/>
    <col min="1080" max="1080" width="9.28515625" style="424" bestFit="1" customWidth="1"/>
    <col min="1081" max="1081" width="9.140625" style="424"/>
    <col min="1082" max="1082" width="9.28515625" style="424" bestFit="1" customWidth="1"/>
    <col min="1083" max="1087" width="9.140625" style="424"/>
    <col min="1088" max="1088" width="9.28515625" style="424" bestFit="1" customWidth="1"/>
    <col min="1089" max="1092" width="9.140625" style="424"/>
    <col min="1093" max="1093" width="9.28515625" style="424" bestFit="1" customWidth="1"/>
    <col min="1094" max="1094" width="11.28515625" style="424" bestFit="1" customWidth="1"/>
    <col min="1095" max="1096" width="9.140625" style="424"/>
    <col min="1097" max="1097" width="9.28515625" style="424" bestFit="1" customWidth="1"/>
    <col min="1098" max="1099" width="11.28515625" style="424" bestFit="1" customWidth="1"/>
    <col min="1100" max="1102" width="9.140625" style="424"/>
    <col min="1103" max="1103" width="9.28515625" style="424" bestFit="1" customWidth="1"/>
    <col min="1104" max="1107" width="9.140625" style="424"/>
    <col min="1108" max="1110" width="9.28515625" style="424" bestFit="1" customWidth="1"/>
    <col min="1111" max="1111" width="9.140625" style="424"/>
    <col min="1112" max="1112" width="9.28515625" style="424" bestFit="1" customWidth="1"/>
    <col min="1113" max="1113" width="9.140625" style="424"/>
    <col min="1114" max="1114" width="9.28515625" style="424" bestFit="1" customWidth="1"/>
    <col min="1115" max="1119" width="9.140625" style="424"/>
    <col min="1120" max="1120" width="9.28515625" style="424" bestFit="1" customWidth="1"/>
    <col min="1121" max="1124" width="9.140625" style="424"/>
    <col min="1125" max="1125" width="9.28515625" style="424" bestFit="1" customWidth="1"/>
    <col min="1126" max="1126" width="11.28515625" style="424" bestFit="1" customWidth="1"/>
    <col min="1127" max="1128" width="9.140625" style="424"/>
    <col min="1129" max="1129" width="9.28515625" style="424" bestFit="1" customWidth="1"/>
    <col min="1130" max="1131" width="11.28515625" style="424" bestFit="1" customWidth="1"/>
    <col min="1132" max="1134" width="9.140625" style="424"/>
    <col min="1135" max="1135" width="9.28515625" style="424" bestFit="1" customWidth="1"/>
    <col min="1136" max="1139" width="9.140625" style="424"/>
    <col min="1140" max="1142" width="9.28515625" style="424" bestFit="1" customWidth="1"/>
    <col min="1143" max="1143" width="9.140625" style="424"/>
    <col min="1144" max="1144" width="9.28515625" style="424" bestFit="1" customWidth="1"/>
    <col min="1145" max="1145" width="9.140625" style="424"/>
    <col min="1146" max="1146" width="9.28515625" style="424" bestFit="1" customWidth="1"/>
    <col min="1147" max="1151" width="9.140625" style="424"/>
    <col min="1152" max="1152" width="9.28515625" style="424" bestFit="1" customWidth="1"/>
    <col min="1153" max="1156" width="9.140625" style="424"/>
    <col min="1157" max="1157" width="9.28515625" style="424" bestFit="1" customWidth="1"/>
    <col min="1158" max="1158" width="11.28515625" style="424" bestFit="1" customWidth="1"/>
    <col min="1159" max="1160" width="9.140625" style="424"/>
    <col min="1161" max="1161" width="9.28515625" style="424" bestFit="1" customWidth="1"/>
    <col min="1162" max="1163" width="11.28515625" style="424" bestFit="1" customWidth="1"/>
    <col min="1164" max="1166" width="9.140625" style="424"/>
    <col min="1167" max="1167" width="9.28515625" style="424" bestFit="1" customWidth="1"/>
    <col min="1168" max="1171" width="9.140625" style="424"/>
    <col min="1172" max="1174" width="9.28515625" style="424" bestFit="1" customWidth="1"/>
    <col min="1175" max="1175" width="9.140625" style="424"/>
    <col min="1176" max="1176" width="9.28515625" style="424" bestFit="1" customWidth="1"/>
    <col min="1177" max="1177" width="9.140625" style="424"/>
    <col min="1178" max="1178" width="9.28515625" style="424" bestFit="1" customWidth="1"/>
    <col min="1179" max="1183" width="9.140625" style="424"/>
    <col min="1184" max="1184" width="9.28515625" style="424" bestFit="1" customWidth="1"/>
    <col min="1185" max="1188" width="9.140625" style="424"/>
    <col min="1189" max="1189" width="9.28515625" style="424" bestFit="1" customWidth="1"/>
    <col min="1190" max="1190" width="11.28515625" style="424" bestFit="1" customWidth="1"/>
    <col min="1191" max="1192" width="9.140625" style="424"/>
    <col min="1193" max="1193" width="9.28515625" style="424" bestFit="1" customWidth="1"/>
    <col min="1194" max="1195" width="11.28515625" style="424" bestFit="1" customWidth="1"/>
    <col min="1196" max="1198" width="9.140625" style="424"/>
    <col min="1199" max="1199" width="9.28515625" style="424" bestFit="1" customWidth="1"/>
    <col min="1200" max="1203" width="9.140625" style="424"/>
    <col min="1204" max="1206" width="9.28515625" style="424" bestFit="1" customWidth="1"/>
    <col min="1207" max="1207" width="9.140625" style="424"/>
    <col min="1208" max="1208" width="9.28515625" style="424" bestFit="1" customWidth="1"/>
    <col min="1209" max="1209" width="9.140625" style="424"/>
    <col min="1210" max="1210" width="9.28515625" style="424" bestFit="1" customWidth="1"/>
    <col min="1211" max="1215" width="9.140625" style="424"/>
    <col min="1216" max="1216" width="9.28515625" style="424" bestFit="1" customWidth="1"/>
    <col min="1217" max="1220" width="9.140625" style="424"/>
    <col min="1221" max="1221" width="9.28515625" style="424" bestFit="1" customWidth="1"/>
    <col min="1222" max="1222" width="11.28515625" style="424" bestFit="1" customWidth="1"/>
    <col min="1223" max="1224" width="9.140625" style="424"/>
    <col min="1225" max="1225" width="9.28515625" style="424" bestFit="1" customWidth="1"/>
    <col min="1226" max="1227" width="11.28515625" style="424" bestFit="1" customWidth="1"/>
    <col min="1228" max="1230" width="9.140625" style="424"/>
    <col min="1231" max="1231" width="9.28515625" style="424" bestFit="1" customWidth="1"/>
    <col min="1232" max="1235" width="9.140625" style="424"/>
    <col min="1236" max="1238" width="9.28515625" style="424" bestFit="1" customWidth="1"/>
    <col min="1239" max="1239" width="9.140625" style="424"/>
    <col min="1240" max="1240" width="9.28515625" style="424" bestFit="1" customWidth="1"/>
    <col min="1241" max="1241" width="9.140625" style="424"/>
    <col min="1242" max="1242" width="9.28515625" style="424" bestFit="1" customWidth="1"/>
    <col min="1243" max="1247" width="9.140625" style="424"/>
    <col min="1248" max="1248" width="9.28515625" style="424" bestFit="1" customWidth="1"/>
    <col min="1249" max="1252" width="9.140625" style="424"/>
    <col min="1253" max="1253" width="9.28515625" style="424" bestFit="1" customWidth="1"/>
    <col min="1254" max="1254" width="11.28515625" style="424" bestFit="1" customWidth="1"/>
    <col min="1255" max="1256" width="9.140625" style="424"/>
    <col min="1257" max="1257" width="9.28515625" style="424" bestFit="1" customWidth="1"/>
    <col min="1258" max="1259" width="11.28515625" style="424" bestFit="1" customWidth="1"/>
    <col min="1260" max="1262" width="9.140625" style="424"/>
    <col min="1263" max="1263" width="9.28515625" style="424" bestFit="1" customWidth="1"/>
    <col min="1264" max="1267" width="9.140625" style="424"/>
    <col min="1268" max="1270" width="9.28515625" style="424" bestFit="1" customWidth="1"/>
    <col min="1271" max="1271" width="9.140625" style="424"/>
    <col min="1272" max="1272" width="9.28515625" style="424" bestFit="1" customWidth="1"/>
    <col min="1273" max="1273" width="9.140625" style="424"/>
    <col min="1274" max="1274" width="9.28515625" style="424" bestFit="1" customWidth="1"/>
    <col min="1275" max="1279" width="9.140625" style="424"/>
    <col min="1280" max="1280" width="9.28515625" style="424" bestFit="1" customWidth="1"/>
    <col min="1281" max="1284" width="9.140625" style="424"/>
    <col min="1285" max="1285" width="9.28515625" style="424" bestFit="1" customWidth="1"/>
    <col min="1286" max="1286" width="11.28515625" style="424" bestFit="1" customWidth="1"/>
    <col min="1287" max="1288" width="9.140625" style="424"/>
    <col min="1289" max="1289" width="9.28515625" style="424" bestFit="1" customWidth="1"/>
    <col min="1290" max="1291" width="11.28515625" style="424" bestFit="1" customWidth="1"/>
    <col min="1292" max="1294" width="9.140625" style="424"/>
    <col min="1295" max="1295" width="9.28515625" style="424" bestFit="1" customWidth="1"/>
    <col min="1296" max="1299" width="9.140625" style="424"/>
    <col min="1300" max="1302" width="9.28515625" style="424" bestFit="1" customWidth="1"/>
    <col min="1303" max="1303" width="9.140625" style="424"/>
    <col min="1304" max="1304" width="9.28515625" style="424" bestFit="1" customWidth="1"/>
    <col min="1305" max="1305" width="9.140625" style="424"/>
    <col min="1306" max="1306" width="9.28515625" style="424" bestFit="1" customWidth="1"/>
    <col min="1307" max="1311" width="9.140625" style="424"/>
    <col min="1312" max="1312" width="9.28515625" style="424" bestFit="1" customWidth="1"/>
    <col min="1313" max="1316" width="9.140625" style="424"/>
    <col min="1317" max="1317" width="9.28515625" style="424" bestFit="1" customWidth="1"/>
    <col min="1318" max="1318" width="11.28515625" style="424" bestFit="1" customWidth="1"/>
    <col min="1319" max="1320" width="9.140625" style="424"/>
    <col min="1321" max="1321" width="9.28515625" style="424" bestFit="1" customWidth="1"/>
    <col min="1322" max="1323" width="11.28515625" style="424" bestFit="1" customWidth="1"/>
    <col min="1324" max="1326" width="9.140625" style="424"/>
    <col min="1327" max="1327" width="9.28515625" style="424" bestFit="1" customWidth="1"/>
    <col min="1328" max="1331" width="9.140625" style="424"/>
    <col min="1332" max="1334" width="9.28515625" style="424" bestFit="1" customWidth="1"/>
    <col min="1335" max="1335" width="9.140625" style="424"/>
    <col min="1336" max="1336" width="9.28515625" style="424" bestFit="1" customWidth="1"/>
    <col min="1337" max="1337" width="9.140625" style="424"/>
    <col min="1338" max="1338" width="9.28515625" style="424" bestFit="1" customWidth="1"/>
    <col min="1339" max="1343" width="9.140625" style="424"/>
    <col min="1344" max="1344" width="9.28515625" style="424" bestFit="1" customWidth="1"/>
    <col min="1345" max="1348" width="9.140625" style="424"/>
    <col min="1349" max="1349" width="9.28515625" style="424" bestFit="1" customWidth="1"/>
    <col min="1350" max="1350" width="11.28515625" style="424" bestFit="1" customWidth="1"/>
    <col min="1351" max="1352" width="9.140625" style="424"/>
    <col min="1353" max="1353" width="9.28515625" style="424" bestFit="1" customWidth="1"/>
    <col min="1354" max="1355" width="11.28515625" style="424" bestFit="1" customWidth="1"/>
    <col min="1356" max="1358" width="9.140625" style="424"/>
    <col min="1359" max="1359" width="9.28515625" style="424" bestFit="1" customWidth="1"/>
    <col min="1360" max="1363" width="9.140625" style="424"/>
    <col min="1364" max="1366" width="9.28515625" style="424" bestFit="1" customWidth="1"/>
    <col min="1367" max="1367" width="9.140625" style="424"/>
    <col min="1368" max="1368" width="9.28515625" style="424" bestFit="1" customWidth="1"/>
    <col min="1369" max="1369" width="9.140625" style="424"/>
    <col min="1370" max="1370" width="9.28515625" style="424" bestFit="1" customWidth="1"/>
    <col min="1371" max="1375" width="9.140625" style="424"/>
    <col min="1376" max="1376" width="9.28515625" style="424" bestFit="1" customWidth="1"/>
    <col min="1377" max="1380" width="9.140625" style="424"/>
    <col min="1381" max="1381" width="9.28515625" style="424" bestFit="1" customWidth="1"/>
    <col min="1382" max="1382" width="11.28515625" style="424" bestFit="1" customWidth="1"/>
    <col min="1383" max="1384" width="9.140625" style="424"/>
    <col min="1385" max="1385" width="9.28515625" style="424" bestFit="1" customWidth="1"/>
    <col min="1386" max="1387" width="11.28515625" style="424" bestFit="1" customWidth="1"/>
    <col min="1388" max="1390" width="9.140625" style="424"/>
    <col min="1391" max="1391" width="9.28515625" style="424" bestFit="1" customWidth="1"/>
    <col min="1392" max="1395" width="9.140625" style="424"/>
    <col min="1396" max="1398" width="9.28515625" style="424" bestFit="1" customWidth="1"/>
    <col min="1399" max="1399" width="9.140625" style="424"/>
    <col min="1400" max="1400" width="9.28515625" style="424" bestFit="1" customWidth="1"/>
    <col min="1401" max="1401" width="9.140625" style="424"/>
    <col min="1402" max="1402" width="9.28515625" style="424" bestFit="1" customWidth="1"/>
    <col min="1403" max="1407" width="9.140625" style="424"/>
    <col min="1408" max="1408" width="9.28515625" style="424" bestFit="1" customWidth="1"/>
    <col min="1409" max="1412" width="9.140625" style="424"/>
    <col min="1413" max="1413" width="9.28515625" style="424" bestFit="1" customWidth="1"/>
    <col min="1414" max="1414" width="11.28515625" style="424" bestFit="1" customWidth="1"/>
    <col min="1415" max="1416" width="9.140625" style="424"/>
    <col min="1417" max="1417" width="9.28515625" style="424" bestFit="1" customWidth="1"/>
    <col min="1418" max="1419" width="11.28515625" style="424" bestFit="1" customWidth="1"/>
    <col min="1420" max="1422" width="9.140625" style="424"/>
    <col min="1423" max="1423" width="9.28515625" style="424" bestFit="1" customWidth="1"/>
    <col min="1424" max="1427" width="9.140625" style="424"/>
    <col min="1428" max="1430" width="9.28515625" style="424" bestFit="1" customWidth="1"/>
    <col min="1431" max="1431" width="9.140625" style="424"/>
    <col min="1432" max="1432" width="9.28515625" style="424" bestFit="1" customWidth="1"/>
    <col min="1433" max="1433" width="9.140625" style="424"/>
    <col min="1434" max="1434" width="9.28515625" style="424" bestFit="1" customWidth="1"/>
    <col min="1435" max="1439" width="9.140625" style="424"/>
    <col min="1440" max="1440" width="9.28515625" style="424" bestFit="1" customWidth="1"/>
    <col min="1441" max="1444" width="9.140625" style="424"/>
    <col min="1445" max="1445" width="9.28515625" style="424" bestFit="1" customWidth="1"/>
    <col min="1446" max="1446" width="11.28515625" style="424" bestFit="1" customWidth="1"/>
    <col min="1447" max="1448" width="9.140625" style="424"/>
    <col min="1449" max="1449" width="9.28515625" style="424" bestFit="1" customWidth="1"/>
    <col min="1450" max="1451" width="11.28515625" style="424" bestFit="1" customWidth="1"/>
    <col min="1452" max="1454" width="9.140625" style="424"/>
    <col min="1455" max="1455" width="9.28515625" style="424" bestFit="1" customWidth="1"/>
    <col min="1456" max="1459" width="9.140625" style="424"/>
    <col min="1460" max="1462" width="9.28515625" style="424" bestFit="1" customWidth="1"/>
    <col min="1463" max="1463" width="9.140625" style="424"/>
    <col min="1464" max="1464" width="9.28515625" style="424" bestFit="1" customWidth="1"/>
    <col min="1465" max="1465" width="9.140625" style="424"/>
    <col min="1466" max="1466" width="9.28515625" style="424" bestFit="1" customWidth="1"/>
    <col min="1467" max="1471" width="9.140625" style="424"/>
    <col min="1472" max="1472" width="9.28515625" style="424" bestFit="1" customWidth="1"/>
    <col min="1473" max="1476" width="9.140625" style="424"/>
    <col min="1477" max="1477" width="9.28515625" style="424" bestFit="1" customWidth="1"/>
    <col min="1478" max="1478" width="11.28515625" style="424" bestFit="1" customWidth="1"/>
    <col min="1479" max="1480" width="9.140625" style="424"/>
    <col min="1481" max="1481" width="9.28515625" style="424" bestFit="1" customWidth="1"/>
    <col min="1482" max="1483" width="11.28515625" style="424" bestFit="1" customWidth="1"/>
    <col min="1484" max="1486" width="9.140625" style="424"/>
    <col min="1487" max="1487" width="9.28515625" style="424" bestFit="1" customWidth="1"/>
    <col min="1488" max="1491" width="9.140625" style="424"/>
    <col min="1492" max="1494" width="9.28515625" style="424" bestFit="1" customWidth="1"/>
    <col min="1495" max="1495" width="9.140625" style="424"/>
    <col min="1496" max="1496" width="9.28515625" style="424" bestFit="1" customWidth="1"/>
    <col min="1497" max="1497" width="9.140625" style="424"/>
    <col min="1498" max="1498" width="9.28515625" style="424" bestFit="1" customWidth="1"/>
    <col min="1499" max="1503" width="9.140625" style="424"/>
    <col min="1504" max="1504" width="9.28515625" style="424" bestFit="1" customWidth="1"/>
    <col min="1505" max="1508" width="9.140625" style="424"/>
    <col min="1509" max="1509" width="9.28515625" style="424" bestFit="1" customWidth="1"/>
    <col min="1510" max="1510" width="11.28515625" style="424" bestFit="1" customWidth="1"/>
    <col min="1511" max="1512" width="9.140625" style="424"/>
    <col min="1513" max="1513" width="9.28515625" style="424" bestFit="1" customWidth="1"/>
    <col min="1514" max="1515" width="11.28515625" style="424" bestFit="1" customWidth="1"/>
    <col min="1516" max="1518" width="9.140625" style="424"/>
    <col min="1519" max="1519" width="9.28515625" style="424" bestFit="1" customWidth="1"/>
    <col min="1520" max="1523" width="9.140625" style="424"/>
    <col min="1524" max="1526" width="9.28515625" style="424" bestFit="1" customWidth="1"/>
    <col min="1527" max="1527" width="9.140625" style="424"/>
    <col min="1528" max="1528" width="9.28515625" style="424" bestFit="1" customWidth="1"/>
    <col min="1529" max="1529" width="9.140625" style="424"/>
    <col min="1530" max="1530" width="9.28515625" style="424" bestFit="1" customWidth="1"/>
    <col min="1531" max="1535" width="9.140625" style="424"/>
    <col min="1536" max="1536" width="9.28515625" style="424" bestFit="1" customWidth="1"/>
    <col min="1537" max="1540" width="9.140625" style="424"/>
    <col min="1541" max="1541" width="9.28515625" style="424" bestFit="1" customWidth="1"/>
    <col min="1542" max="1542" width="11.28515625" style="424" bestFit="1" customWidth="1"/>
    <col min="1543" max="1544" width="9.140625" style="424"/>
    <col min="1545" max="1545" width="9.28515625" style="424" bestFit="1" customWidth="1"/>
    <col min="1546" max="1547" width="11.28515625" style="424" bestFit="1" customWidth="1"/>
    <col min="1548" max="1550" width="9.140625" style="424"/>
    <col min="1551" max="1551" width="9.28515625" style="424" bestFit="1" customWidth="1"/>
    <col min="1552" max="1555" width="9.140625" style="424"/>
    <col min="1556" max="1558" width="9.28515625" style="424" bestFit="1" customWidth="1"/>
    <col min="1559" max="1559" width="9.140625" style="424"/>
    <col min="1560" max="1560" width="9.28515625" style="424" bestFit="1" customWidth="1"/>
    <col min="1561" max="1561" width="9.140625" style="424"/>
    <col min="1562" max="1562" width="9.28515625" style="424" bestFit="1" customWidth="1"/>
    <col min="1563" max="1567" width="9.140625" style="424"/>
    <col min="1568" max="1568" width="9.28515625" style="424" bestFit="1" customWidth="1"/>
    <col min="1569" max="1572" width="9.140625" style="424"/>
    <col min="1573" max="1573" width="9.28515625" style="424" bestFit="1" customWidth="1"/>
    <col min="1574" max="1574" width="11.28515625" style="424" bestFit="1" customWidth="1"/>
    <col min="1575" max="1576" width="9.140625" style="424"/>
    <col min="1577" max="1577" width="9.28515625" style="424" bestFit="1" customWidth="1"/>
    <col min="1578" max="1579" width="11.28515625" style="424" bestFit="1" customWidth="1"/>
    <col min="1580" max="1582" width="9.140625" style="424"/>
    <col min="1583" max="1583" width="9.28515625" style="424" bestFit="1" customWidth="1"/>
    <col min="1584" max="1587" width="9.140625" style="424"/>
    <col min="1588" max="1590" width="9.28515625" style="424" bestFit="1" customWidth="1"/>
    <col min="1591" max="1591" width="9.140625" style="424"/>
    <col min="1592" max="1592" width="9.28515625" style="424" bestFit="1" customWidth="1"/>
    <col min="1593" max="1593" width="9.140625" style="424"/>
    <col min="1594" max="1594" width="9.28515625" style="424" bestFit="1" customWidth="1"/>
    <col min="1595" max="1599" width="9.140625" style="424"/>
    <col min="1600" max="1600" width="9.28515625" style="424" bestFit="1" customWidth="1"/>
    <col min="1601" max="1604" width="9.140625" style="424"/>
    <col min="1605" max="1605" width="9.28515625" style="424" bestFit="1" customWidth="1"/>
    <col min="1606" max="1606" width="11.28515625" style="424" bestFit="1" customWidth="1"/>
    <col min="1607" max="1608" width="9.140625" style="424"/>
    <col min="1609" max="1609" width="9.28515625" style="424" bestFit="1" customWidth="1"/>
    <col min="1610" max="1611" width="11.28515625" style="424" bestFit="1" customWidth="1"/>
    <col min="1612" max="1614" width="9.140625" style="424"/>
    <col min="1615" max="1615" width="9.28515625" style="424" bestFit="1" customWidth="1"/>
    <col min="1616" max="1619" width="9.140625" style="424"/>
    <col min="1620" max="1622" width="9.28515625" style="424" bestFit="1" customWidth="1"/>
    <col min="1623" max="1623" width="9.140625" style="424"/>
    <col min="1624" max="1624" width="9.28515625" style="424" bestFit="1" customWidth="1"/>
    <col min="1625" max="1625" width="9.140625" style="424"/>
    <col min="1626" max="1626" width="9.28515625" style="424" bestFit="1" customWidth="1"/>
    <col min="1627" max="1631" width="9.140625" style="424"/>
    <col min="1632" max="1632" width="9.28515625" style="424" bestFit="1" customWidth="1"/>
    <col min="1633" max="1636" width="9.140625" style="424"/>
    <col min="1637" max="1637" width="9.28515625" style="424" bestFit="1" customWidth="1"/>
    <col min="1638" max="1638" width="11.28515625" style="424" bestFit="1" customWidth="1"/>
    <col min="1639" max="1640" width="9.140625" style="424"/>
    <col min="1641" max="1641" width="9.28515625" style="424" bestFit="1" customWidth="1"/>
    <col min="1642" max="1643" width="11.28515625" style="424" bestFit="1" customWidth="1"/>
    <col min="1644" max="1646" width="9.140625" style="424"/>
    <col min="1647" max="1647" width="9.28515625" style="424" bestFit="1" customWidth="1"/>
    <col min="1648" max="1651" width="9.140625" style="424"/>
    <col min="1652" max="1654" width="9.28515625" style="424" bestFit="1" customWidth="1"/>
    <col min="1655" max="1655" width="9.140625" style="424"/>
    <col min="1656" max="1656" width="9.28515625" style="424" bestFit="1" customWidth="1"/>
    <col min="1657" max="1657" width="9.140625" style="424"/>
    <col min="1658" max="1658" width="9.28515625" style="424" bestFit="1" customWidth="1"/>
    <col min="1659" max="1663" width="9.140625" style="424"/>
    <col min="1664" max="1664" width="9.28515625" style="424" bestFit="1" customWidth="1"/>
    <col min="1665" max="1668" width="9.140625" style="424"/>
    <col min="1669" max="1669" width="9.28515625" style="424" bestFit="1" customWidth="1"/>
    <col min="1670" max="1670" width="11.28515625" style="424" bestFit="1" customWidth="1"/>
    <col min="1671" max="1672" width="9.140625" style="424"/>
    <col min="1673" max="1673" width="9.28515625" style="424" bestFit="1" customWidth="1"/>
    <col min="1674" max="1675" width="11.28515625" style="424" bestFit="1" customWidth="1"/>
    <col min="1676" max="1678" width="9.140625" style="424"/>
    <col min="1679" max="1679" width="9.28515625" style="424" bestFit="1" customWidth="1"/>
    <col min="1680" max="1683" width="9.140625" style="424"/>
    <col min="1684" max="1686" width="9.28515625" style="424" bestFit="1" customWidth="1"/>
    <col min="1687" max="1687" width="9.140625" style="424"/>
    <col min="1688" max="1688" width="9.28515625" style="424" bestFit="1" customWidth="1"/>
    <col min="1689" max="1689" width="9.140625" style="424"/>
    <col min="1690" max="1690" width="9.28515625" style="424" bestFit="1" customWidth="1"/>
    <col min="1691" max="1695" width="9.140625" style="424"/>
    <col min="1696" max="1696" width="9.28515625" style="424" bestFit="1" customWidth="1"/>
    <col min="1697" max="1700" width="9.140625" style="424"/>
    <col min="1701" max="1701" width="9.28515625" style="424" bestFit="1" customWidth="1"/>
    <col min="1702" max="1702" width="11.28515625" style="424" bestFit="1" customWidth="1"/>
    <col min="1703" max="1704" width="9.140625" style="424"/>
    <col min="1705" max="1705" width="9.28515625" style="424" bestFit="1" customWidth="1"/>
    <col min="1706" max="1707" width="11.28515625" style="424" bestFit="1" customWidth="1"/>
    <col min="1708" max="1710" width="9.140625" style="424"/>
    <col min="1711" max="1711" width="9.28515625" style="424" bestFit="1" customWidth="1"/>
    <col min="1712" max="1715" width="9.140625" style="424"/>
    <col min="1716" max="1718" width="9.28515625" style="424" bestFit="1" customWidth="1"/>
    <col min="1719" max="1719" width="9.140625" style="424"/>
    <col min="1720" max="1720" width="9.28515625" style="424" bestFit="1" customWidth="1"/>
    <col min="1721" max="1721" width="9.140625" style="424"/>
    <col min="1722" max="1722" width="9.28515625" style="424" bestFit="1" customWidth="1"/>
    <col min="1723" max="1727" width="9.140625" style="424"/>
    <col min="1728" max="1728" width="9.28515625" style="424" bestFit="1" customWidth="1"/>
    <col min="1729" max="1732" width="9.140625" style="424"/>
    <col min="1733" max="1733" width="9.28515625" style="424" bestFit="1" customWidth="1"/>
    <col min="1734" max="1734" width="11.28515625" style="424" bestFit="1" customWidth="1"/>
    <col min="1735" max="1736" width="9.140625" style="424"/>
    <col min="1737" max="1737" width="9.28515625" style="424" bestFit="1" customWidth="1"/>
    <col min="1738" max="1739" width="11.28515625" style="424" bestFit="1" customWidth="1"/>
    <col min="1740" max="1742" width="9.140625" style="424"/>
    <col min="1743" max="1743" width="9.28515625" style="424" bestFit="1" customWidth="1"/>
    <col min="1744" max="1747" width="9.140625" style="424"/>
    <col min="1748" max="1750" width="9.28515625" style="424" bestFit="1" customWidth="1"/>
    <col min="1751" max="1751" width="9.140625" style="424"/>
    <col min="1752" max="1752" width="9.28515625" style="424" bestFit="1" customWidth="1"/>
    <col min="1753" max="1753" width="9.140625" style="424"/>
    <col min="1754" max="1754" width="9.28515625" style="424" bestFit="1" customWidth="1"/>
    <col min="1755" max="1759" width="9.140625" style="424"/>
    <col min="1760" max="1760" width="9.28515625" style="424" bestFit="1" customWidth="1"/>
    <col min="1761" max="1764" width="9.140625" style="424"/>
    <col min="1765" max="1765" width="9.28515625" style="424" bestFit="1" customWidth="1"/>
    <col min="1766" max="1766" width="11.28515625" style="424" bestFit="1" customWidth="1"/>
    <col min="1767" max="1768" width="9.140625" style="424"/>
    <col min="1769" max="1769" width="9.28515625" style="424" bestFit="1" customWidth="1"/>
    <col min="1770" max="1771" width="11.28515625" style="424" bestFit="1" customWidth="1"/>
    <col min="1772" max="1774" width="9.140625" style="424"/>
    <col min="1775" max="1775" width="9.28515625" style="424" bestFit="1" customWidth="1"/>
    <col min="1776" max="1779" width="9.140625" style="424"/>
    <col min="1780" max="1782" width="9.28515625" style="424" bestFit="1" customWidth="1"/>
    <col min="1783" max="1783" width="9.140625" style="424"/>
    <col min="1784" max="1784" width="9.28515625" style="424" bestFit="1" customWidth="1"/>
    <col min="1785" max="1785" width="9.140625" style="424"/>
    <col min="1786" max="1786" width="9.28515625" style="424" bestFit="1" customWidth="1"/>
    <col min="1787" max="1791" width="9.140625" style="424"/>
    <col min="1792" max="1792" width="9.28515625" style="424" bestFit="1" customWidth="1"/>
    <col min="1793" max="1796" width="9.140625" style="424"/>
    <col min="1797" max="1797" width="9.28515625" style="424" bestFit="1" customWidth="1"/>
    <col min="1798" max="1798" width="11.28515625" style="424" bestFit="1" customWidth="1"/>
    <col min="1799" max="1800" width="9.140625" style="424"/>
    <col min="1801" max="1801" width="9.28515625" style="424" bestFit="1" customWidth="1"/>
    <col min="1802" max="1803" width="11.28515625" style="424" bestFit="1" customWidth="1"/>
    <col min="1804" max="1806" width="9.140625" style="424"/>
    <col min="1807" max="1807" width="9.28515625" style="424" bestFit="1" customWidth="1"/>
    <col min="1808" max="1811" width="9.140625" style="424"/>
    <col min="1812" max="1814" width="9.28515625" style="424" bestFit="1" customWidth="1"/>
    <col min="1815" max="1815" width="9.140625" style="424"/>
    <col min="1816" max="1816" width="9.28515625" style="424" bestFit="1" customWidth="1"/>
    <col min="1817" max="1817" width="9.140625" style="424"/>
    <col min="1818" max="1818" width="9.28515625" style="424" bestFit="1" customWidth="1"/>
    <col min="1819" max="1823" width="9.140625" style="424"/>
    <col min="1824" max="1824" width="9.28515625" style="424" bestFit="1" customWidth="1"/>
    <col min="1825" max="1828" width="9.140625" style="424"/>
    <col min="1829" max="1829" width="9.28515625" style="424" bestFit="1" customWidth="1"/>
    <col min="1830" max="1830" width="11.28515625" style="424" bestFit="1" customWidth="1"/>
    <col min="1831" max="1832" width="9.140625" style="424"/>
    <col min="1833" max="1833" width="9.28515625" style="424" bestFit="1" customWidth="1"/>
    <col min="1834" max="1835" width="11.28515625" style="424" bestFit="1" customWidth="1"/>
    <col min="1836" max="1838" width="9.140625" style="424"/>
    <col min="1839" max="1839" width="9.28515625" style="424" bestFit="1" customWidth="1"/>
    <col min="1840" max="1843" width="9.140625" style="424"/>
    <col min="1844" max="1846" width="9.28515625" style="424" bestFit="1" customWidth="1"/>
    <col min="1847" max="1847" width="9.140625" style="424"/>
    <col min="1848" max="1848" width="9.28515625" style="424" bestFit="1" customWidth="1"/>
    <col min="1849" max="1849" width="9.140625" style="424"/>
    <col min="1850" max="1850" width="9.28515625" style="424" bestFit="1" customWidth="1"/>
    <col min="1851" max="1855" width="9.140625" style="424"/>
    <col min="1856" max="1856" width="9.28515625" style="424" bestFit="1" customWidth="1"/>
    <col min="1857" max="1860" width="9.140625" style="424"/>
    <col min="1861" max="1861" width="9.28515625" style="424" bestFit="1" customWidth="1"/>
    <col min="1862" max="1862" width="11.28515625" style="424" bestFit="1" customWidth="1"/>
    <col min="1863" max="1864" width="9.140625" style="424"/>
    <col min="1865" max="1865" width="9.28515625" style="424" bestFit="1" customWidth="1"/>
    <col min="1866" max="1867" width="11.28515625" style="424" bestFit="1" customWidth="1"/>
    <col min="1868" max="1870" width="9.140625" style="424"/>
    <col min="1871" max="1871" width="9.28515625" style="424" bestFit="1" customWidth="1"/>
    <col min="1872" max="1875" width="9.140625" style="424"/>
    <col min="1876" max="1878" width="9.28515625" style="424" bestFit="1" customWidth="1"/>
    <col min="1879" max="1879" width="9.140625" style="424"/>
    <col min="1880" max="1880" width="9.28515625" style="424" bestFit="1" customWidth="1"/>
    <col min="1881" max="1881" width="9.140625" style="424"/>
    <col min="1882" max="1882" width="9.28515625" style="424" bestFit="1" customWidth="1"/>
    <col min="1883" max="1887" width="9.140625" style="424"/>
    <col min="1888" max="1888" width="9.28515625" style="424" bestFit="1" customWidth="1"/>
    <col min="1889" max="1892" width="9.140625" style="424"/>
    <col min="1893" max="1893" width="9.28515625" style="424" bestFit="1" customWidth="1"/>
    <col min="1894" max="1894" width="11.28515625" style="424" bestFit="1" customWidth="1"/>
    <col min="1895" max="1896" width="9.140625" style="424"/>
    <col min="1897" max="1897" width="9.28515625" style="424" bestFit="1" customWidth="1"/>
    <col min="1898" max="1899" width="11.28515625" style="424" bestFit="1" customWidth="1"/>
    <col min="1900" max="1902" width="9.140625" style="424"/>
    <col min="1903" max="1903" width="9.28515625" style="424" bestFit="1" customWidth="1"/>
    <col min="1904" max="1907" width="9.140625" style="424"/>
    <col min="1908" max="1910" width="9.28515625" style="424" bestFit="1" customWidth="1"/>
    <col min="1911" max="1911" width="9.140625" style="424"/>
    <col min="1912" max="1912" width="9.28515625" style="424" bestFit="1" customWidth="1"/>
    <col min="1913" max="1913" width="9.140625" style="424"/>
    <col min="1914" max="1914" width="9.28515625" style="424" bestFit="1" customWidth="1"/>
    <col min="1915" max="1919" width="9.140625" style="424"/>
    <col min="1920" max="1920" width="9.28515625" style="424" bestFit="1" customWidth="1"/>
    <col min="1921" max="1924" width="9.140625" style="424"/>
    <col min="1925" max="1925" width="9.28515625" style="424" bestFit="1" customWidth="1"/>
    <col min="1926" max="1926" width="11.28515625" style="424" bestFit="1" customWidth="1"/>
    <col min="1927" max="1928" width="9.140625" style="424"/>
    <col min="1929" max="1929" width="9.28515625" style="424" bestFit="1" customWidth="1"/>
    <col min="1930" max="1931" width="11.28515625" style="424" bestFit="1" customWidth="1"/>
    <col min="1932" max="1934" width="9.140625" style="424"/>
    <col min="1935" max="1935" width="9.28515625" style="424" bestFit="1" customWidth="1"/>
    <col min="1936" max="1939" width="9.140625" style="424"/>
    <col min="1940" max="1942" width="9.28515625" style="424" bestFit="1" customWidth="1"/>
    <col min="1943" max="1943" width="9.140625" style="424"/>
    <col min="1944" max="1944" width="9.28515625" style="424" bestFit="1" customWidth="1"/>
    <col min="1945" max="1945" width="9.140625" style="424"/>
    <col min="1946" max="1946" width="9.28515625" style="424" bestFit="1" customWidth="1"/>
    <col min="1947" max="1951" width="9.140625" style="424"/>
    <col min="1952" max="1952" width="9.28515625" style="424" bestFit="1" customWidth="1"/>
    <col min="1953" max="1956" width="9.140625" style="424"/>
    <col min="1957" max="1957" width="9.28515625" style="424" bestFit="1" customWidth="1"/>
    <col min="1958" max="1958" width="11.28515625" style="424" bestFit="1" customWidth="1"/>
    <col min="1959" max="1960" width="9.140625" style="424"/>
    <col min="1961" max="1961" width="9.28515625" style="424" bestFit="1" customWidth="1"/>
    <col min="1962" max="1963" width="11.28515625" style="424" bestFit="1" customWidth="1"/>
    <col min="1964" max="1966" width="9.140625" style="424"/>
    <col min="1967" max="1967" width="9.28515625" style="424" bestFit="1" customWidth="1"/>
    <col min="1968" max="1971" width="9.140625" style="424"/>
    <col min="1972" max="1974" width="9.28515625" style="424" bestFit="1" customWidth="1"/>
    <col min="1975" max="1975" width="9.140625" style="424"/>
    <col min="1976" max="1976" width="9.28515625" style="424" bestFit="1" customWidth="1"/>
    <col min="1977" max="1977" width="9.140625" style="424"/>
    <col min="1978" max="1978" width="9.28515625" style="424" bestFit="1" customWidth="1"/>
    <col min="1979" max="1983" width="9.140625" style="424"/>
    <col min="1984" max="1984" width="9.28515625" style="424" bestFit="1" customWidth="1"/>
    <col min="1985" max="1988" width="9.140625" style="424"/>
    <col min="1989" max="1989" width="9.28515625" style="424" bestFit="1" customWidth="1"/>
    <col min="1990" max="1990" width="11.28515625" style="424" bestFit="1" customWidth="1"/>
    <col min="1991" max="1992" width="9.140625" style="424"/>
    <col min="1993" max="1993" width="9.28515625" style="424" bestFit="1" customWidth="1"/>
    <col min="1994" max="1995" width="11.28515625" style="424" bestFit="1" customWidth="1"/>
    <col min="1996" max="1998" width="9.140625" style="424"/>
    <col min="1999" max="1999" width="9.28515625" style="424" bestFit="1" customWidth="1"/>
    <col min="2000" max="2003" width="9.140625" style="424"/>
    <col min="2004" max="2006" width="9.28515625" style="424" bestFit="1" customWidth="1"/>
    <col min="2007" max="2007" width="9.140625" style="424"/>
    <col min="2008" max="2008" width="9.28515625" style="424" bestFit="1" customWidth="1"/>
    <col min="2009" max="2009" width="9.140625" style="424"/>
    <col min="2010" max="2010" width="9.28515625" style="424" bestFit="1" customWidth="1"/>
    <col min="2011" max="2015" width="9.140625" style="424"/>
    <col min="2016" max="2016" width="9.28515625" style="424" bestFit="1" customWidth="1"/>
    <col min="2017" max="2020" width="9.140625" style="424"/>
    <col min="2021" max="2021" width="9.28515625" style="424" bestFit="1" customWidth="1"/>
    <col min="2022" max="2022" width="11.28515625" style="424" bestFit="1" customWidth="1"/>
    <col min="2023" max="2024" width="9.140625" style="424"/>
    <col min="2025" max="2025" width="9.28515625" style="424" bestFit="1" customWidth="1"/>
    <col min="2026" max="2027" width="11.28515625" style="424" bestFit="1" customWidth="1"/>
    <col min="2028" max="2030" width="9.140625" style="424"/>
    <col min="2031" max="2031" width="9.28515625" style="424" bestFit="1" customWidth="1"/>
    <col min="2032" max="2035" width="9.140625" style="424"/>
    <col min="2036" max="2038" width="9.28515625" style="424" bestFit="1" customWidth="1"/>
    <col min="2039" max="2039" width="9.140625" style="424"/>
    <col min="2040" max="2040" width="9.28515625" style="424" bestFit="1" customWidth="1"/>
    <col min="2041" max="2041" width="9.140625" style="424"/>
    <col min="2042" max="2042" width="9.28515625" style="424" bestFit="1" customWidth="1"/>
    <col min="2043" max="2047" width="9.140625" style="424"/>
    <col min="2048" max="2048" width="9.28515625" style="424" bestFit="1" customWidth="1"/>
    <col min="2049" max="2052" width="9.140625" style="424"/>
    <col min="2053" max="2053" width="9.28515625" style="424" bestFit="1" customWidth="1"/>
    <col min="2054" max="2054" width="11.28515625" style="424" bestFit="1" customWidth="1"/>
    <col min="2055" max="2056" width="9.140625" style="424"/>
    <col min="2057" max="2057" width="9.28515625" style="424" bestFit="1" customWidth="1"/>
    <col min="2058" max="2059" width="11.28515625" style="424" bestFit="1" customWidth="1"/>
    <col min="2060" max="2062" width="9.140625" style="424"/>
    <col min="2063" max="2063" width="9.28515625" style="424" bestFit="1" customWidth="1"/>
    <col min="2064" max="2067" width="9.140625" style="424"/>
    <col min="2068" max="2070" width="9.28515625" style="424" bestFit="1" customWidth="1"/>
    <col min="2071" max="2071" width="9.140625" style="424"/>
    <col min="2072" max="2072" width="9.28515625" style="424" bestFit="1" customWidth="1"/>
    <col min="2073" max="2073" width="9.140625" style="424"/>
    <col min="2074" max="2074" width="9.28515625" style="424" bestFit="1" customWidth="1"/>
    <col min="2075" max="2079" width="9.140625" style="424"/>
    <col min="2080" max="2080" width="9.28515625" style="424" bestFit="1" customWidth="1"/>
    <col min="2081" max="2084" width="9.140625" style="424"/>
    <col min="2085" max="2085" width="9.28515625" style="424" bestFit="1" customWidth="1"/>
    <col min="2086" max="2086" width="11.28515625" style="424" bestFit="1" customWidth="1"/>
    <col min="2087" max="2088" width="9.140625" style="424"/>
    <col min="2089" max="2089" width="9.28515625" style="424" bestFit="1" customWidth="1"/>
    <col min="2090" max="2091" width="11.28515625" style="424" bestFit="1" customWidth="1"/>
    <col min="2092" max="2094" width="9.140625" style="424"/>
    <col min="2095" max="2095" width="9.28515625" style="424" bestFit="1" customWidth="1"/>
    <col min="2096" max="2099" width="9.140625" style="424"/>
    <col min="2100" max="2102" width="9.28515625" style="424" bestFit="1" customWidth="1"/>
    <col min="2103" max="2103" width="9.140625" style="424"/>
    <col min="2104" max="2104" width="9.28515625" style="424" bestFit="1" customWidth="1"/>
    <col min="2105" max="2105" width="9.140625" style="424"/>
    <col min="2106" max="2106" width="9.28515625" style="424" bestFit="1" customWidth="1"/>
    <col min="2107" max="2111" width="9.140625" style="424"/>
    <col min="2112" max="2112" width="9.28515625" style="424" bestFit="1" customWidth="1"/>
    <col min="2113" max="2116" width="9.140625" style="424"/>
    <col min="2117" max="2117" width="9.28515625" style="424" bestFit="1" customWidth="1"/>
    <col min="2118" max="2118" width="11.28515625" style="424" bestFit="1" customWidth="1"/>
    <col min="2119" max="2120" width="9.140625" style="424"/>
    <col min="2121" max="2121" width="9.28515625" style="424" bestFit="1" customWidth="1"/>
    <col min="2122" max="2123" width="11.28515625" style="424" bestFit="1" customWidth="1"/>
    <col min="2124" max="2126" width="9.140625" style="424"/>
    <col min="2127" max="2127" width="9.28515625" style="424" bestFit="1" customWidth="1"/>
    <col min="2128" max="2131" width="9.140625" style="424"/>
    <col min="2132" max="2134" width="9.28515625" style="424" bestFit="1" customWidth="1"/>
    <col min="2135" max="2135" width="9.140625" style="424"/>
    <col min="2136" max="2136" width="9.28515625" style="424" bestFit="1" customWidth="1"/>
    <col min="2137" max="2137" width="9.140625" style="424"/>
    <col min="2138" max="2138" width="9.28515625" style="424" bestFit="1" customWidth="1"/>
    <col min="2139" max="2143" width="9.140625" style="424"/>
    <col min="2144" max="2144" width="9.28515625" style="424" bestFit="1" customWidth="1"/>
    <col min="2145" max="2148" width="9.140625" style="424"/>
    <col min="2149" max="2149" width="9.28515625" style="424" bestFit="1" customWidth="1"/>
    <col min="2150" max="2150" width="11.28515625" style="424" bestFit="1" customWidth="1"/>
    <col min="2151" max="2152" width="9.140625" style="424"/>
    <col min="2153" max="2153" width="9.28515625" style="424" bestFit="1" customWidth="1"/>
    <col min="2154" max="2155" width="11.28515625" style="424" bestFit="1" customWidth="1"/>
    <col min="2156" max="2158" width="9.140625" style="424"/>
    <col min="2159" max="2159" width="9.28515625" style="424" bestFit="1" customWidth="1"/>
    <col min="2160" max="2163" width="9.140625" style="424"/>
    <col min="2164" max="2166" width="9.28515625" style="424" bestFit="1" customWidth="1"/>
    <col min="2167" max="2167" width="9.140625" style="424"/>
    <col min="2168" max="2168" width="9.28515625" style="424" bestFit="1" customWidth="1"/>
    <col min="2169" max="2169" width="9.140625" style="424"/>
    <col min="2170" max="2170" width="9.28515625" style="424" bestFit="1" customWidth="1"/>
    <col min="2171" max="2175" width="9.140625" style="424"/>
    <col min="2176" max="2176" width="9.28515625" style="424" bestFit="1" customWidth="1"/>
    <col min="2177" max="2180" width="9.140625" style="424"/>
    <col min="2181" max="2181" width="9.28515625" style="424" bestFit="1" customWidth="1"/>
    <col min="2182" max="2182" width="11.28515625" style="424" bestFit="1" customWidth="1"/>
    <col min="2183" max="2184" width="9.140625" style="424"/>
    <col min="2185" max="2185" width="9.28515625" style="424" bestFit="1" customWidth="1"/>
    <col min="2186" max="2187" width="11.28515625" style="424" bestFit="1" customWidth="1"/>
    <col min="2188" max="2190" width="9.140625" style="424"/>
    <col min="2191" max="2191" width="9.28515625" style="424" bestFit="1" customWidth="1"/>
    <col min="2192" max="2195" width="9.140625" style="424"/>
    <col min="2196" max="2198" width="9.28515625" style="424" bestFit="1" customWidth="1"/>
    <col min="2199" max="2199" width="9.140625" style="424"/>
    <col min="2200" max="2200" width="9.28515625" style="424" bestFit="1" customWidth="1"/>
    <col min="2201" max="2201" width="9.140625" style="424"/>
    <col min="2202" max="2202" width="9.28515625" style="424" bestFit="1" customWidth="1"/>
    <col min="2203" max="2207" width="9.140625" style="424"/>
    <col min="2208" max="2208" width="9.28515625" style="424" bestFit="1" customWidth="1"/>
    <col min="2209" max="2212" width="9.140625" style="424"/>
    <col min="2213" max="2213" width="9.28515625" style="424" bestFit="1" customWidth="1"/>
    <col min="2214" max="2214" width="11.28515625" style="424" bestFit="1" customWidth="1"/>
    <col min="2215" max="2216" width="9.140625" style="424"/>
    <col min="2217" max="2217" width="9.28515625" style="424" bestFit="1" customWidth="1"/>
    <col min="2218" max="2219" width="11.28515625" style="424" bestFit="1" customWidth="1"/>
    <col min="2220" max="2222" width="9.140625" style="424"/>
    <col min="2223" max="2223" width="9.28515625" style="424" bestFit="1" customWidth="1"/>
    <col min="2224" max="2227" width="9.140625" style="424"/>
    <col min="2228" max="2230" width="9.28515625" style="424" bestFit="1" customWidth="1"/>
    <col min="2231" max="2231" width="9.140625" style="424"/>
    <col min="2232" max="2232" width="9.28515625" style="424" bestFit="1" customWidth="1"/>
    <col min="2233" max="2233" width="9.140625" style="424"/>
    <col min="2234" max="2234" width="9.28515625" style="424" bestFit="1" customWidth="1"/>
    <col min="2235" max="2239" width="9.140625" style="424"/>
    <col min="2240" max="2240" width="9.28515625" style="424" bestFit="1" customWidth="1"/>
    <col min="2241" max="2244" width="9.140625" style="424"/>
    <col min="2245" max="2245" width="9.28515625" style="424" bestFit="1" customWidth="1"/>
    <col min="2246" max="2246" width="11.28515625" style="424" bestFit="1" customWidth="1"/>
    <col min="2247" max="2248" width="9.140625" style="424"/>
    <col min="2249" max="2249" width="9.28515625" style="424" bestFit="1" customWidth="1"/>
    <col min="2250" max="2251" width="11.28515625" style="424" bestFit="1" customWidth="1"/>
    <col min="2252" max="2254" width="9.140625" style="424"/>
    <col min="2255" max="2255" width="9.28515625" style="424" bestFit="1" customWidth="1"/>
    <col min="2256" max="2259" width="9.140625" style="424"/>
    <col min="2260" max="2262" width="9.28515625" style="424" bestFit="1" customWidth="1"/>
    <col min="2263" max="2263" width="9.140625" style="424"/>
    <col min="2264" max="2264" width="9.28515625" style="424" bestFit="1" customWidth="1"/>
    <col min="2265" max="2265" width="9.140625" style="424"/>
    <col min="2266" max="2266" width="9.28515625" style="424" bestFit="1" customWidth="1"/>
    <col min="2267" max="2271" width="9.140625" style="424"/>
    <col min="2272" max="2272" width="9.28515625" style="424" bestFit="1" customWidth="1"/>
    <col min="2273" max="2276" width="9.140625" style="424"/>
    <col min="2277" max="2277" width="9.28515625" style="424" bestFit="1" customWidth="1"/>
    <col min="2278" max="2278" width="11.28515625" style="424" bestFit="1" customWidth="1"/>
    <col min="2279" max="2280" width="9.140625" style="424"/>
    <col min="2281" max="2281" width="9.28515625" style="424" bestFit="1" customWidth="1"/>
    <col min="2282" max="2283" width="11.28515625" style="424" bestFit="1" customWidth="1"/>
    <col min="2284" max="2286" width="9.140625" style="424"/>
    <col min="2287" max="2287" width="9.28515625" style="424" bestFit="1" customWidth="1"/>
    <col min="2288" max="2291" width="9.140625" style="424"/>
    <col min="2292" max="2294" width="9.28515625" style="424" bestFit="1" customWidth="1"/>
    <col min="2295" max="2295" width="9.140625" style="424"/>
    <col min="2296" max="2296" width="9.28515625" style="424" bestFit="1" customWidth="1"/>
    <col min="2297" max="2297" width="9.140625" style="424"/>
    <col min="2298" max="2298" width="9.28515625" style="424" bestFit="1" customWidth="1"/>
    <col min="2299" max="2303" width="9.140625" style="424"/>
    <col min="2304" max="2304" width="9.28515625" style="424" bestFit="1" customWidth="1"/>
    <col min="2305" max="2308" width="9.140625" style="424"/>
    <col min="2309" max="2309" width="9.28515625" style="424" bestFit="1" customWidth="1"/>
    <col min="2310" max="2310" width="11.28515625" style="424" bestFit="1" customWidth="1"/>
    <col min="2311" max="2312" width="9.140625" style="424"/>
    <col min="2313" max="2313" width="9.28515625" style="424" bestFit="1" customWidth="1"/>
    <col min="2314" max="2315" width="11.28515625" style="424" bestFit="1" customWidth="1"/>
    <col min="2316" max="2318" width="9.140625" style="424"/>
    <col min="2319" max="2319" width="9.28515625" style="424" bestFit="1" customWidth="1"/>
    <col min="2320" max="2323" width="9.140625" style="424"/>
    <col min="2324" max="2326" width="9.28515625" style="424" bestFit="1" customWidth="1"/>
    <col min="2327" max="2327" width="9.140625" style="424"/>
    <col min="2328" max="2328" width="9.28515625" style="424" bestFit="1" customWidth="1"/>
    <col min="2329" max="2329" width="9.140625" style="424"/>
    <col min="2330" max="2330" width="9.28515625" style="424" bestFit="1" customWidth="1"/>
    <col min="2331" max="2335" width="9.140625" style="424"/>
    <col min="2336" max="2336" width="9.28515625" style="424" bestFit="1" customWidth="1"/>
    <col min="2337" max="2340" width="9.140625" style="424"/>
    <col min="2341" max="2341" width="9.28515625" style="424" bestFit="1" customWidth="1"/>
    <col min="2342" max="2342" width="11.28515625" style="424" bestFit="1" customWidth="1"/>
    <col min="2343" max="2344" width="9.140625" style="424"/>
    <col min="2345" max="2345" width="9.28515625" style="424" bestFit="1" customWidth="1"/>
    <col min="2346" max="2347" width="11.28515625" style="424" bestFit="1" customWidth="1"/>
    <col min="2348" max="2350" width="9.140625" style="424"/>
    <col min="2351" max="2351" width="9.28515625" style="424" bestFit="1" customWidth="1"/>
    <col min="2352" max="2355" width="9.140625" style="424"/>
    <col min="2356" max="2358" width="9.28515625" style="424" bestFit="1" customWidth="1"/>
    <col min="2359" max="2359" width="9.140625" style="424"/>
    <col min="2360" max="2360" width="9.28515625" style="424" bestFit="1" customWidth="1"/>
    <col min="2361" max="2361" width="9.140625" style="424"/>
    <col min="2362" max="2362" width="9.28515625" style="424" bestFit="1" customWidth="1"/>
    <col min="2363" max="2367" width="9.140625" style="424"/>
    <col min="2368" max="2368" width="9.28515625" style="424" bestFit="1" customWidth="1"/>
    <col min="2369" max="2372" width="9.140625" style="424"/>
    <col min="2373" max="2373" width="9.28515625" style="424" bestFit="1" customWidth="1"/>
    <col min="2374" max="2374" width="11.28515625" style="424" bestFit="1" customWidth="1"/>
    <col min="2375" max="2376" width="9.140625" style="424"/>
    <col min="2377" max="2377" width="9.28515625" style="424" bestFit="1" customWidth="1"/>
    <col min="2378" max="2379" width="11.28515625" style="424" bestFit="1" customWidth="1"/>
    <col min="2380" max="2382" width="9.140625" style="424"/>
    <col min="2383" max="2383" width="9.28515625" style="424" bestFit="1" customWidth="1"/>
    <col min="2384" max="2387" width="9.140625" style="424"/>
    <col min="2388" max="2390" width="9.28515625" style="424" bestFit="1" customWidth="1"/>
    <col min="2391" max="2391" width="9.140625" style="424"/>
    <col min="2392" max="2392" width="9.28515625" style="424" bestFit="1" customWidth="1"/>
    <col min="2393" max="2393" width="9.140625" style="424"/>
    <col min="2394" max="2394" width="9.28515625" style="424" bestFit="1" customWidth="1"/>
    <col min="2395" max="2399" width="9.140625" style="424"/>
    <col min="2400" max="2400" width="9.28515625" style="424" bestFit="1" customWidth="1"/>
    <col min="2401" max="2404" width="9.140625" style="424"/>
    <col min="2405" max="2405" width="9.28515625" style="424" bestFit="1" customWidth="1"/>
    <col min="2406" max="2406" width="11.28515625" style="424" bestFit="1" customWidth="1"/>
    <col min="2407" max="2408" width="9.140625" style="424"/>
    <col min="2409" max="2409" width="9.28515625" style="424" bestFit="1" customWidth="1"/>
    <col min="2410" max="2411" width="11.28515625" style="424" bestFit="1" customWidth="1"/>
    <col min="2412" max="2414" width="9.140625" style="424"/>
    <col min="2415" max="2415" width="9.28515625" style="424" bestFit="1" customWidth="1"/>
    <col min="2416" max="2419" width="9.140625" style="424"/>
    <col min="2420" max="2422" width="9.28515625" style="424" bestFit="1" customWidth="1"/>
    <col min="2423" max="2423" width="9.140625" style="424"/>
    <col min="2424" max="2424" width="9.28515625" style="424" bestFit="1" customWidth="1"/>
    <col min="2425" max="2425" width="9.140625" style="424"/>
    <col min="2426" max="2426" width="9.28515625" style="424" bestFit="1" customWidth="1"/>
    <col min="2427" max="2431" width="9.140625" style="424"/>
    <col min="2432" max="2432" width="9.28515625" style="424" bestFit="1" customWidth="1"/>
    <col min="2433" max="2436" width="9.140625" style="424"/>
    <col min="2437" max="2437" width="9.28515625" style="424" bestFit="1" customWidth="1"/>
    <col min="2438" max="2438" width="11.28515625" style="424" bestFit="1" customWidth="1"/>
    <col min="2439" max="2440" width="9.140625" style="424"/>
    <col min="2441" max="2441" width="9.28515625" style="424" bestFit="1" customWidth="1"/>
    <col min="2442" max="2443" width="11.28515625" style="424" bestFit="1" customWidth="1"/>
    <col min="2444" max="2446" width="9.140625" style="424"/>
    <col min="2447" max="2447" width="9.28515625" style="424" bestFit="1" customWidth="1"/>
    <col min="2448" max="2451" width="9.140625" style="424"/>
    <col min="2452" max="2454" width="9.28515625" style="424" bestFit="1" customWidth="1"/>
    <col min="2455" max="2455" width="9.140625" style="424"/>
    <col min="2456" max="2456" width="9.28515625" style="424" bestFit="1" customWidth="1"/>
    <col min="2457" max="2457" width="9.140625" style="424"/>
    <col min="2458" max="2458" width="9.28515625" style="424" bestFit="1" customWidth="1"/>
    <col min="2459" max="2463" width="9.140625" style="424"/>
    <col min="2464" max="2464" width="9.28515625" style="424" bestFit="1" customWidth="1"/>
    <col min="2465" max="2468" width="9.140625" style="424"/>
    <col min="2469" max="2469" width="9.28515625" style="424" bestFit="1" customWidth="1"/>
    <col min="2470" max="2470" width="11.28515625" style="424" bestFit="1" customWidth="1"/>
    <col min="2471" max="2472" width="9.140625" style="424"/>
    <col min="2473" max="2473" width="9.28515625" style="424" bestFit="1" customWidth="1"/>
    <col min="2474" max="2475" width="11.28515625" style="424" bestFit="1" customWidth="1"/>
    <col min="2476" max="2478" width="9.140625" style="424"/>
    <col min="2479" max="2479" width="9.28515625" style="424" bestFit="1" customWidth="1"/>
    <col min="2480" max="2483" width="9.140625" style="424"/>
    <col min="2484" max="2486" width="9.28515625" style="424" bestFit="1" customWidth="1"/>
    <col min="2487" max="2487" width="9.140625" style="424"/>
    <col min="2488" max="2488" width="9.28515625" style="424" bestFit="1" customWidth="1"/>
    <col min="2489" max="2489" width="9.140625" style="424"/>
    <col min="2490" max="2490" width="9.28515625" style="424" bestFit="1" customWidth="1"/>
    <col min="2491" max="2495" width="9.140625" style="424"/>
    <col min="2496" max="2496" width="9.28515625" style="424" bestFit="1" customWidth="1"/>
    <col min="2497" max="2500" width="9.140625" style="424"/>
    <col min="2501" max="2501" width="9.28515625" style="424" bestFit="1" customWidth="1"/>
    <col min="2502" max="2502" width="11.28515625" style="424" bestFit="1" customWidth="1"/>
    <col min="2503" max="2504" width="9.140625" style="424"/>
    <col min="2505" max="2505" width="9.28515625" style="424" bestFit="1" customWidth="1"/>
    <col min="2506" max="2507" width="11.28515625" style="424" bestFit="1" customWidth="1"/>
    <col min="2508" max="2510" width="9.140625" style="424"/>
    <col min="2511" max="2511" width="9.28515625" style="424" bestFit="1" customWidth="1"/>
    <col min="2512" max="2515" width="9.140625" style="424"/>
    <col min="2516" max="2518" width="9.28515625" style="424" bestFit="1" customWidth="1"/>
    <col min="2519" max="2519" width="9.140625" style="424"/>
    <col min="2520" max="2520" width="9.28515625" style="424" bestFit="1" customWidth="1"/>
    <col min="2521" max="2521" width="9.140625" style="424"/>
    <col min="2522" max="2522" width="9.28515625" style="424" bestFit="1" customWidth="1"/>
    <col min="2523" max="2527" width="9.140625" style="424"/>
    <col min="2528" max="2528" width="9.28515625" style="424" bestFit="1" customWidth="1"/>
    <col min="2529" max="2532" width="9.140625" style="424"/>
    <col min="2533" max="2533" width="9.28515625" style="424" bestFit="1" customWidth="1"/>
    <col min="2534" max="2534" width="11.28515625" style="424" bestFit="1" customWidth="1"/>
    <col min="2535" max="2536" width="9.140625" style="424"/>
    <col min="2537" max="2537" width="9.28515625" style="424" bestFit="1" customWidth="1"/>
    <col min="2538" max="2539" width="11.28515625" style="424" bestFit="1" customWidth="1"/>
    <col min="2540" max="2542" width="9.140625" style="424"/>
    <col min="2543" max="2543" width="9.28515625" style="424" bestFit="1" customWidth="1"/>
    <col min="2544" max="2547" width="9.140625" style="424"/>
    <col min="2548" max="2550" width="9.28515625" style="424" bestFit="1" customWidth="1"/>
    <col min="2551" max="2551" width="9.140625" style="424"/>
    <col min="2552" max="2552" width="9.28515625" style="424" bestFit="1" customWidth="1"/>
    <col min="2553" max="2553" width="9.140625" style="424"/>
    <col min="2554" max="2554" width="9.28515625" style="424" bestFit="1" customWidth="1"/>
    <col min="2555" max="2559" width="9.140625" style="424"/>
    <col min="2560" max="2560" width="9.28515625" style="424" bestFit="1" customWidth="1"/>
    <col min="2561" max="2564" width="9.140625" style="424"/>
    <col min="2565" max="2565" width="9.28515625" style="424" bestFit="1" customWidth="1"/>
    <col min="2566" max="2566" width="11.28515625" style="424" bestFit="1" customWidth="1"/>
    <col min="2567" max="2568" width="9.140625" style="424"/>
    <col min="2569" max="2569" width="9.28515625" style="424" bestFit="1" customWidth="1"/>
    <col min="2570" max="2571" width="11.28515625" style="424" bestFit="1" customWidth="1"/>
    <col min="2572" max="2574" width="9.140625" style="424"/>
    <col min="2575" max="2575" width="9.28515625" style="424" bestFit="1" customWidth="1"/>
    <col min="2576" max="2579" width="9.140625" style="424"/>
    <col min="2580" max="2582" width="9.28515625" style="424" bestFit="1" customWidth="1"/>
    <col min="2583" max="2583" width="9.140625" style="424"/>
    <col min="2584" max="2584" width="9.28515625" style="424" bestFit="1" customWidth="1"/>
    <col min="2585" max="2585" width="9.140625" style="424"/>
    <col min="2586" max="2586" width="9.28515625" style="424" bestFit="1" customWidth="1"/>
    <col min="2587" max="2591" width="9.140625" style="424"/>
    <col min="2592" max="2592" width="9.28515625" style="424" bestFit="1" customWidth="1"/>
    <col min="2593" max="2596" width="9.140625" style="424"/>
    <col min="2597" max="2597" width="9.28515625" style="424" bestFit="1" customWidth="1"/>
    <col min="2598" max="2598" width="11.28515625" style="424" bestFit="1" customWidth="1"/>
    <col min="2599" max="2600" width="9.140625" style="424"/>
    <col min="2601" max="2601" width="9.28515625" style="424" bestFit="1" customWidth="1"/>
    <col min="2602" max="2603" width="11.28515625" style="424" bestFit="1" customWidth="1"/>
    <col min="2604" max="2606" width="9.140625" style="424"/>
    <col min="2607" max="2607" width="9.28515625" style="424" bestFit="1" customWidth="1"/>
    <col min="2608" max="2611" width="9.140625" style="424"/>
    <col min="2612" max="2614" width="9.28515625" style="424" bestFit="1" customWidth="1"/>
    <col min="2615" max="2615" width="9.140625" style="424"/>
    <col min="2616" max="2616" width="9.28515625" style="424" bestFit="1" customWidth="1"/>
    <col min="2617" max="2617" width="9.140625" style="424"/>
    <col min="2618" max="2618" width="9.28515625" style="424" bestFit="1" customWidth="1"/>
    <col min="2619" max="2623" width="9.140625" style="424"/>
    <col min="2624" max="2624" width="9.28515625" style="424" bestFit="1" customWidth="1"/>
    <col min="2625" max="2628" width="9.140625" style="424"/>
    <col min="2629" max="2629" width="9.28515625" style="424" bestFit="1" customWidth="1"/>
    <col min="2630" max="2630" width="11.28515625" style="424" bestFit="1" customWidth="1"/>
    <col min="2631" max="2632" width="9.140625" style="424"/>
    <col min="2633" max="2633" width="9.28515625" style="424" bestFit="1" customWidth="1"/>
    <col min="2634" max="2635" width="11.28515625" style="424" bestFit="1" customWidth="1"/>
    <col min="2636" max="2638" width="9.140625" style="424"/>
    <col min="2639" max="2639" width="9.28515625" style="424" bestFit="1" customWidth="1"/>
    <col min="2640" max="2643" width="9.140625" style="424"/>
    <col min="2644" max="2646" width="9.28515625" style="424" bestFit="1" customWidth="1"/>
    <col min="2647" max="2647" width="9.140625" style="424"/>
    <col min="2648" max="2648" width="9.28515625" style="424" bestFit="1" customWidth="1"/>
    <col min="2649" max="2649" width="9.140625" style="424"/>
    <col min="2650" max="2650" width="9.28515625" style="424" bestFit="1" customWidth="1"/>
    <col min="2651" max="2655" width="9.140625" style="424"/>
    <col min="2656" max="2656" width="9.28515625" style="424" bestFit="1" customWidth="1"/>
    <col min="2657" max="2660" width="9.140625" style="424"/>
    <col min="2661" max="2661" width="9.28515625" style="424" bestFit="1" customWidth="1"/>
    <col min="2662" max="2662" width="11.28515625" style="424" bestFit="1" customWidth="1"/>
    <col min="2663" max="2664" width="9.140625" style="424"/>
    <col min="2665" max="2665" width="9.28515625" style="424" bestFit="1" customWidth="1"/>
    <col min="2666" max="2667" width="11.28515625" style="424" bestFit="1" customWidth="1"/>
    <col min="2668" max="2670" width="9.140625" style="424"/>
    <col min="2671" max="2671" width="9.28515625" style="424" bestFit="1" customWidth="1"/>
    <col min="2672" max="2675" width="9.140625" style="424"/>
    <col min="2676" max="2678" width="9.28515625" style="424" bestFit="1" customWidth="1"/>
    <col min="2679" max="2679" width="9.140625" style="424"/>
    <col min="2680" max="2680" width="9.28515625" style="424" bestFit="1" customWidth="1"/>
    <col min="2681" max="2681" width="9.140625" style="424"/>
    <col min="2682" max="2682" width="9.28515625" style="424" bestFit="1" customWidth="1"/>
    <col min="2683" max="2687" width="9.140625" style="424"/>
    <col min="2688" max="2688" width="9.28515625" style="424" bestFit="1" customWidth="1"/>
    <col min="2689" max="2692" width="9.140625" style="424"/>
    <col min="2693" max="2693" width="9.28515625" style="424" bestFit="1" customWidth="1"/>
    <col min="2694" max="2694" width="11.28515625" style="424" bestFit="1" customWidth="1"/>
    <col min="2695" max="2696" width="9.140625" style="424"/>
    <col min="2697" max="2697" width="9.28515625" style="424" bestFit="1" customWidth="1"/>
    <col min="2698" max="2699" width="11.28515625" style="424" bestFit="1" customWidth="1"/>
    <col min="2700" max="2702" width="9.140625" style="424"/>
    <col min="2703" max="2703" width="9.28515625" style="424" bestFit="1" customWidth="1"/>
    <col min="2704" max="2707" width="9.140625" style="424"/>
    <col min="2708" max="2710" width="9.28515625" style="424" bestFit="1" customWidth="1"/>
    <col min="2711" max="2711" width="9.140625" style="424"/>
    <col min="2712" max="2712" width="9.28515625" style="424" bestFit="1" customWidth="1"/>
    <col min="2713" max="2713" width="9.140625" style="424"/>
    <col min="2714" max="2714" width="9.28515625" style="424" bestFit="1" customWidth="1"/>
    <col min="2715" max="2719" width="9.140625" style="424"/>
    <col min="2720" max="2720" width="9.28515625" style="424" bestFit="1" customWidth="1"/>
    <col min="2721" max="2724" width="9.140625" style="424"/>
    <col min="2725" max="2725" width="9.28515625" style="424" bestFit="1" customWidth="1"/>
    <col min="2726" max="2726" width="11.28515625" style="424" bestFit="1" customWidth="1"/>
    <col min="2727" max="2728" width="9.140625" style="424"/>
    <col min="2729" max="2729" width="9.28515625" style="424" bestFit="1" customWidth="1"/>
    <col min="2730" max="2731" width="11.28515625" style="424" bestFit="1" customWidth="1"/>
    <col min="2732" max="2734" width="9.140625" style="424"/>
    <col min="2735" max="2735" width="9.28515625" style="424" bestFit="1" customWidth="1"/>
    <col min="2736" max="2739" width="9.140625" style="424"/>
    <col min="2740" max="2742" width="9.28515625" style="424" bestFit="1" customWidth="1"/>
    <col min="2743" max="2743" width="9.140625" style="424"/>
    <col min="2744" max="2744" width="9.28515625" style="424" bestFit="1" customWidth="1"/>
    <col min="2745" max="2745" width="9.140625" style="424"/>
    <col min="2746" max="2746" width="9.28515625" style="424" bestFit="1" customWidth="1"/>
    <col min="2747" max="2751" width="9.140625" style="424"/>
    <col min="2752" max="2752" width="9.28515625" style="424" bestFit="1" customWidth="1"/>
    <col min="2753" max="2756" width="9.140625" style="424"/>
    <col min="2757" max="2757" width="9.28515625" style="424" bestFit="1" customWidth="1"/>
    <col min="2758" max="2758" width="11.28515625" style="424" bestFit="1" customWidth="1"/>
    <col min="2759" max="2760" width="9.140625" style="424"/>
    <col min="2761" max="2761" width="9.28515625" style="424" bestFit="1" customWidth="1"/>
    <col min="2762" max="2763" width="11.28515625" style="424" bestFit="1" customWidth="1"/>
    <col min="2764" max="2766" width="9.140625" style="424"/>
    <col min="2767" max="2767" width="9.28515625" style="424" bestFit="1" customWidth="1"/>
    <col min="2768" max="2771" width="9.140625" style="424"/>
    <col min="2772" max="2774" width="9.28515625" style="424" bestFit="1" customWidth="1"/>
    <col min="2775" max="2775" width="9.140625" style="424"/>
    <col min="2776" max="2776" width="9.28515625" style="424" bestFit="1" customWidth="1"/>
    <col min="2777" max="2777" width="9.140625" style="424"/>
    <col min="2778" max="2778" width="9.28515625" style="424" bestFit="1" customWidth="1"/>
    <col min="2779" max="2783" width="9.140625" style="424"/>
    <col min="2784" max="2784" width="9.28515625" style="424" bestFit="1" customWidth="1"/>
    <col min="2785" max="2788" width="9.140625" style="424"/>
    <col min="2789" max="2789" width="9.28515625" style="424" bestFit="1" customWidth="1"/>
    <col min="2790" max="2790" width="11.28515625" style="424" bestFit="1" customWidth="1"/>
    <col min="2791" max="2792" width="9.140625" style="424"/>
    <col min="2793" max="2793" width="9.28515625" style="424" bestFit="1" customWidth="1"/>
    <col min="2794" max="2795" width="11.28515625" style="424" bestFit="1" customWidth="1"/>
    <col min="2796" max="2798" width="9.140625" style="424"/>
    <col min="2799" max="2799" width="9.28515625" style="424" bestFit="1" customWidth="1"/>
    <col min="2800" max="2803" width="9.140625" style="424"/>
    <col min="2804" max="2806" width="9.28515625" style="424" bestFit="1" customWidth="1"/>
    <col min="2807" max="2807" width="9.140625" style="424"/>
    <col min="2808" max="2808" width="9.28515625" style="424" bestFit="1" customWidth="1"/>
    <col min="2809" max="2809" width="9.140625" style="424"/>
    <col min="2810" max="2810" width="9.28515625" style="424" bestFit="1" customWidth="1"/>
    <col min="2811" max="2815" width="9.140625" style="424"/>
    <col min="2816" max="2816" width="9.28515625" style="424" bestFit="1" customWidth="1"/>
    <col min="2817" max="2820" width="9.140625" style="424"/>
    <col min="2821" max="2821" width="9.28515625" style="424" bestFit="1" customWidth="1"/>
    <col min="2822" max="2822" width="11.28515625" style="424" bestFit="1" customWidth="1"/>
    <col min="2823" max="2824" width="9.140625" style="424"/>
    <col min="2825" max="2825" width="9.28515625" style="424" bestFit="1" customWidth="1"/>
    <col min="2826" max="2827" width="11.28515625" style="424" bestFit="1" customWidth="1"/>
    <col min="2828" max="2830" width="9.140625" style="424"/>
    <col min="2831" max="2831" width="9.28515625" style="424" bestFit="1" customWidth="1"/>
    <col min="2832" max="2835" width="9.140625" style="424"/>
    <col min="2836" max="2838" width="9.28515625" style="424" bestFit="1" customWidth="1"/>
    <col min="2839" max="2839" width="9.140625" style="424"/>
    <col min="2840" max="2840" width="9.28515625" style="424" bestFit="1" customWidth="1"/>
    <col min="2841" max="2841" width="9.140625" style="424"/>
    <col min="2842" max="2842" width="9.28515625" style="424" bestFit="1" customWidth="1"/>
    <col min="2843" max="2847" width="9.140625" style="424"/>
    <col min="2848" max="2848" width="9.28515625" style="424" bestFit="1" customWidth="1"/>
    <col min="2849" max="2852" width="9.140625" style="424"/>
    <col min="2853" max="2853" width="9.28515625" style="424" bestFit="1" customWidth="1"/>
    <col min="2854" max="2854" width="11.28515625" style="424" bestFit="1" customWidth="1"/>
    <col min="2855" max="2856" width="9.140625" style="424"/>
    <col min="2857" max="2857" width="9.28515625" style="424" bestFit="1" customWidth="1"/>
    <col min="2858" max="2859" width="11.28515625" style="424" bestFit="1" customWidth="1"/>
    <col min="2860" max="2862" width="9.140625" style="424"/>
    <col min="2863" max="2863" width="9.28515625" style="424" bestFit="1" customWidth="1"/>
    <col min="2864" max="2867" width="9.140625" style="424"/>
    <col min="2868" max="2870" width="9.28515625" style="424" bestFit="1" customWidth="1"/>
    <col min="2871" max="2871" width="9.140625" style="424"/>
    <col min="2872" max="2872" width="9.28515625" style="424" bestFit="1" customWidth="1"/>
    <col min="2873" max="2873" width="9.140625" style="424"/>
    <col min="2874" max="2874" width="9.28515625" style="424" bestFit="1" customWidth="1"/>
    <col min="2875" max="2879" width="9.140625" style="424"/>
    <col min="2880" max="2880" width="9.28515625" style="424" bestFit="1" customWidth="1"/>
    <col min="2881" max="2884" width="9.140625" style="424"/>
    <col min="2885" max="2885" width="9.28515625" style="424" bestFit="1" customWidth="1"/>
    <col min="2886" max="2886" width="11.28515625" style="424" bestFit="1" customWidth="1"/>
    <col min="2887" max="2888" width="9.140625" style="424"/>
    <col min="2889" max="2889" width="9.28515625" style="424" bestFit="1" customWidth="1"/>
    <col min="2890" max="2891" width="11.28515625" style="424" bestFit="1" customWidth="1"/>
    <col min="2892" max="2894" width="9.140625" style="424"/>
    <col min="2895" max="2895" width="9.28515625" style="424" bestFit="1" customWidth="1"/>
    <col min="2896" max="2899" width="9.140625" style="424"/>
    <col min="2900" max="2902" width="9.28515625" style="424" bestFit="1" customWidth="1"/>
    <col min="2903" max="2903" width="9.140625" style="424"/>
    <col min="2904" max="2904" width="9.28515625" style="424" bestFit="1" customWidth="1"/>
    <col min="2905" max="2905" width="9.140625" style="424"/>
    <col min="2906" max="2906" width="9.28515625" style="424" bestFit="1" customWidth="1"/>
    <col min="2907" max="2911" width="9.140625" style="424"/>
    <col min="2912" max="2912" width="9.28515625" style="424" bestFit="1" customWidth="1"/>
    <col min="2913" max="2916" width="9.140625" style="424"/>
    <col min="2917" max="2917" width="9.28515625" style="424" bestFit="1" customWidth="1"/>
    <col min="2918" max="2918" width="11.28515625" style="424" bestFit="1" customWidth="1"/>
    <col min="2919" max="2920" width="9.140625" style="424"/>
    <col min="2921" max="2921" width="9.28515625" style="424" bestFit="1" customWidth="1"/>
    <col min="2922" max="2923" width="11.28515625" style="424" bestFit="1" customWidth="1"/>
    <col min="2924" max="2926" width="9.140625" style="424"/>
    <col min="2927" max="2927" width="9.28515625" style="424" bestFit="1" customWidth="1"/>
    <col min="2928" max="2931" width="9.140625" style="424"/>
    <col min="2932" max="2934" width="9.28515625" style="424" bestFit="1" customWidth="1"/>
    <col min="2935" max="2935" width="9.140625" style="424"/>
    <col min="2936" max="2936" width="9.28515625" style="424" bestFit="1" customWidth="1"/>
    <col min="2937" max="2937" width="9.140625" style="424"/>
    <col min="2938" max="2938" width="9.28515625" style="424" bestFit="1" customWidth="1"/>
    <col min="2939" max="2943" width="9.140625" style="424"/>
    <col min="2944" max="2944" width="9.28515625" style="424" bestFit="1" customWidth="1"/>
    <col min="2945" max="2948" width="9.140625" style="424"/>
    <col min="2949" max="2949" width="9.28515625" style="424" bestFit="1" customWidth="1"/>
    <col min="2950" max="2950" width="11.28515625" style="424" bestFit="1" customWidth="1"/>
    <col min="2951" max="2952" width="9.140625" style="424"/>
    <col min="2953" max="2953" width="9.28515625" style="424" bestFit="1" customWidth="1"/>
    <col min="2954" max="2955" width="11.28515625" style="424" bestFit="1" customWidth="1"/>
    <col min="2956" max="2958" width="9.140625" style="424"/>
    <col min="2959" max="2959" width="9.28515625" style="424" bestFit="1" customWidth="1"/>
    <col min="2960" max="2963" width="9.140625" style="424"/>
    <col min="2964" max="2966" width="9.28515625" style="424" bestFit="1" customWidth="1"/>
    <col min="2967" max="2967" width="9.140625" style="424"/>
    <col min="2968" max="2968" width="9.28515625" style="424" bestFit="1" customWidth="1"/>
    <col min="2969" max="2969" width="9.140625" style="424"/>
    <col min="2970" max="2970" width="9.28515625" style="424" bestFit="1" customWidth="1"/>
    <col min="2971" max="2975" width="9.140625" style="424"/>
    <col min="2976" max="2976" width="9.28515625" style="424" bestFit="1" customWidth="1"/>
    <col min="2977" max="2980" width="9.140625" style="424"/>
    <col min="2981" max="2981" width="9.28515625" style="424" bestFit="1" customWidth="1"/>
    <col min="2982" max="2982" width="11.28515625" style="424" bestFit="1" customWidth="1"/>
    <col min="2983" max="2984" width="9.140625" style="424"/>
    <col min="2985" max="2985" width="9.28515625" style="424" bestFit="1" customWidth="1"/>
    <col min="2986" max="2987" width="11.28515625" style="424" bestFit="1" customWidth="1"/>
    <col min="2988" max="2990" width="9.140625" style="424"/>
    <col min="2991" max="2991" width="9.28515625" style="424" bestFit="1" customWidth="1"/>
    <col min="2992" max="2995" width="9.140625" style="424"/>
    <col min="2996" max="2998" width="9.28515625" style="424" bestFit="1" customWidth="1"/>
    <col min="2999" max="2999" width="9.140625" style="424"/>
    <col min="3000" max="3000" width="9.28515625" style="424" bestFit="1" customWidth="1"/>
    <col min="3001" max="3001" width="9.140625" style="424"/>
    <col min="3002" max="3002" width="9.28515625" style="424" bestFit="1" customWidth="1"/>
    <col min="3003" max="3007" width="9.140625" style="424"/>
    <col min="3008" max="3008" width="9.28515625" style="424" bestFit="1" customWidth="1"/>
    <col min="3009" max="3012" width="9.140625" style="424"/>
    <col min="3013" max="3013" width="9.28515625" style="424" bestFit="1" customWidth="1"/>
    <col min="3014" max="3014" width="11.28515625" style="424" bestFit="1" customWidth="1"/>
    <col min="3015" max="3016" width="9.140625" style="424"/>
    <col min="3017" max="3017" width="9.28515625" style="424" bestFit="1" customWidth="1"/>
    <col min="3018" max="3019" width="11.28515625" style="424" bestFit="1" customWidth="1"/>
    <col min="3020" max="3022" width="9.140625" style="424"/>
    <col min="3023" max="3023" width="9.28515625" style="424" bestFit="1" customWidth="1"/>
    <col min="3024" max="3027" width="9.140625" style="424"/>
    <col min="3028" max="3030" width="9.28515625" style="424" bestFit="1" customWidth="1"/>
    <col min="3031" max="3031" width="9.140625" style="424"/>
    <col min="3032" max="3032" width="9.28515625" style="424" bestFit="1" customWidth="1"/>
    <col min="3033" max="3033" width="9.140625" style="424"/>
    <col min="3034" max="3034" width="9.28515625" style="424" bestFit="1" customWidth="1"/>
    <col min="3035" max="3039" width="9.140625" style="424"/>
    <col min="3040" max="3040" width="9.28515625" style="424" bestFit="1" customWidth="1"/>
    <col min="3041" max="3044" width="9.140625" style="424"/>
    <col min="3045" max="3045" width="9.28515625" style="424" bestFit="1" customWidth="1"/>
    <col min="3046" max="3046" width="11.28515625" style="424" bestFit="1" customWidth="1"/>
    <col min="3047" max="3048" width="9.140625" style="424"/>
    <col min="3049" max="3049" width="9.28515625" style="424" bestFit="1" customWidth="1"/>
    <col min="3050" max="3051" width="11.28515625" style="424" bestFit="1" customWidth="1"/>
    <col min="3052" max="3054" width="9.140625" style="424"/>
    <col min="3055" max="3055" width="9.28515625" style="424" bestFit="1" customWidth="1"/>
    <col min="3056" max="3059" width="9.140625" style="424"/>
    <col min="3060" max="3062" width="9.28515625" style="424" bestFit="1" customWidth="1"/>
    <col min="3063" max="3063" width="9.140625" style="424"/>
    <col min="3064" max="3064" width="9.28515625" style="424" bestFit="1" customWidth="1"/>
    <col min="3065" max="3065" width="9.140625" style="424"/>
    <col min="3066" max="3066" width="9.28515625" style="424" bestFit="1" customWidth="1"/>
    <col min="3067" max="3071" width="9.140625" style="424"/>
    <col min="3072" max="3072" width="9.28515625" style="424" bestFit="1" customWidth="1"/>
    <col min="3073" max="3076" width="9.140625" style="424"/>
    <col min="3077" max="3077" width="9.28515625" style="424" bestFit="1" customWidth="1"/>
    <col min="3078" max="3078" width="11.28515625" style="424" bestFit="1" customWidth="1"/>
    <col min="3079" max="3080" width="9.140625" style="424"/>
    <col min="3081" max="3081" width="9.28515625" style="424" bestFit="1" customWidth="1"/>
    <col min="3082" max="3083" width="11.28515625" style="424" bestFit="1" customWidth="1"/>
    <col min="3084" max="3086" width="9.140625" style="424"/>
    <col min="3087" max="3087" width="9.28515625" style="424" bestFit="1" customWidth="1"/>
    <col min="3088" max="3091" width="9.140625" style="424"/>
    <col min="3092" max="3094" width="9.28515625" style="424" bestFit="1" customWidth="1"/>
    <col min="3095" max="3095" width="9.140625" style="424"/>
    <col min="3096" max="3096" width="9.28515625" style="424" bestFit="1" customWidth="1"/>
    <col min="3097" max="3097" width="9.140625" style="424"/>
    <col min="3098" max="3098" width="9.28515625" style="424" bestFit="1" customWidth="1"/>
    <col min="3099" max="3103" width="9.140625" style="424"/>
    <col min="3104" max="3104" width="9.28515625" style="424" bestFit="1" customWidth="1"/>
    <col min="3105" max="3108" width="9.140625" style="424"/>
    <col min="3109" max="3109" width="9.28515625" style="424" bestFit="1" customWidth="1"/>
    <col min="3110" max="3110" width="11.28515625" style="424" bestFit="1" customWidth="1"/>
    <col min="3111" max="3112" width="9.140625" style="424"/>
    <col min="3113" max="3113" width="9.28515625" style="424" bestFit="1" customWidth="1"/>
    <col min="3114" max="3115" width="11.28515625" style="424" bestFit="1" customWidth="1"/>
    <col min="3116" max="3118" width="9.140625" style="424"/>
    <col min="3119" max="3119" width="9.28515625" style="424" bestFit="1" customWidth="1"/>
    <col min="3120" max="3123" width="9.140625" style="424"/>
    <col min="3124" max="3126" width="9.28515625" style="424" bestFit="1" customWidth="1"/>
    <col min="3127" max="3127" width="9.140625" style="424"/>
    <col min="3128" max="3128" width="9.28515625" style="424" bestFit="1" customWidth="1"/>
    <col min="3129" max="3129" width="9.140625" style="424"/>
    <col min="3130" max="3130" width="9.28515625" style="424" bestFit="1" customWidth="1"/>
    <col min="3131" max="3135" width="9.140625" style="424"/>
    <col min="3136" max="3136" width="9.28515625" style="424" bestFit="1" customWidth="1"/>
    <col min="3137" max="3140" width="9.140625" style="424"/>
    <col min="3141" max="3141" width="9.28515625" style="424" bestFit="1" customWidth="1"/>
    <col min="3142" max="3142" width="11.28515625" style="424" bestFit="1" customWidth="1"/>
    <col min="3143" max="3144" width="9.140625" style="424"/>
    <col min="3145" max="3145" width="9.28515625" style="424" bestFit="1" customWidth="1"/>
    <col min="3146" max="3147" width="11.28515625" style="424" bestFit="1" customWidth="1"/>
    <col min="3148" max="3150" width="9.140625" style="424"/>
    <col min="3151" max="3151" width="9.28515625" style="424" bestFit="1" customWidth="1"/>
    <col min="3152" max="3155" width="9.140625" style="424"/>
    <col min="3156" max="3158" width="9.28515625" style="424" bestFit="1" customWidth="1"/>
    <col min="3159" max="3159" width="9.140625" style="424"/>
    <col min="3160" max="3160" width="9.28515625" style="424" bestFit="1" customWidth="1"/>
    <col min="3161" max="3161" width="9.140625" style="424"/>
    <col min="3162" max="3162" width="9.28515625" style="424" bestFit="1" customWidth="1"/>
    <col min="3163" max="3167" width="9.140625" style="424"/>
    <col min="3168" max="3168" width="9.28515625" style="424" bestFit="1" customWidth="1"/>
    <col min="3169" max="3172" width="9.140625" style="424"/>
    <col min="3173" max="3173" width="9.28515625" style="424" bestFit="1" customWidth="1"/>
    <col min="3174" max="3174" width="11.28515625" style="424" bestFit="1" customWidth="1"/>
    <col min="3175" max="3176" width="9.140625" style="424"/>
    <col min="3177" max="3177" width="9.28515625" style="424" bestFit="1" customWidth="1"/>
    <col min="3178" max="3179" width="11.28515625" style="424" bestFit="1" customWidth="1"/>
    <col min="3180" max="3182" width="9.140625" style="424"/>
    <col min="3183" max="3183" width="9.28515625" style="424" bestFit="1" customWidth="1"/>
    <col min="3184" max="3187" width="9.140625" style="424"/>
    <col min="3188" max="3190" width="9.28515625" style="424" bestFit="1" customWidth="1"/>
    <col min="3191" max="3191" width="9.140625" style="424"/>
    <col min="3192" max="3192" width="9.28515625" style="424" bestFit="1" customWidth="1"/>
    <col min="3193" max="3193" width="9.140625" style="424"/>
    <col min="3194" max="3194" width="9.28515625" style="424" bestFit="1" customWidth="1"/>
    <col min="3195" max="3199" width="9.140625" style="424"/>
    <col min="3200" max="3200" width="9.28515625" style="424" bestFit="1" customWidth="1"/>
    <col min="3201" max="3204" width="9.140625" style="424"/>
    <col min="3205" max="3205" width="9.28515625" style="424" bestFit="1" customWidth="1"/>
    <col min="3206" max="3206" width="11.28515625" style="424" bestFit="1" customWidth="1"/>
    <col min="3207" max="3208" width="9.140625" style="424"/>
    <col min="3209" max="3209" width="9.28515625" style="424" bestFit="1" customWidth="1"/>
    <col min="3210" max="3211" width="11.28515625" style="424" bestFit="1" customWidth="1"/>
    <col min="3212" max="3214" width="9.140625" style="424"/>
    <col min="3215" max="3215" width="9.28515625" style="424" bestFit="1" customWidth="1"/>
    <col min="3216" max="3219" width="9.140625" style="424"/>
    <col min="3220" max="3222" width="9.28515625" style="424" bestFit="1" customWidth="1"/>
    <col min="3223" max="3223" width="9.140625" style="424"/>
    <col min="3224" max="3224" width="9.28515625" style="424" bestFit="1" customWidth="1"/>
    <col min="3225" max="3225" width="9.140625" style="424"/>
    <col min="3226" max="3226" width="9.28515625" style="424" bestFit="1" customWidth="1"/>
    <col min="3227" max="3231" width="9.140625" style="424"/>
    <col min="3232" max="3232" width="9.28515625" style="424" bestFit="1" customWidth="1"/>
    <col min="3233" max="3236" width="9.140625" style="424"/>
    <col min="3237" max="3237" width="9.28515625" style="424" bestFit="1" customWidth="1"/>
    <col min="3238" max="3238" width="11.28515625" style="424" bestFit="1" customWidth="1"/>
    <col min="3239" max="3240" width="9.140625" style="424"/>
    <col min="3241" max="3241" width="9.28515625" style="424" bestFit="1" customWidth="1"/>
    <col min="3242" max="3243" width="11.28515625" style="424" bestFit="1" customWidth="1"/>
    <col min="3244" max="3246" width="9.140625" style="424"/>
    <col min="3247" max="3247" width="9.28515625" style="424" bestFit="1" customWidth="1"/>
    <col min="3248" max="3251" width="9.140625" style="424"/>
    <col min="3252" max="3254" width="9.28515625" style="424" bestFit="1" customWidth="1"/>
    <col min="3255" max="3255" width="9.140625" style="424"/>
    <col min="3256" max="3256" width="9.28515625" style="424" bestFit="1" customWidth="1"/>
    <col min="3257" max="3257" width="9.140625" style="424"/>
    <col min="3258" max="3258" width="9.28515625" style="424" bestFit="1" customWidth="1"/>
    <col min="3259" max="3263" width="9.140625" style="424"/>
    <col min="3264" max="3264" width="9.28515625" style="424" bestFit="1" customWidth="1"/>
    <col min="3265" max="3268" width="9.140625" style="424"/>
    <col min="3269" max="3269" width="9.28515625" style="424" bestFit="1" customWidth="1"/>
    <col min="3270" max="3270" width="11.28515625" style="424" bestFit="1" customWidth="1"/>
    <col min="3271" max="3272" width="9.140625" style="424"/>
    <col min="3273" max="3273" width="9.28515625" style="424" bestFit="1" customWidth="1"/>
    <col min="3274" max="3275" width="11.28515625" style="424" bestFit="1" customWidth="1"/>
    <col min="3276" max="3278" width="9.140625" style="424"/>
    <col min="3279" max="3279" width="9.28515625" style="424" bestFit="1" customWidth="1"/>
    <col min="3280" max="3283" width="9.140625" style="424"/>
    <col min="3284" max="3286" width="9.28515625" style="424" bestFit="1" customWidth="1"/>
    <col min="3287" max="3287" width="9.140625" style="424"/>
    <col min="3288" max="3288" width="9.28515625" style="424" bestFit="1" customWidth="1"/>
    <col min="3289" max="3289" width="9.140625" style="424"/>
    <col min="3290" max="3290" width="9.28515625" style="424" bestFit="1" customWidth="1"/>
    <col min="3291" max="3295" width="9.140625" style="424"/>
    <col min="3296" max="3296" width="9.28515625" style="424" bestFit="1" customWidth="1"/>
    <col min="3297" max="3300" width="9.140625" style="424"/>
    <col min="3301" max="3301" width="9.28515625" style="424" bestFit="1" customWidth="1"/>
    <col min="3302" max="3302" width="11.28515625" style="424" bestFit="1" customWidth="1"/>
    <col min="3303" max="3304" width="9.140625" style="424"/>
    <col min="3305" max="3305" width="9.28515625" style="424" bestFit="1" customWidth="1"/>
    <col min="3306" max="3307" width="11.28515625" style="424" bestFit="1" customWidth="1"/>
    <col min="3308" max="3310" width="9.140625" style="424"/>
    <col min="3311" max="3311" width="9.28515625" style="424" bestFit="1" customWidth="1"/>
    <col min="3312" max="3315" width="9.140625" style="424"/>
    <col min="3316" max="3318" width="9.28515625" style="424" bestFit="1" customWidth="1"/>
    <col min="3319" max="3319" width="9.140625" style="424"/>
    <col min="3320" max="3320" width="9.28515625" style="424" bestFit="1" customWidth="1"/>
    <col min="3321" max="3321" width="9.140625" style="424"/>
    <col min="3322" max="3322" width="9.28515625" style="424" bestFit="1" customWidth="1"/>
    <col min="3323" max="3327" width="9.140625" style="424"/>
    <col min="3328" max="3328" width="9.28515625" style="424" bestFit="1" customWidth="1"/>
    <col min="3329" max="3332" width="9.140625" style="424"/>
    <col min="3333" max="3333" width="9.28515625" style="424" bestFit="1" customWidth="1"/>
    <col min="3334" max="3334" width="11.28515625" style="424" bestFit="1" customWidth="1"/>
    <col min="3335" max="3336" width="9.140625" style="424"/>
    <col min="3337" max="3337" width="9.28515625" style="424" bestFit="1" customWidth="1"/>
    <col min="3338" max="3339" width="11.28515625" style="424" bestFit="1" customWidth="1"/>
    <col min="3340" max="3342" width="9.140625" style="424"/>
    <col min="3343" max="3343" width="9.28515625" style="424" bestFit="1" customWidth="1"/>
    <col min="3344" max="3347" width="9.140625" style="424"/>
    <col min="3348" max="3350" width="9.28515625" style="424" bestFit="1" customWidth="1"/>
    <col min="3351" max="3351" width="9.140625" style="424"/>
    <col min="3352" max="3352" width="9.28515625" style="424" bestFit="1" customWidth="1"/>
    <col min="3353" max="3353" width="9.140625" style="424"/>
    <col min="3354" max="3354" width="9.28515625" style="424" bestFit="1" customWidth="1"/>
    <col min="3355" max="3359" width="9.140625" style="424"/>
    <col min="3360" max="3360" width="9.28515625" style="424" bestFit="1" customWidth="1"/>
    <col min="3361" max="3364" width="9.140625" style="424"/>
    <col min="3365" max="3365" width="9.28515625" style="424" bestFit="1" customWidth="1"/>
    <col min="3366" max="3366" width="11.28515625" style="424" bestFit="1" customWidth="1"/>
    <col min="3367" max="3368" width="9.140625" style="424"/>
    <col min="3369" max="3369" width="9.28515625" style="424" bestFit="1" customWidth="1"/>
    <col min="3370" max="3371" width="11.28515625" style="424" bestFit="1" customWidth="1"/>
    <col min="3372" max="3374" width="9.140625" style="424"/>
    <col min="3375" max="3375" width="9.28515625" style="424" bestFit="1" customWidth="1"/>
    <col min="3376" max="3379" width="9.140625" style="424"/>
    <col min="3380" max="3382" width="9.28515625" style="424" bestFit="1" customWidth="1"/>
    <col min="3383" max="3383" width="9.140625" style="424"/>
    <col min="3384" max="3384" width="9.28515625" style="424" bestFit="1" customWidth="1"/>
    <col min="3385" max="3385" width="9.140625" style="424"/>
    <col min="3386" max="3386" width="9.28515625" style="424" bestFit="1" customWidth="1"/>
    <col min="3387" max="3391" width="9.140625" style="424"/>
    <col min="3392" max="3392" width="9.28515625" style="424" bestFit="1" customWidth="1"/>
    <col min="3393" max="3396" width="9.140625" style="424"/>
    <col min="3397" max="3397" width="9.28515625" style="424" bestFit="1" customWidth="1"/>
    <col min="3398" max="3398" width="11.28515625" style="424" bestFit="1" customWidth="1"/>
    <col min="3399" max="3400" width="9.140625" style="424"/>
    <col min="3401" max="3401" width="9.28515625" style="424" bestFit="1" customWidth="1"/>
    <col min="3402" max="3403" width="11.28515625" style="424" bestFit="1" customWidth="1"/>
    <col min="3404" max="3406" width="9.140625" style="424"/>
    <col min="3407" max="3407" width="9.28515625" style="424" bestFit="1" customWidth="1"/>
    <col min="3408" max="3411" width="9.140625" style="424"/>
    <col min="3412" max="3414" width="9.28515625" style="424" bestFit="1" customWidth="1"/>
    <col min="3415" max="3415" width="9.140625" style="424"/>
    <col min="3416" max="3416" width="9.28515625" style="424" bestFit="1" customWidth="1"/>
    <col min="3417" max="3417" width="9.140625" style="424"/>
    <col min="3418" max="3418" width="9.28515625" style="424" bestFit="1" customWidth="1"/>
    <col min="3419" max="3423" width="9.140625" style="424"/>
    <col min="3424" max="3424" width="9.28515625" style="424" bestFit="1" customWidth="1"/>
    <col min="3425" max="3428" width="9.140625" style="424"/>
    <col min="3429" max="3429" width="9.28515625" style="424" bestFit="1" customWidth="1"/>
    <col min="3430" max="3430" width="11.28515625" style="424" bestFit="1" customWidth="1"/>
    <col min="3431" max="3432" width="9.140625" style="424"/>
    <col min="3433" max="3433" width="9.28515625" style="424" bestFit="1" customWidth="1"/>
    <col min="3434" max="3435" width="11.28515625" style="424" bestFit="1" customWidth="1"/>
    <col min="3436" max="3438" width="9.140625" style="424"/>
    <col min="3439" max="3439" width="9.28515625" style="424" bestFit="1" customWidth="1"/>
    <col min="3440" max="3443" width="9.140625" style="424"/>
    <col min="3444" max="3446" width="9.28515625" style="424" bestFit="1" customWidth="1"/>
    <col min="3447" max="3447" width="9.140625" style="424"/>
    <col min="3448" max="3448" width="9.28515625" style="424" bestFit="1" customWidth="1"/>
    <col min="3449" max="3449" width="9.140625" style="424"/>
    <col min="3450" max="3450" width="9.28515625" style="424" bestFit="1" customWidth="1"/>
    <col min="3451" max="3455" width="9.140625" style="424"/>
    <col min="3456" max="3456" width="9.28515625" style="424" bestFit="1" customWidth="1"/>
    <col min="3457" max="3460" width="9.140625" style="424"/>
    <col min="3461" max="3461" width="9.28515625" style="424" bestFit="1" customWidth="1"/>
    <col min="3462" max="3462" width="11.28515625" style="424" bestFit="1" customWidth="1"/>
    <col min="3463" max="3464" width="9.140625" style="424"/>
    <col min="3465" max="3465" width="9.28515625" style="424" bestFit="1" customWidth="1"/>
    <col min="3466" max="3467" width="11.28515625" style="424" bestFit="1" customWidth="1"/>
    <col min="3468" max="3470" width="9.140625" style="424"/>
    <col min="3471" max="3471" width="9.28515625" style="424" bestFit="1" customWidth="1"/>
    <col min="3472" max="3475" width="9.140625" style="424"/>
    <col min="3476" max="3478" width="9.28515625" style="424" bestFit="1" customWidth="1"/>
    <col min="3479" max="3479" width="9.140625" style="424"/>
    <col min="3480" max="3480" width="9.28515625" style="424" bestFit="1" customWidth="1"/>
    <col min="3481" max="3481" width="9.140625" style="424"/>
    <col min="3482" max="3482" width="9.28515625" style="424" bestFit="1" customWidth="1"/>
    <col min="3483" max="3487" width="9.140625" style="424"/>
    <col min="3488" max="3488" width="9.28515625" style="424" bestFit="1" customWidth="1"/>
    <col min="3489" max="3492" width="9.140625" style="424"/>
    <col min="3493" max="3493" width="9.28515625" style="424" bestFit="1" customWidth="1"/>
    <col min="3494" max="3494" width="11.28515625" style="424" bestFit="1" customWidth="1"/>
    <col min="3495" max="3496" width="9.140625" style="424"/>
    <col min="3497" max="3497" width="9.28515625" style="424" bestFit="1" customWidth="1"/>
    <col min="3498" max="3499" width="11.28515625" style="424" bestFit="1" customWidth="1"/>
    <col min="3500" max="3502" width="9.140625" style="424"/>
    <col min="3503" max="3503" width="9.28515625" style="424" bestFit="1" customWidth="1"/>
    <col min="3504" max="3507" width="9.140625" style="424"/>
    <col min="3508" max="3510" width="9.28515625" style="424" bestFit="1" customWidth="1"/>
    <col min="3511" max="3511" width="9.140625" style="424"/>
    <col min="3512" max="3512" width="9.28515625" style="424" bestFit="1" customWidth="1"/>
    <col min="3513" max="3513" width="9.140625" style="424"/>
    <col min="3514" max="3514" width="9.28515625" style="424" bestFit="1" customWidth="1"/>
    <col min="3515" max="3519" width="9.140625" style="424"/>
    <col min="3520" max="3520" width="9.28515625" style="424" bestFit="1" customWidth="1"/>
    <col min="3521" max="3524" width="9.140625" style="424"/>
    <col min="3525" max="3525" width="9.28515625" style="424" bestFit="1" customWidth="1"/>
    <col min="3526" max="3526" width="11.28515625" style="424" bestFit="1" customWidth="1"/>
    <col min="3527" max="3528" width="9.140625" style="424"/>
    <col min="3529" max="3529" width="9.28515625" style="424" bestFit="1" customWidth="1"/>
    <col min="3530" max="3531" width="11.28515625" style="424" bestFit="1" customWidth="1"/>
    <col min="3532" max="3534" width="9.140625" style="424"/>
    <col min="3535" max="3535" width="9.28515625" style="424" bestFit="1" customWidth="1"/>
    <col min="3536" max="3539" width="9.140625" style="424"/>
    <col min="3540" max="3542" width="9.28515625" style="424" bestFit="1" customWidth="1"/>
    <col min="3543" max="3543" width="9.140625" style="424"/>
    <col min="3544" max="3544" width="9.28515625" style="424" bestFit="1" customWidth="1"/>
    <col min="3545" max="3545" width="9.140625" style="424"/>
    <col min="3546" max="3546" width="9.28515625" style="424" bestFit="1" customWidth="1"/>
    <col min="3547" max="3551" width="9.140625" style="424"/>
    <col min="3552" max="3552" width="9.28515625" style="424" bestFit="1" customWidth="1"/>
    <col min="3553" max="3556" width="9.140625" style="424"/>
    <col min="3557" max="3557" width="9.28515625" style="424" bestFit="1" customWidth="1"/>
    <col min="3558" max="3558" width="11.28515625" style="424" bestFit="1" customWidth="1"/>
    <col min="3559" max="3560" width="9.140625" style="424"/>
    <col min="3561" max="3561" width="9.28515625" style="424" bestFit="1" customWidth="1"/>
    <col min="3562" max="3563" width="11.28515625" style="424" bestFit="1" customWidth="1"/>
    <col min="3564" max="3566" width="9.140625" style="424"/>
    <col min="3567" max="3567" width="9.28515625" style="424" bestFit="1" customWidth="1"/>
    <col min="3568" max="3571" width="9.140625" style="424"/>
    <col min="3572" max="3574" width="9.28515625" style="424" bestFit="1" customWidth="1"/>
    <col min="3575" max="3575" width="9.140625" style="424"/>
    <col min="3576" max="3576" width="9.28515625" style="424" bestFit="1" customWidth="1"/>
    <col min="3577" max="3577" width="9.140625" style="424"/>
    <col min="3578" max="3578" width="9.28515625" style="424" bestFit="1" customWidth="1"/>
    <col min="3579" max="3583" width="9.140625" style="424"/>
    <col min="3584" max="3584" width="9.28515625" style="424" bestFit="1" customWidth="1"/>
    <col min="3585" max="3588" width="9.140625" style="424"/>
    <col min="3589" max="3589" width="9.28515625" style="424" bestFit="1" customWidth="1"/>
    <col min="3590" max="3590" width="11.28515625" style="424" bestFit="1" customWidth="1"/>
    <col min="3591" max="3592" width="9.140625" style="424"/>
    <col min="3593" max="3593" width="9.28515625" style="424" bestFit="1" customWidth="1"/>
    <col min="3594" max="3595" width="11.28515625" style="424" bestFit="1" customWidth="1"/>
    <col min="3596" max="3598" width="9.140625" style="424"/>
    <col min="3599" max="3599" width="9.28515625" style="424" bestFit="1" customWidth="1"/>
    <col min="3600" max="3603" width="9.140625" style="424"/>
    <col min="3604" max="3606" width="9.28515625" style="424" bestFit="1" customWidth="1"/>
    <col min="3607" max="3607" width="9.140625" style="424"/>
    <col min="3608" max="3608" width="9.28515625" style="424" bestFit="1" customWidth="1"/>
    <col min="3609" max="3609" width="9.140625" style="424"/>
    <col min="3610" max="3610" width="9.28515625" style="424" bestFit="1" customWidth="1"/>
    <col min="3611" max="3615" width="9.140625" style="424"/>
    <col min="3616" max="3616" width="9.28515625" style="424" bestFit="1" customWidth="1"/>
    <col min="3617" max="3620" width="9.140625" style="424"/>
    <col min="3621" max="3621" width="9.28515625" style="424" bestFit="1" customWidth="1"/>
    <col min="3622" max="3622" width="11.28515625" style="424" bestFit="1" customWidth="1"/>
    <col min="3623" max="3624" width="9.140625" style="424"/>
    <col min="3625" max="3625" width="9.28515625" style="424" bestFit="1" customWidth="1"/>
    <col min="3626" max="3627" width="11.28515625" style="424" bestFit="1" customWidth="1"/>
    <col min="3628" max="3630" width="9.140625" style="424"/>
    <col min="3631" max="3631" width="9.28515625" style="424" bestFit="1" customWidth="1"/>
    <col min="3632" max="3635" width="9.140625" style="424"/>
    <col min="3636" max="3638" width="9.28515625" style="424" bestFit="1" customWidth="1"/>
    <col min="3639" max="3639" width="9.140625" style="424"/>
    <col min="3640" max="3640" width="9.28515625" style="424" bestFit="1" customWidth="1"/>
    <col min="3641" max="3641" width="9.140625" style="424"/>
    <col min="3642" max="3642" width="9.28515625" style="424" bestFit="1" customWidth="1"/>
    <col min="3643" max="3647" width="9.140625" style="424"/>
    <col min="3648" max="3648" width="9.28515625" style="424" bestFit="1" customWidth="1"/>
    <col min="3649" max="3652" width="9.140625" style="424"/>
    <col min="3653" max="3653" width="9.28515625" style="424" bestFit="1" customWidth="1"/>
    <col min="3654" max="3654" width="11.28515625" style="424" bestFit="1" customWidth="1"/>
    <col min="3655" max="3656" width="9.140625" style="424"/>
    <col min="3657" max="3657" width="9.28515625" style="424" bestFit="1" customWidth="1"/>
    <col min="3658" max="3659" width="11.28515625" style="424" bestFit="1" customWidth="1"/>
    <col min="3660" max="3662" width="9.140625" style="424"/>
    <col min="3663" max="3663" width="9.28515625" style="424" bestFit="1" customWidth="1"/>
    <col min="3664" max="3667" width="9.140625" style="424"/>
    <col min="3668" max="3670" width="9.28515625" style="424" bestFit="1" customWidth="1"/>
    <col min="3671" max="3671" width="9.140625" style="424"/>
    <col min="3672" max="3672" width="9.28515625" style="424" bestFit="1" customWidth="1"/>
    <col min="3673" max="3673" width="9.140625" style="424"/>
    <col min="3674" max="3674" width="9.28515625" style="424" bestFit="1" customWidth="1"/>
    <col min="3675" max="3679" width="9.140625" style="424"/>
    <col min="3680" max="3680" width="9.28515625" style="424" bestFit="1" customWidth="1"/>
    <col min="3681" max="3684" width="9.140625" style="424"/>
    <col min="3685" max="3685" width="9.28515625" style="424" bestFit="1" customWidth="1"/>
    <col min="3686" max="3686" width="11.28515625" style="424" bestFit="1" customWidth="1"/>
    <col min="3687" max="3688" width="9.140625" style="424"/>
    <col min="3689" max="3689" width="9.28515625" style="424" bestFit="1" customWidth="1"/>
    <col min="3690" max="3691" width="11.28515625" style="424" bestFit="1" customWidth="1"/>
    <col min="3692" max="3694" width="9.140625" style="424"/>
    <col min="3695" max="3695" width="9.28515625" style="424" bestFit="1" customWidth="1"/>
    <col min="3696" max="3699" width="9.140625" style="424"/>
    <col min="3700" max="3702" width="9.28515625" style="424" bestFit="1" customWidth="1"/>
    <col min="3703" max="3703" width="9.140625" style="424"/>
    <col min="3704" max="3704" width="9.28515625" style="424" bestFit="1" customWidth="1"/>
    <col min="3705" max="3705" width="9.140625" style="424"/>
    <col min="3706" max="3706" width="9.28515625" style="424" bestFit="1" customWidth="1"/>
    <col min="3707" max="3711" width="9.140625" style="424"/>
    <col min="3712" max="3712" width="9.28515625" style="424" bestFit="1" customWidth="1"/>
    <col min="3713" max="3716" width="9.140625" style="424"/>
    <col min="3717" max="3717" width="9.28515625" style="424" bestFit="1" customWidth="1"/>
    <col min="3718" max="3718" width="11.28515625" style="424" bestFit="1" customWidth="1"/>
    <col min="3719" max="3720" width="9.140625" style="424"/>
    <col min="3721" max="3721" width="9.28515625" style="424" bestFit="1" customWidth="1"/>
    <col min="3722" max="3723" width="11.28515625" style="424" bestFit="1" customWidth="1"/>
    <col min="3724" max="3726" width="9.140625" style="424"/>
    <col min="3727" max="3727" width="9.28515625" style="424" bestFit="1" customWidth="1"/>
    <col min="3728" max="3731" width="9.140625" style="424"/>
    <col min="3732" max="3734" width="9.28515625" style="424" bestFit="1" customWidth="1"/>
    <col min="3735" max="3735" width="9.140625" style="424"/>
    <col min="3736" max="3736" width="9.28515625" style="424" bestFit="1" customWidth="1"/>
    <col min="3737" max="3737" width="9.140625" style="424"/>
    <col min="3738" max="3738" width="9.28515625" style="424" bestFit="1" customWidth="1"/>
    <col min="3739" max="3743" width="9.140625" style="424"/>
    <col min="3744" max="3744" width="9.28515625" style="424" bestFit="1" customWidth="1"/>
    <col min="3745" max="3748" width="9.140625" style="424"/>
    <col min="3749" max="3749" width="9.28515625" style="424" bestFit="1" customWidth="1"/>
    <col min="3750" max="3750" width="11.28515625" style="424" bestFit="1" customWidth="1"/>
    <col min="3751" max="3752" width="9.140625" style="424"/>
    <col min="3753" max="3753" width="9.28515625" style="424" bestFit="1" customWidth="1"/>
    <col min="3754" max="3755" width="11.28515625" style="424" bestFit="1" customWidth="1"/>
    <col min="3756" max="3758" width="9.140625" style="424"/>
    <col min="3759" max="3759" width="9.28515625" style="424" bestFit="1" customWidth="1"/>
    <col min="3760" max="3763" width="9.140625" style="424"/>
    <col min="3764" max="3766" width="9.28515625" style="424" bestFit="1" customWidth="1"/>
    <col min="3767" max="3767" width="9.140625" style="424"/>
    <col min="3768" max="3768" width="9.28515625" style="424" bestFit="1" customWidth="1"/>
    <col min="3769" max="3769" width="9.140625" style="424"/>
    <col min="3770" max="3770" width="9.28515625" style="424" bestFit="1" customWidth="1"/>
    <col min="3771" max="3775" width="9.140625" style="424"/>
    <col min="3776" max="3776" width="9.28515625" style="424" bestFit="1" customWidth="1"/>
    <col min="3777" max="3780" width="9.140625" style="424"/>
    <col min="3781" max="3781" width="9.28515625" style="424" bestFit="1" customWidth="1"/>
    <col min="3782" max="3782" width="11.28515625" style="424" bestFit="1" customWidth="1"/>
    <col min="3783" max="3784" width="9.140625" style="424"/>
    <col min="3785" max="3785" width="9.28515625" style="424" bestFit="1" customWidth="1"/>
    <col min="3786" max="3787" width="11.28515625" style="424" bestFit="1" customWidth="1"/>
    <col min="3788" max="3790" width="9.140625" style="424"/>
    <col min="3791" max="3791" width="9.28515625" style="424" bestFit="1" customWidth="1"/>
    <col min="3792" max="3795" width="9.140625" style="424"/>
    <col min="3796" max="3798" width="9.28515625" style="424" bestFit="1" customWidth="1"/>
    <col min="3799" max="3799" width="9.140625" style="424"/>
    <col min="3800" max="3800" width="9.28515625" style="424" bestFit="1" customWidth="1"/>
    <col min="3801" max="3801" width="9.140625" style="424"/>
    <col min="3802" max="3802" width="9.28515625" style="424" bestFit="1" customWidth="1"/>
    <col min="3803" max="3807" width="9.140625" style="424"/>
    <col min="3808" max="3808" width="9.28515625" style="424" bestFit="1" customWidth="1"/>
    <col min="3809" max="3812" width="9.140625" style="424"/>
    <col min="3813" max="3813" width="9.28515625" style="424" bestFit="1" customWidth="1"/>
    <col min="3814" max="3814" width="11.28515625" style="424" bestFit="1" customWidth="1"/>
    <col min="3815" max="3816" width="9.140625" style="424"/>
    <col min="3817" max="3817" width="9.28515625" style="424" bestFit="1" customWidth="1"/>
    <col min="3818" max="3819" width="11.28515625" style="424" bestFit="1" customWidth="1"/>
    <col min="3820" max="3822" width="9.140625" style="424"/>
    <col min="3823" max="3823" width="9.28515625" style="424" bestFit="1" customWidth="1"/>
    <col min="3824" max="3827" width="9.140625" style="424"/>
    <col min="3828" max="3830" width="9.28515625" style="424" bestFit="1" customWidth="1"/>
    <col min="3831" max="3831" width="9.140625" style="424"/>
    <col min="3832" max="3832" width="9.28515625" style="424" bestFit="1" customWidth="1"/>
    <col min="3833" max="3833" width="9.140625" style="424"/>
    <col min="3834" max="3834" width="9.28515625" style="424" bestFit="1" customWidth="1"/>
    <col min="3835" max="3839" width="9.140625" style="424"/>
    <col min="3840" max="3840" width="9.28515625" style="424" bestFit="1" customWidth="1"/>
    <col min="3841" max="3844" width="9.140625" style="424"/>
    <col min="3845" max="3845" width="9.28515625" style="424" bestFit="1" customWidth="1"/>
    <col min="3846" max="3846" width="11.28515625" style="424" bestFit="1" customWidth="1"/>
    <col min="3847" max="3848" width="9.140625" style="424"/>
    <col min="3849" max="3849" width="9.28515625" style="424" bestFit="1" customWidth="1"/>
    <col min="3850" max="3851" width="11.28515625" style="424" bestFit="1" customWidth="1"/>
    <col min="3852" max="3854" width="9.140625" style="424"/>
    <col min="3855" max="3855" width="9.28515625" style="424" bestFit="1" customWidth="1"/>
    <col min="3856" max="3859" width="9.140625" style="424"/>
    <col min="3860" max="3862" width="9.28515625" style="424" bestFit="1" customWidth="1"/>
    <col min="3863" max="3863" width="9.140625" style="424"/>
    <col min="3864" max="3864" width="9.28515625" style="424" bestFit="1" customWidth="1"/>
    <col min="3865" max="3865" width="9.140625" style="424"/>
    <col min="3866" max="3866" width="9.28515625" style="424" bestFit="1" customWidth="1"/>
    <col min="3867" max="3871" width="9.140625" style="424"/>
    <col min="3872" max="3872" width="9.28515625" style="424" bestFit="1" customWidth="1"/>
    <col min="3873" max="3876" width="9.140625" style="424"/>
    <col min="3877" max="3877" width="9.28515625" style="424" bestFit="1" customWidth="1"/>
    <col min="3878" max="3878" width="11.28515625" style="424" bestFit="1" customWidth="1"/>
    <col min="3879" max="3880" width="9.140625" style="424"/>
    <col min="3881" max="3881" width="9.28515625" style="424" bestFit="1" customWidth="1"/>
    <col min="3882" max="3883" width="11.28515625" style="424" bestFit="1" customWidth="1"/>
    <col min="3884" max="3886" width="9.140625" style="424"/>
    <col min="3887" max="3887" width="9.28515625" style="424" bestFit="1" customWidth="1"/>
    <col min="3888" max="3891" width="9.140625" style="424"/>
    <col min="3892" max="3894" width="9.28515625" style="424" bestFit="1" customWidth="1"/>
    <col min="3895" max="3895" width="9.140625" style="424"/>
    <col min="3896" max="3896" width="9.28515625" style="424" bestFit="1" customWidth="1"/>
    <col min="3897" max="3897" width="9.140625" style="424"/>
    <col min="3898" max="3898" width="9.28515625" style="424" bestFit="1" customWidth="1"/>
    <col min="3899" max="3903" width="9.140625" style="424"/>
    <col min="3904" max="3904" width="9.28515625" style="424" bestFit="1" customWidth="1"/>
    <col min="3905" max="3908" width="9.140625" style="424"/>
    <col min="3909" max="3909" width="9.28515625" style="424" bestFit="1" customWidth="1"/>
    <col min="3910" max="3910" width="11.28515625" style="424" bestFit="1" customWidth="1"/>
    <col min="3911" max="3912" width="9.140625" style="424"/>
    <col min="3913" max="3913" width="9.28515625" style="424" bestFit="1" customWidth="1"/>
    <col min="3914" max="3915" width="11.28515625" style="424" bestFit="1" customWidth="1"/>
    <col min="3916" max="3918" width="9.140625" style="424"/>
    <col min="3919" max="3919" width="9.28515625" style="424" bestFit="1" customWidth="1"/>
    <col min="3920" max="3923" width="9.140625" style="424"/>
    <col min="3924" max="3926" width="9.28515625" style="424" bestFit="1" customWidth="1"/>
    <col min="3927" max="3927" width="9.140625" style="424"/>
    <col min="3928" max="3928" width="9.28515625" style="424" bestFit="1" customWidth="1"/>
    <col min="3929" max="3929" width="9.140625" style="424"/>
    <col min="3930" max="3930" width="9.28515625" style="424" bestFit="1" customWidth="1"/>
    <col min="3931" max="3935" width="9.140625" style="424"/>
    <col min="3936" max="3936" width="9.28515625" style="424" bestFit="1" customWidth="1"/>
    <col min="3937" max="3940" width="9.140625" style="424"/>
    <col min="3941" max="3941" width="9.28515625" style="424" bestFit="1" customWidth="1"/>
    <col min="3942" max="3942" width="11.28515625" style="424" bestFit="1" customWidth="1"/>
    <col min="3943" max="3944" width="9.140625" style="424"/>
    <col min="3945" max="3945" width="9.28515625" style="424" bestFit="1" customWidth="1"/>
    <col min="3946" max="3947" width="11.28515625" style="424" bestFit="1" customWidth="1"/>
    <col min="3948" max="3950" width="9.140625" style="424"/>
    <col min="3951" max="3951" width="9.28515625" style="424" bestFit="1" customWidth="1"/>
    <col min="3952" max="3955" width="9.140625" style="424"/>
    <col min="3956" max="3958" width="9.28515625" style="424" bestFit="1" customWidth="1"/>
    <col min="3959" max="3959" width="9.140625" style="424"/>
    <col min="3960" max="3960" width="9.28515625" style="424" bestFit="1" customWidth="1"/>
    <col min="3961" max="3961" width="9.140625" style="424"/>
    <col min="3962" max="3962" width="9.28515625" style="424" bestFit="1" customWidth="1"/>
    <col min="3963" max="3967" width="9.140625" style="424"/>
    <col min="3968" max="3968" width="9.28515625" style="424" bestFit="1" customWidth="1"/>
    <col min="3969" max="3972" width="9.140625" style="424"/>
    <col min="3973" max="3973" width="9.28515625" style="424" bestFit="1" customWidth="1"/>
    <col min="3974" max="3974" width="11.28515625" style="424" bestFit="1" customWidth="1"/>
    <col min="3975" max="3976" width="9.140625" style="424"/>
    <col min="3977" max="3977" width="9.28515625" style="424" bestFit="1" customWidth="1"/>
    <col min="3978" max="3979" width="11.28515625" style="424" bestFit="1" customWidth="1"/>
    <col min="3980" max="3982" width="9.140625" style="424"/>
    <col min="3983" max="3983" width="9.28515625" style="424" bestFit="1" customWidth="1"/>
    <col min="3984" max="3987" width="9.140625" style="424"/>
    <col min="3988" max="3990" width="9.28515625" style="424" bestFit="1" customWidth="1"/>
    <col min="3991" max="3991" width="9.140625" style="424"/>
    <col min="3992" max="3992" width="9.28515625" style="424" bestFit="1" customWidth="1"/>
    <col min="3993" max="3993" width="9.140625" style="424"/>
    <col min="3994" max="3994" width="9.28515625" style="424" bestFit="1" customWidth="1"/>
    <col min="3995" max="3999" width="9.140625" style="424"/>
    <col min="4000" max="4000" width="9.28515625" style="424" bestFit="1" customWidth="1"/>
    <col min="4001" max="4004" width="9.140625" style="424"/>
    <col min="4005" max="4005" width="9.28515625" style="424" bestFit="1" customWidth="1"/>
    <col min="4006" max="4006" width="11.28515625" style="424" bestFit="1" customWidth="1"/>
    <col min="4007" max="4008" width="9.140625" style="424"/>
    <col min="4009" max="4009" width="9.28515625" style="424" bestFit="1" customWidth="1"/>
    <col min="4010" max="4011" width="11.28515625" style="424" bestFit="1" customWidth="1"/>
    <col min="4012" max="4014" width="9.140625" style="424"/>
    <col min="4015" max="4015" width="9.28515625" style="424" bestFit="1" customWidth="1"/>
    <col min="4016" max="4019" width="9.140625" style="424"/>
    <col min="4020" max="4022" width="9.28515625" style="424" bestFit="1" customWidth="1"/>
    <col min="4023" max="4023" width="9.140625" style="424"/>
    <col min="4024" max="4024" width="9.28515625" style="424" bestFit="1" customWidth="1"/>
    <col min="4025" max="4025" width="9.140625" style="424"/>
    <col min="4026" max="4026" width="9.28515625" style="424" bestFit="1" customWidth="1"/>
    <col min="4027" max="4031" width="9.140625" style="424"/>
    <col min="4032" max="4032" width="9.28515625" style="424" bestFit="1" customWidth="1"/>
    <col min="4033" max="4036" width="9.140625" style="424"/>
    <col min="4037" max="4037" width="9.28515625" style="424" bestFit="1" customWidth="1"/>
    <col min="4038" max="4038" width="11.28515625" style="424" bestFit="1" customWidth="1"/>
    <col min="4039" max="4040" width="9.140625" style="424"/>
    <col min="4041" max="4041" width="9.28515625" style="424" bestFit="1" customWidth="1"/>
    <col min="4042" max="4043" width="11.28515625" style="424" bestFit="1" customWidth="1"/>
    <col min="4044" max="4046" width="9.140625" style="424"/>
    <col min="4047" max="4047" width="9.28515625" style="424" bestFit="1" customWidth="1"/>
    <col min="4048" max="4051" width="9.140625" style="424"/>
    <col min="4052" max="4054" width="9.28515625" style="424" bestFit="1" customWidth="1"/>
    <col min="4055" max="4055" width="9.140625" style="424"/>
    <col min="4056" max="4056" width="9.28515625" style="424" bestFit="1" customWidth="1"/>
    <col min="4057" max="4057" width="9.140625" style="424"/>
    <col min="4058" max="4058" width="9.28515625" style="424" bestFit="1" customWidth="1"/>
    <col min="4059" max="4063" width="9.140625" style="424"/>
    <col min="4064" max="4064" width="9.28515625" style="424" bestFit="1" customWidth="1"/>
    <col min="4065" max="4068" width="9.140625" style="424"/>
    <col min="4069" max="4069" width="9.28515625" style="424" bestFit="1" customWidth="1"/>
    <col min="4070" max="4070" width="11.28515625" style="424" bestFit="1" customWidth="1"/>
    <col min="4071" max="4072" width="9.140625" style="424"/>
    <col min="4073" max="4073" width="9.28515625" style="424" bestFit="1" customWidth="1"/>
    <col min="4074" max="4075" width="11.28515625" style="424" bestFit="1" customWidth="1"/>
    <col min="4076" max="4078" width="9.140625" style="424"/>
    <col min="4079" max="4079" width="9.28515625" style="424" bestFit="1" customWidth="1"/>
    <col min="4080" max="4083" width="9.140625" style="424"/>
    <col min="4084" max="4086" width="9.28515625" style="424" bestFit="1" customWidth="1"/>
    <col min="4087" max="4087" width="9.140625" style="424"/>
    <col min="4088" max="4088" width="9.28515625" style="424" bestFit="1" customWidth="1"/>
    <col min="4089" max="4089" width="9.140625" style="424"/>
    <col min="4090" max="4090" width="9.28515625" style="424" bestFit="1" customWidth="1"/>
    <col min="4091" max="4095" width="9.140625" style="424"/>
    <col min="4096" max="4096" width="9.28515625" style="424" bestFit="1" customWidth="1"/>
    <col min="4097" max="4100" width="9.140625" style="424"/>
    <col min="4101" max="4101" width="9.28515625" style="424" bestFit="1" customWidth="1"/>
    <col min="4102" max="4102" width="11.28515625" style="424" bestFit="1" customWidth="1"/>
    <col min="4103" max="4104" width="9.140625" style="424"/>
    <col min="4105" max="4105" width="9.28515625" style="424" bestFit="1" customWidth="1"/>
    <col min="4106" max="4107" width="11.28515625" style="424" bestFit="1" customWidth="1"/>
    <col min="4108" max="4110" width="9.140625" style="424"/>
    <col min="4111" max="4111" width="9.28515625" style="424" bestFit="1" customWidth="1"/>
    <col min="4112" max="4115" width="9.140625" style="424"/>
    <col min="4116" max="4118" width="9.28515625" style="424" bestFit="1" customWidth="1"/>
    <col min="4119" max="4119" width="9.140625" style="424"/>
    <col min="4120" max="4120" width="9.28515625" style="424" bestFit="1" customWidth="1"/>
    <col min="4121" max="4121" width="9.140625" style="424"/>
    <col min="4122" max="4122" width="9.28515625" style="424" bestFit="1" customWidth="1"/>
    <col min="4123" max="4127" width="9.140625" style="424"/>
    <col min="4128" max="4128" width="9.28515625" style="424" bestFit="1" customWidth="1"/>
    <col min="4129" max="4132" width="9.140625" style="424"/>
    <col min="4133" max="4133" width="9.28515625" style="424" bestFit="1" customWidth="1"/>
    <col min="4134" max="4134" width="11.28515625" style="424" bestFit="1" customWidth="1"/>
    <col min="4135" max="4136" width="9.140625" style="424"/>
    <col min="4137" max="4137" width="9.28515625" style="424" bestFit="1" customWidth="1"/>
    <col min="4138" max="4139" width="11.28515625" style="424" bestFit="1" customWidth="1"/>
    <col min="4140" max="4142" width="9.140625" style="424"/>
    <col min="4143" max="4143" width="9.28515625" style="424" bestFit="1" customWidth="1"/>
    <col min="4144" max="4147" width="9.140625" style="424"/>
    <col min="4148" max="4150" width="9.28515625" style="424" bestFit="1" customWidth="1"/>
    <col min="4151" max="4151" width="9.140625" style="424"/>
    <col min="4152" max="4152" width="9.28515625" style="424" bestFit="1" customWidth="1"/>
    <col min="4153" max="4153" width="9.140625" style="424"/>
    <col min="4154" max="4154" width="9.28515625" style="424" bestFit="1" customWidth="1"/>
    <col min="4155" max="4159" width="9.140625" style="424"/>
    <col min="4160" max="4160" width="9.28515625" style="424" bestFit="1" customWidth="1"/>
    <col min="4161" max="4164" width="9.140625" style="424"/>
    <col min="4165" max="4165" width="9.28515625" style="424" bestFit="1" customWidth="1"/>
    <col min="4166" max="4166" width="11.28515625" style="424" bestFit="1" customWidth="1"/>
    <col min="4167" max="4168" width="9.140625" style="424"/>
    <col min="4169" max="4169" width="9.28515625" style="424" bestFit="1" customWidth="1"/>
    <col min="4170" max="4171" width="11.28515625" style="424" bestFit="1" customWidth="1"/>
    <col min="4172" max="4174" width="9.140625" style="424"/>
    <col min="4175" max="4175" width="9.28515625" style="424" bestFit="1" customWidth="1"/>
    <col min="4176" max="4179" width="9.140625" style="424"/>
    <col min="4180" max="4182" width="9.28515625" style="424" bestFit="1" customWidth="1"/>
    <col min="4183" max="4183" width="9.140625" style="424"/>
    <col min="4184" max="4184" width="9.28515625" style="424" bestFit="1" customWidth="1"/>
    <col min="4185" max="4185" width="9.140625" style="424"/>
    <col min="4186" max="4186" width="9.28515625" style="424" bestFit="1" customWidth="1"/>
    <col min="4187" max="4191" width="9.140625" style="424"/>
    <col min="4192" max="4192" width="9.28515625" style="424" bestFit="1" customWidth="1"/>
    <col min="4193" max="4196" width="9.140625" style="424"/>
    <col min="4197" max="4197" width="9.28515625" style="424" bestFit="1" customWidth="1"/>
    <col min="4198" max="4198" width="11.28515625" style="424" bestFit="1" customWidth="1"/>
    <col min="4199" max="4200" width="9.140625" style="424"/>
    <col min="4201" max="4201" width="9.28515625" style="424" bestFit="1" customWidth="1"/>
    <col min="4202" max="4203" width="11.28515625" style="424" bestFit="1" customWidth="1"/>
    <col min="4204" max="4206" width="9.140625" style="424"/>
    <col min="4207" max="4207" width="9.28515625" style="424" bestFit="1" customWidth="1"/>
    <col min="4208" max="4211" width="9.140625" style="424"/>
    <col min="4212" max="4214" width="9.28515625" style="424" bestFit="1" customWidth="1"/>
    <col min="4215" max="4215" width="9.140625" style="424"/>
    <col min="4216" max="4216" width="9.28515625" style="424" bestFit="1" customWidth="1"/>
    <col min="4217" max="4217" width="9.140625" style="424"/>
    <col min="4218" max="4218" width="9.28515625" style="424" bestFit="1" customWidth="1"/>
    <col min="4219" max="4223" width="9.140625" style="424"/>
    <col min="4224" max="4224" width="9.28515625" style="424" bestFit="1" customWidth="1"/>
    <col min="4225" max="4228" width="9.140625" style="424"/>
    <col min="4229" max="4229" width="9.28515625" style="424" bestFit="1" customWidth="1"/>
    <col min="4230" max="4230" width="11.28515625" style="424" bestFit="1" customWidth="1"/>
    <col min="4231" max="4232" width="9.140625" style="424"/>
    <col min="4233" max="4233" width="9.28515625" style="424" bestFit="1" customWidth="1"/>
    <col min="4234" max="4235" width="11.28515625" style="424" bestFit="1" customWidth="1"/>
    <col min="4236" max="4238" width="9.140625" style="424"/>
    <col min="4239" max="4239" width="9.28515625" style="424" bestFit="1" customWidth="1"/>
    <col min="4240" max="4243" width="9.140625" style="424"/>
    <col min="4244" max="4246" width="9.28515625" style="424" bestFit="1" customWidth="1"/>
    <col min="4247" max="4247" width="9.140625" style="424"/>
    <col min="4248" max="4248" width="9.28515625" style="424" bestFit="1" customWidth="1"/>
    <col min="4249" max="4249" width="9.140625" style="424"/>
    <col min="4250" max="4250" width="9.28515625" style="424" bestFit="1" customWidth="1"/>
    <col min="4251" max="4255" width="9.140625" style="424"/>
    <col min="4256" max="4256" width="9.28515625" style="424" bestFit="1" customWidth="1"/>
    <col min="4257" max="4260" width="9.140625" style="424"/>
    <col min="4261" max="4261" width="9.28515625" style="424" bestFit="1" customWidth="1"/>
    <col min="4262" max="4262" width="11.28515625" style="424" bestFit="1" customWidth="1"/>
    <col min="4263" max="4264" width="9.140625" style="424"/>
    <col min="4265" max="4265" width="9.28515625" style="424" bestFit="1" customWidth="1"/>
    <col min="4266" max="4267" width="11.28515625" style="424" bestFit="1" customWidth="1"/>
    <col min="4268" max="4270" width="9.140625" style="424"/>
    <col min="4271" max="4271" width="9.28515625" style="424" bestFit="1" customWidth="1"/>
    <col min="4272" max="4275" width="9.140625" style="424"/>
    <col min="4276" max="4278" width="9.28515625" style="424" bestFit="1" customWidth="1"/>
    <col min="4279" max="4279" width="9.140625" style="424"/>
    <col min="4280" max="4280" width="9.28515625" style="424" bestFit="1" customWidth="1"/>
    <col min="4281" max="4281" width="9.140625" style="424"/>
    <col min="4282" max="4282" width="9.28515625" style="424" bestFit="1" customWidth="1"/>
    <col min="4283" max="4287" width="9.140625" style="424"/>
    <col min="4288" max="4288" width="9.28515625" style="424" bestFit="1" customWidth="1"/>
    <col min="4289" max="4292" width="9.140625" style="424"/>
    <col min="4293" max="4293" width="9.28515625" style="424" bestFit="1" customWidth="1"/>
    <col min="4294" max="4294" width="11.28515625" style="424" bestFit="1" customWidth="1"/>
    <col min="4295" max="4296" width="9.140625" style="424"/>
    <col min="4297" max="4297" width="9.28515625" style="424" bestFit="1" customWidth="1"/>
    <col min="4298" max="4299" width="11.28515625" style="424" bestFit="1" customWidth="1"/>
    <col min="4300" max="4302" width="9.140625" style="424"/>
    <col min="4303" max="4303" width="9.28515625" style="424" bestFit="1" customWidth="1"/>
    <col min="4304" max="4307" width="9.140625" style="424"/>
    <col min="4308" max="4310" width="9.28515625" style="424" bestFit="1" customWidth="1"/>
    <col min="4311" max="4311" width="9.140625" style="424"/>
    <col min="4312" max="4312" width="9.28515625" style="424" bestFit="1" customWidth="1"/>
    <col min="4313" max="4313" width="9.140625" style="424"/>
    <col min="4314" max="4314" width="9.28515625" style="424" bestFit="1" customWidth="1"/>
    <col min="4315" max="4319" width="9.140625" style="424"/>
    <col min="4320" max="4320" width="9.28515625" style="424" bestFit="1" customWidth="1"/>
    <col min="4321" max="4324" width="9.140625" style="424"/>
    <col min="4325" max="4325" width="9.28515625" style="424" bestFit="1" customWidth="1"/>
    <col min="4326" max="4326" width="11.28515625" style="424" bestFit="1" customWidth="1"/>
    <col min="4327" max="4328" width="9.140625" style="424"/>
    <col min="4329" max="4329" width="9.28515625" style="424" bestFit="1" customWidth="1"/>
    <col min="4330" max="4331" width="11.28515625" style="424" bestFit="1" customWidth="1"/>
    <col min="4332" max="4334" width="9.140625" style="424"/>
    <col min="4335" max="4335" width="9.28515625" style="424" bestFit="1" customWidth="1"/>
    <col min="4336" max="4339" width="9.140625" style="424"/>
    <col min="4340" max="4342" width="9.28515625" style="424" bestFit="1" customWidth="1"/>
    <col min="4343" max="4343" width="9.140625" style="424"/>
    <col min="4344" max="4344" width="9.28515625" style="424" bestFit="1" customWidth="1"/>
    <col min="4345" max="4345" width="9.140625" style="424"/>
    <col min="4346" max="4346" width="9.28515625" style="424" bestFit="1" customWidth="1"/>
    <col min="4347" max="4351" width="9.140625" style="424"/>
    <col min="4352" max="4352" width="9.28515625" style="424" bestFit="1" customWidth="1"/>
    <col min="4353" max="4356" width="9.140625" style="424"/>
    <col min="4357" max="4357" width="9.28515625" style="424" bestFit="1" customWidth="1"/>
    <col min="4358" max="4358" width="11.28515625" style="424" bestFit="1" customWidth="1"/>
    <col min="4359" max="4360" width="9.140625" style="424"/>
    <col min="4361" max="4361" width="9.28515625" style="424" bestFit="1" customWidth="1"/>
    <col min="4362" max="4363" width="11.28515625" style="424" bestFit="1" customWidth="1"/>
    <col min="4364" max="4366" width="9.140625" style="424"/>
    <col min="4367" max="4367" width="9.28515625" style="424" bestFit="1" customWidth="1"/>
    <col min="4368" max="4371" width="9.140625" style="424"/>
    <col min="4372" max="4374" width="9.28515625" style="424" bestFit="1" customWidth="1"/>
    <col min="4375" max="4375" width="9.140625" style="424"/>
    <col min="4376" max="4376" width="9.28515625" style="424" bestFit="1" customWidth="1"/>
    <col min="4377" max="4377" width="9.140625" style="424"/>
    <col min="4378" max="4378" width="9.28515625" style="424" bestFit="1" customWidth="1"/>
    <col min="4379" max="4383" width="9.140625" style="424"/>
    <col min="4384" max="4384" width="9.28515625" style="424" bestFit="1" customWidth="1"/>
    <col min="4385" max="4388" width="9.140625" style="424"/>
    <col min="4389" max="4389" width="9.28515625" style="424" bestFit="1" customWidth="1"/>
    <col min="4390" max="4390" width="11.28515625" style="424" bestFit="1" customWidth="1"/>
    <col min="4391" max="4392" width="9.140625" style="424"/>
    <col min="4393" max="4393" width="9.28515625" style="424" bestFit="1" customWidth="1"/>
    <col min="4394" max="4395" width="11.28515625" style="424" bestFit="1" customWidth="1"/>
    <col min="4396" max="4398" width="9.140625" style="424"/>
    <col min="4399" max="4399" width="9.28515625" style="424" bestFit="1" customWidth="1"/>
    <col min="4400" max="4403" width="9.140625" style="424"/>
    <col min="4404" max="4406" width="9.28515625" style="424" bestFit="1" customWidth="1"/>
    <col min="4407" max="4407" width="9.140625" style="424"/>
    <col min="4408" max="4408" width="9.28515625" style="424" bestFit="1" customWidth="1"/>
    <col min="4409" max="4409" width="9.140625" style="424"/>
    <col min="4410" max="4410" width="9.28515625" style="424" bestFit="1" customWidth="1"/>
    <col min="4411" max="4415" width="9.140625" style="424"/>
    <col min="4416" max="4416" width="9.28515625" style="424" bestFit="1" customWidth="1"/>
    <col min="4417" max="4420" width="9.140625" style="424"/>
    <col min="4421" max="4421" width="9.28515625" style="424" bestFit="1" customWidth="1"/>
    <col min="4422" max="4422" width="11.28515625" style="424" bestFit="1" customWidth="1"/>
    <col min="4423" max="4424" width="9.140625" style="424"/>
    <col min="4425" max="4425" width="9.28515625" style="424" bestFit="1" customWidth="1"/>
    <col min="4426" max="4427" width="11.28515625" style="424" bestFit="1" customWidth="1"/>
    <col min="4428" max="4430" width="9.140625" style="424"/>
    <col min="4431" max="4431" width="9.28515625" style="424" bestFit="1" customWidth="1"/>
    <col min="4432" max="4435" width="9.140625" style="424"/>
    <col min="4436" max="4438" width="9.28515625" style="424" bestFit="1" customWidth="1"/>
    <col min="4439" max="4439" width="9.140625" style="424"/>
    <col min="4440" max="4440" width="9.28515625" style="424" bestFit="1" customWidth="1"/>
    <col min="4441" max="4441" width="9.140625" style="424"/>
    <col min="4442" max="4442" width="9.28515625" style="424" bestFit="1" customWidth="1"/>
    <col min="4443" max="4447" width="9.140625" style="424"/>
    <col min="4448" max="4448" width="9.28515625" style="424" bestFit="1" customWidth="1"/>
    <col min="4449" max="4452" width="9.140625" style="424"/>
    <col min="4453" max="4453" width="9.28515625" style="424" bestFit="1" customWidth="1"/>
    <col min="4454" max="4454" width="11.28515625" style="424" bestFit="1" customWidth="1"/>
    <col min="4455" max="4456" width="9.140625" style="424"/>
    <col min="4457" max="4457" width="9.28515625" style="424" bestFit="1" customWidth="1"/>
    <col min="4458" max="4459" width="11.28515625" style="424" bestFit="1" customWidth="1"/>
    <col min="4460" max="4462" width="9.140625" style="424"/>
    <col min="4463" max="4463" width="9.28515625" style="424" bestFit="1" customWidth="1"/>
    <col min="4464" max="4467" width="9.140625" style="424"/>
    <col min="4468" max="4470" width="9.28515625" style="424" bestFit="1" customWidth="1"/>
    <col min="4471" max="4471" width="9.140625" style="424"/>
    <col min="4472" max="4472" width="9.28515625" style="424" bestFit="1" customWidth="1"/>
    <col min="4473" max="4473" width="9.140625" style="424"/>
    <col min="4474" max="4474" width="9.28515625" style="424" bestFit="1" customWidth="1"/>
    <col min="4475" max="4479" width="9.140625" style="424"/>
    <col min="4480" max="4480" width="9.28515625" style="424" bestFit="1" customWidth="1"/>
    <col min="4481" max="4484" width="9.140625" style="424"/>
    <col min="4485" max="4485" width="9.28515625" style="424" bestFit="1" customWidth="1"/>
    <col min="4486" max="4486" width="11.28515625" style="424" bestFit="1" customWidth="1"/>
    <col min="4487" max="4488" width="9.140625" style="424"/>
    <col min="4489" max="4489" width="9.28515625" style="424" bestFit="1" customWidth="1"/>
    <col min="4490" max="4491" width="11.28515625" style="424" bestFit="1" customWidth="1"/>
    <col min="4492" max="4494" width="9.140625" style="424"/>
    <col min="4495" max="4495" width="9.28515625" style="424" bestFit="1" customWidth="1"/>
    <col min="4496" max="4499" width="9.140625" style="424"/>
    <col min="4500" max="4502" width="9.28515625" style="424" bestFit="1" customWidth="1"/>
    <col min="4503" max="4503" width="9.140625" style="424"/>
    <col min="4504" max="4504" width="9.28515625" style="424" bestFit="1" customWidth="1"/>
    <col min="4505" max="4505" width="9.140625" style="424"/>
    <col min="4506" max="4506" width="9.28515625" style="424" bestFit="1" customWidth="1"/>
    <col min="4507" max="4511" width="9.140625" style="424"/>
    <col min="4512" max="4512" width="9.28515625" style="424" bestFit="1" customWidth="1"/>
    <col min="4513" max="4516" width="9.140625" style="424"/>
    <col min="4517" max="4517" width="9.28515625" style="424" bestFit="1" customWidth="1"/>
    <col min="4518" max="4518" width="11.28515625" style="424" bestFit="1" customWidth="1"/>
    <col min="4519" max="4520" width="9.140625" style="424"/>
    <col min="4521" max="4521" width="9.28515625" style="424" bestFit="1" customWidth="1"/>
    <col min="4522" max="4523" width="11.28515625" style="424" bestFit="1" customWidth="1"/>
    <col min="4524" max="4526" width="9.140625" style="424"/>
    <col min="4527" max="4527" width="9.28515625" style="424" bestFit="1" customWidth="1"/>
    <col min="4528" max="4531" width="9.140625" style="424"/>
    <col min="4532" max="4534" width="9.28515625" style="424" bestFit="1" customWidth="1"/>
    <col min="4535" max="4535" width="9.140625" style="424"/>
    <col min="4536" max="4536" width="9.28515625" style="424" bestFit="1" customWidth="1"/>
    <col min="4537" max="4537" width="9.140625" style="424"/>
    <col min="4538" max="4538" width="9.28515625" style="424" bestFit="1" customWidth="1"/>
    <col min="4539" max="4543" width="9.140625" style="424"/>
    <col min="4544" max="4544" width="9.28515625" style="424" bestFit="1" customWidth="1"/>
    <col min="4545" max="4548" width="9.140625" style="424"/>
    <col min="4549" max="4549" width="9.28515625" style="424" bestFit="1" customWidth="1"/>
    <col min="4550" max="4550" width="11.28515625" style="424" bestFit="1" customWidth="1"/>
    <col min="4551" max="4552" width="9.140625" style="424"/>
    <col min="4553" max="4553" width="9.28515625" style="424" bestFit="1" customWidth="1"/>
    <col min="4554" max="4555" width="11.28515625" style="424" bestFit="1" customWidth="1"/>
    <col min="4556" max="4558" width="9.140625" style="424"/>
    <col min="4559" max="4559" width="9.28515625" style="424" bestFit="1" customWidth="1"/>
    <col min="4560" max="4563" width="9.140625" style="424"/>
    <col min="4564" max="4566" width="9.28515625" style="424" bestFit="1" customWidth="1"/>
    <col min="4567" max="4567" width="9.140625" style="424"/>
    <col min="4568" max="4568" width="9.28515625" style="424" bestFit="1" customWidth="1"/>
    <col min="4569" max="4569" width="9.140625" style="424"/>
    <col min="4570" max="4570" width="9.28515625" style="424" bestFit="1" customWidth="1"/>
    <col min="4571" max="4575" width="9.140625" style="424"/>
    <col min="4576" max="4576" width="9.28515625" style="424" bestFit="1" customWidth="1"/>
    <col min="4577" max="4580" width="9.140625" style="424"/>
    <col min="4581" max="4581" width="9.28515625" style="424" bestFit="1" customWidth="1"/>
    <col min="4582" max="4582" width="11.28515625" style="424" bestFit="1" customWidth="1"/>
    <col min="4583" max="4584" width="9.140625" style="424"/>
    <col min="4585" max="4585" width="9.28515625" style="424" bestFit="1" customWidth="1"/>
    <col min="4586" max="4587" width="11.28515625" style="424" bestFit="1" customWidth="1"/>
    <col min="4588" max="4590" width="9.140625" style="424"/>
    <col min="4591" max="4591" width="9.28515625" style="424" bestFit="1" customWidth="1"/>
    <col min="4592" max="4595" width="9.140625" style="424"/>
    <col min="4596" max="4598" width="9.28515625" style="424" bestFit="1" customWidth="1"/>
    <col min="4599" max="4599" width="9.140625" style="424"/>
    <col min="4600" max="4600" width="9.28515625" style="424" bestFit="1" customWidth="1"/>
    <col min="4601" max="4601" width="9.140625" style="424"/>
    <col min="4602" max="4602" width="9.28515625" style="424" bestFit="1" customWidth="1"/>
    <col min="4603" max="4607" width="9.140625" style="424"/>
    <col min="4608" max="4608" width="9.28515625" style="424" bestFit="1" customWidth="1"/>
    <col min="4609" max="4612" width="9.140625" style="424"/>
    <col min="4613" max="4613" width="9.28515625" style="424" bestFit="1" customWidth="1"/>
    <col min="4614" max="4614" width="11.28515625" style="424" bestFit="1" customWidth="1"/>
    <col min="4615" max="4616" width="9.140625" style="424"/>
    <col min="4617" max="4617" width="9.28515625" style="424" bestFit="1" customWidth="1"/>
    <col min="4618" max="4619" width="11.28515625" style="424" bestFit="1" customWidth="1"/>
    <col min="4620" max="4622" width="9.140625" style="424"/>
    <col min="4623" max="4623" width="9.28515625" style="424" bestFit="1" customWidth="1"/>
    <col min="4624" max="4627" width="9.140625" style="424"/>
    <col min="4628" max="4630" width="9.28515625" style="424" bestFit="1" customWidth="1"/>
    <col min="4631" max="4631" width="9.140625" style="424"/>
    <col min="4632" max="4632" width="9.28515625" style="424" bestFit="1" customWidth="1"/>
    <col min="4633" max="4633" width="9.140625" style="424"/>
    <col min="4634" max="4634" width="9.28515625" style="424" bestFit="1" customWidth="1"/>
    <col min="4635" max="4639" width="9.140625" style="424"/>
    <col min="4640" max="4640" width="9.28515625" style="424" bestFit="1" customWidth="1"/>
    <col min="4641" max="4644" width="9.140625" style="424"/>
    <col min="4645" max="4645" width="9.28515625" style="424" bestFit="1" customWidth="1"/>
    <col min="4646" max="4646" width="11.28515625" style="424" bestFit="1" customWidth="1"/>
    <col min="4647" max="4648" width="9.140625" style="424"/>
    <col min="4649" max="4649" width="9.28515625" style="424" bestFit="1" customWidth="1"/>
    <col min="4650" max="4651" width="11.28515625" style="424" bestFit="1" customWidth="1"/>
    <col min="4652" max="4654" width="9.140625" style="424"/>
    <col min="4655" max="4655" width="9.28515625" style="424" bestFit="1" customWidth="1"/>
    <col min="4656" max="4659" width="9.140625" style="424"/>
    <col min="4660" max="4662" width="9.28515625" style="424" bestFit="1" customWidth="1"/>
    <col min="4663" max="4663" width="9.140625" style="424"/>
    <col min="4664" max="4664" width="9.28515625" style="424" bestFit="1" customWidth="1"/>
    <col min="4665" max="4665" width="9.140625" style="424"/>
    <col min="4666" max="4666" width="9.28515625" style="424" bestFit="1" customWidth="1"/>
    <col min="4667" max="4671" width="9.140625" style="424"/>
    <col min="4672" max="4672" width="9.28515625" style="424" bestFit="1" customWidth="1"/>
    <col min="4673" max="4676" width="9.140625" style="424"/>
    <col min="4677" max="4677" width="9.28515625" style="424" bestFit="1" customWidth="1"/>
    <col min="4678" max="4678" width="11.28515625" style="424" bestFit="1" customWidth="1"/>
    <col min="4679" max="4680" width="9.140625" style="424"/>
    <col min="4681" max="4681" width="9.28515625" style="424" bestFit="1" customWidth="1"/>
    <col min="4682" max="4683" width="11.28515625" style="424" bestFit="1" customWidth="1"/>
    <col min="4684" max="4686" width="9.140625" style="424"/>
    <col min="4687" max="4687" width="9.28515625" style="424" bestFit="1" customWidth="1"/>
    <col min="4688" max="4691" width="9.140625" style="424"/>
    <col min="4692" max="4694" width="9.28515625" style="424" bestFit="1" customWidth="1"/>
    <col min="4695" max="4695" width="9.140625" style="424"/>
    <col min="4696" max="4696" width="9.28515625" style="424" bestFit="1" customWidth="1"/>
    <col min="4697" max="4697" width="9.140625" style="424"/>
    <col min="4698" max="4698" width="9.28515625" style="424" bestFit="1" customWidth="1"/>
    <col min="4699" max="4703" width="9.140625" style="424"/>
    <col min="4704" max="4704" width="9.28515625" style="424" bestFit="1" customWidth="1"/>
    <col min="4705" max="4708" width="9.140625" style="424"/>
    <col min="4709" max="4709" width="9.28515625" style="424" bestFit="1" customWidth="1"/>
    <col min="4710" max="4710" width="11.28515625" style="424" bestFit="1" customWidth="1"/>
    <col min="4711" max="4712" width="9.140625" style="424"/>
    <col min="4713" max="4713" width="9.28515625" style="424" bestFit="1" customWidth="1"/>
    <col min="4714" max="4715" width="11.28515625" style="424" bestFit="1" customWidth="1"/>
    <col min="4716" max="4718" width="9.140625" style="424"/>
    <col min="4719" max="4719" width="9.28515625" style="424" bestFit="1" customWidth="1"/>
    <col min="4720" max="4723" width="9.140625" style="424"/>
    <col min="4724" max="4726" width="9.28515625" style="424" bestFit="1" customWidth="1"/>
    <col min="4727" max="4727" width="9.140625" style="424"/>
    <col min="4728" max="4728" width="9.28515625" style="424" bestFit="1" customWidth="1"/>
    <col min="4729" max="4729" width="9.140625" style="424"/>
    <col min="4730" max="4730" width="9.28515625" style="424" bestFit="1" customWidth="1"/>
    <col min="4731" max="4735" width="9.140625" style="424"/>
    <col min="4736" max="4736" width="9.28515625" style="424" bestFit="1" customWidth="1"/>
    <col min="4737" max="4740" width="9.140625" style="424"/>
    <col min="4741" max="4741" width="9.28515625" style="424" bestFit="1" customWidth="1"/>
    <col min="4742" max="4742" width="11.28515625" style="424" bestFit="1" customWidth="1"/>
    <col min="4743" max="4744" width="9.140625" style="424"/>
    <col min="4745" max="4745" width="9.28515625" style="424" bestFit="1" customWidth="1"/>
    <col min="4746" max="4747" width="11.28515625" style="424" bestFit="1" customWidth="1"/>
    <col min="4748" max="4750" width="9.140625" style="424"/>
    <col min="4751" max="4751" width="9.28515625" style="424" bestFit="1" customWidth="1"/>
    <col min="4752" max="4755" width="9.140625" style="424"/>
    <col min="4756" max="4758" width="9.28515625" style="424" bestFit="1" customWidth="1"/>
    <col min="4759" max="4759" width="9.140625" style="424"/>
    <col min="4760" max="4760" width="9.28515625" style="424" bestFit="1" customWidth="1"/>
    <col min="4761" max="4761" width="9.140625" style="424"/>
    <col min="4762" max="4762" width="9.28515625" style="424" bestFit="1" customWidth="1"/>
    <col min="4763" max="4767" width="9.140625" style="424"/>
    <col min="4768" max="4768" width="9.28515625" style="424" bestFit="1" customWidth="1"/>
    <col min="4769" max="4772" width="9.140625" style="424"/>
    <col min="4773" max="4773" width="9.28515625" style="424" bestFit="1" customWidth="1"/>
    <col min="4774" max="4774" width="11.28515625" style="424" bestFit="1" customWidth="1"/>
    <col min="4775" max="4776" width="9.140625" style="424"/>
    <col min="4777" max="4777" width="9.28515625" style="424" bestFit="1" customWidth="1"/>
    <col min="4778" max="4779" width="11.28515625" style="424" bestFit="1" customWidth="1"/>
    <col min="4780" max="4782" width="9.140625" style="424"/>
    <col min="4783" max="4783" width="9.28515625" style="424" bestFit="1" customWidth="1"/>
    <col min="4784" max="4787" width="9.140625" style="424"/>
    <col min="4788" max="4790" width="9.28515625" style="424" bestFit="1" customWidth="1"/>
    <col min="4791" max="4791" width="9.140625" style="424"/>
    <col min="4792" max="4792" width="9.28515625" style="424" bestFit="1" customWidth="1"/>
    <col min="4793" max="4793" width="9.140625" style="424"/>
    <col min="4794" max="4794" width="9.28515625" style="424" bestFit="1" customWidth="1"/>
    <col min="4795" max="4799" width="9.140625" style="424"/>
    <col min="4800" max="4800" width="9.28515625" style="424" bestFit="1" customWidth="1"/>
    <col min="4801" max="4804" width="9.140625" style="424"/>
    <col min="4805" max="4805" width="9.28515625" style="424" bestFit="1" customWidth="1"/>
    <col min="4806" max="4806" width="11.28515625" style="424" bestFit="1" customWidth="1"/>
    <col min="4807" max="4808" width="9.140625" style="424"/>
    <col min="4809" max="4809" width="9.28515625" style="424" bestFit="1" customWidth="1"/>
    <col min="4810" max="4811" width="11.28515625" style="424" bestFit="1" customWidth="1"/>
    <col min="4812" max="4814" width="9.140625" style="424"/>
    <col min="4815" max="4815" width="9.28515625" style="424" bestFit="1" customWidth="1"/>
    <col min="4816" max="4819" width="9.140625" style="424"/>
    <col min="4820" max="4822" width="9.28515625" style="424" bestFit="1" customWidth="1"/>
    <col min="4823" max="4823" width="9.140625" style="424"/>
    <col min="4824" max="4824" width="9.28515625" style="424" bestFit="1" customWidth="1"/>
    <col min="4825" max="4825" width="9.140625" style="424"/>
    <col min="4826" max="4826" width="9.28515625" style="424" bestFit="1" customWidth="1"/>
    <col min="4827" max="4831" width="9.140625" style="424"/>
    <col min="4832" max="4832" width="9.28515625" style="424" bestFit="1" customWidth="1"/>
    <col min="4833" max="4836" width="9.140625" style="424"/>
    <col min="4837" max="4837" width="9.28515625" style="424" bestFit="1" customWidth="1"/>
    <col min="4838" max="4838" width="11.28515625" style="424" bestFit="1" customWidth="1"/>
    <col min="4839" max="4840" width="9.140625" style="424"/>
    <col min="4841" max="4841" width="9.28515625" style="424" bestFit="1" customWidth="1"/>
    <col min="4842" max="4843" width="11.28515625" style="424" bestFit="1" customWidth="1"/>
    <col min="4844" max="4846" width="9.140625" style="424"/>
    <col min="4847" max="4847" width="9.28515625" style="424" bestFit="1" customWidth="1"/>
    <col min="4848" max="4851" width="9.140625" style="424"/>
    <col min="4852" max="4854" width="9.28515625" style="424" bestFit="1" customWidth="1"/>
    <col min="4855" max="4855" width="9.140625" style="424"/>
    <col min="4856" max="4856" width="9.28515625" style="424" bestFit="1" customWidth="1"/>
    <col min="4857" max="4857" width="9.140625" style="424"/>
    <col min="4858" max="4858" width="9.28515625" style="424" bestFit="1" customWidth="1"/>
    <col min="4859" max="4863" width="9.140625" style="424"/>
    <col min="4864" max="4864" width="9.28515625" style="424" bestFit="1" customWidth="1"/>
    <col min="4865" max="4868" width="9.140625" style="424"/>
    <col min="4869" max="4869" width="9.28515625" style="424" bestFit="1" customWidth="1"/>
    <col min="4870" max="4870" width="11.28515625" style="424" bestFit="1" customWidth="1"/>
    <col min="4871" max="4872" width="9.140625" style="424"/>
    <col min="4873" max="4873" width="9.28515625" style="424" bestFit="1" customWidth="1"/>
    <col min="4874" max="4875" width="11.28515625" style="424" bestFit="1" customWidth="1"/>
    <col min="4876" max="4878" width="9.140625" style="424"/>
    <col min="4879" max="4879" width="9.28515625" style="424" bestFit="1" customWidth="1"/>
    <col min="4880" max="4883" width="9.140625" style="424"/>
    <col min="4884" max="4886" width="9.28515625" style="424" bestFit="1" customWidth="1"/>
    <col min="4887" max="4887" width="9.140625" style="424"/>
    <col min="4888" max="4888" width="9.28515625" style="424" bestFit="1" customWidth="1"/>
    <col min="4889" max="4889" width="9.140625" style="424"/>
    <col min="4890" max="4890" width="9.28515625" style="424" bestFit="1" customWidth="1"/>
    <col min="4891" max="4895" width="9.140625" style="424"/>
    <col min="4896" max="4896" width="9.28515625" style="424" bestFit="1" customWidth="1"/>
    <col min="4897" max="4900" width="9.140625" style="424"/>
    <col min="4901" max="4901" width="9.28515625" style="424" bestFit="1" customWidth="1"/>
    <col min="4902" max="4902" width="11.28515625" style="424" bestFit="1" customWidth="1"/>
    <col min="4903" max="4904" width="9.140625" style="424"/>
    <col min="4905" max="4905" width="9.28515625" style="424" bestFit="1" customWidth="1"/>
    <col min="4906" max="4907" width="11.28515625" style="424" bestFit="1" customWidth="1"/>
    <col min="4908" max="4910" width="9.140625" style="424"/>
    <col min="4911" max="4911" width="9.28515625" style="424" bestFit="1" customWidth="1"/>
    <col min="4912" max="4915" width="9.140625" style="424"/>
    <col min="4916" max="4918" width="9.28515625" style="424" bestFit="1" customWidth="1"/>
    <col min="4919" max="4919" width="9.140625" style="424"/>
    <col min="4920" max="4920" width="9.28515625" style="424" bestFit="1" customWidth="1"/>
    <col min="4921" max="4921" width="9.140625" style="424"/>
    <col min="4922" max="4922" width="9.28515625" style="424" bestFit="1" customWidth="1"/>
    <col min="4923" max="4927" width="9.140625" style="424"/>
    <col min="4928" max="4928" width="9.28515625" style="424" bestFit="1" customWidth="1"/>
    <col min="4929" max="4932" width="9.140625" style="424"/>
    <col min="4933" max="4933" width="9.28515625" style="424" bestFit="1" customWidth="1"/>
    <col min="4934" max="4934" width="11.28515625" style="424" bestFit="1" customWidth="1"/>
    <col min="4935" max="4936" width="9.140625" style="424"/>
    <col min="4937" max="4937" width="9.28515625" style="424" bestFit="1" customWidth="1"/>
    <col min="4938" max="4939" width="11.28515625" style="424" bestFit="1" customWidth="1"/>
    <col min="4940" max="4942" width="9.140625" style="424"/>
    <col min="4943" max="4943" width="9.28515625" style="424" bestFit="1" customWidth="1"/>
    <col min="4944" max="4947" width="9.140625" style="424"/>
    <col min="4948" max="4950" width="9.28515625" style="424" bestFit="1" customWidth="1"/>
    <col min="4951" max="4951" width="9.140625" style="424"/>
    <col min="4952" max="4952" width="9.28515625" style="424" bestFit="1" customWidth="1"/>
    <col min="4953" max="4953" width="9.140625" style="424"/>
    <col min="4954" max="4954" width="9.28515625" style="424" bestFit="1" customWidth="1"/>
    <col min="4955" max="4959" width="9.140625" style="424"/>
    <col min="4960" max="4960" width="9.28515625" style="424" bestFit="1" customWidth="1"/>
    <col min="4961" max="4964" width="9.140625" style="424"/>
    <col min="4965" max="4965" width="9.28515625" style="424" bestFit="1" customWidth="1"/>
    <col min="4966" max="4966" width="11.28515625" style="424" bestFit="1" customWidth="1"/>
    <col min="4967" max="4968" width="9.140625" style="424"/>
    <col min="4969" max="4969" width="9.28515625" style="424" bestFit="1" customWidth="1"/>
    <col min="4970" max="4971" width="11.28515625" style="424" bestFit="1" customWidth="1"/>
    <col min="4972" max="4974" width="9.140625" style="424"/>
    <col min="4975" max="4975" width="9.28515625" style="424" bestFit="1" customWidth="1"/>
    <col min="4976" max="4979" width="9.140625" style="424"/>
    <col min="4980" max="4982" width="9.28515625" style="424" bestFit="1" customWidth="1"/>
    <col min="4983" max="4983" width="9.140625" style="424"/>
    <col min="4984" max="4984" width="9.28515625" style="424" bestFit="1" customWidth="1"/>
    <col min="4985" max="4985" width="9.140625" style="424"/>
    <col min="4986" max="4986" width="9.28515625" style="424" bestFit="1" customWidth="1"/>
    <col min="4987" max="4991" width="9.140625" style="424"/>
    <col min="4992" max="4992" width="9.28515625" style="424" bestFit="1" customWidth="1"/>
    <col min="4993" max="4996" width="9.140625" style="424"/>
    <col min="4997" max="4997" width="9.28515625" style="424" bestFit="1" customWidth="1"/>
    <col min="4998" max="4998" width="11.28515625" style="424" bestFit="1" customWidth="1"/>
    <col min="4999" max="5000" width="9.140625" style="424"/>
    <col min="5001" max="5001" width="9.28515625" style="424" bestFit="1" customWidth="1"/>
    <col min="5002" max="5003" width="11.28515625" style="424" bestFit="1" customWidth="1"/>
    <col min="5004" max="5006" width="9.140625" style="424"/>
    <col min="5007" max="5007" width="9.28515625" style="424" bestFit="1" customWidth="1"/>
    <col min="5008" max="5011" width="9.140625" style="424"/>
    <col min="5012" max="5014" width="9.28515625" style="424" bestFit="1" customWidth="1"/>
    <col min="5015" max="5015" width="9.140625" style="424"/>
    <col min="5016" max="5016" width="9.28515625" style="424" bestFit="1" customWidth="1"/>
    <col min="5017" max="5017" width="9.140625" style="424"/>
    <col min="5018" max="5018" width="9.28515625" style="424" bestFit="1" customWidth="1"/>
    <col min="5019" max="5023" width="9.140625" style="424"/>
    <col min="5024" max="5024" width="9.28515625" style="424" bestFit="1" customWidth="1"/>
    <col min="5025" max="5028" width="9.140625" style="424"/>
    <col min="5029" max="5029" width="9.28515625" style="424" bestFit="1" customWidth="1"/>
    <col min="5030" max="5030" width="11.28515625" style="424" bestFit="1" customWidth="1"/>
    <col min="5031" max="5032" width="9.140625" style="424"/>
    <col min="5033" max="5033" width="9.28515625" style="424" bestFit="1" customWidth="1"/>
    <col min="5034" max="5035" width="11.28515625" style="424" bestFit="1" customWidth="1"/>
    <col min="5036" max="5038" width="9.140625" style="424"/>
    <col min="5039" max="5039" width="9.28515625" style="424" bestFit="1" customWidth="1"/>
    <col min="5040" max="5043" width="9.140625" style="424"/>
    <col min="5044" max="5046" width="9.28515625" style="424" bestFit="1" customWidth="1"/>
    <col min="5047" max="5047" width="9.140625" style="424"/>
    <col min="5048" max="5048" width="9.28515625" style="424" bestFit="1" customWidth="1"/>
    <col min="5049" max="5049" width="9.140625" style="424"/>
    <col min="5050" max="5050" width="9.28515625" style="424" bestFit="1" customWidth="1"/>
    <col min="5051" max="5055" width="9.140625" style="424"/>
    <col min="5056" max="5056" width="9.28515625" style="424" bestFit="1" customWidth="1"/>
    <col min="5057" max="5060" width="9.140625" style="424"/>
    <col min="5061" max="5061" width="9.28515625" style="424" bestFit="1" customWidth="1"/>
    <col min="5062" max="5062" width="11.28515625" style="424" bestFit="1" customWidth="1"/>
    <col min="5063" max="5064" width="9.140625" style="424"/>
    <col min="5065" max="5065" width="9.28515625" style="424" bestFit="1" customWidth="1"/>
    <col min="5066" max="5067" width="11.28515625" style="424" bestFit="1" customWidth="1"/>
    <col min="5068" max="5070" width="9.140625" style="424"/>
    <col min="5071" max="5071" width="9.28515625" style="424" bestFit="1" customWidth="1"/>
    <col min="5072" max="5075" width="9.140625" style="424"/>
    <col min="5076" max="5078" width="9.28515625" style="424" bestFit="1" customWidth="1"/>
    <col min="5079" max="5079" width="9.140625" style="424"/>
    <col min="5080" max="5080" width="9.28515625" style="424" bestFit="1" customWidth="1"/>
    <col min="5081" max="5081" width="9.140625" style="424"/>
    <col min="5082" max="5082" width="9.28515625" style="424" bestFit="1" customWidth="1"/>
    <col min="5083" max="5087" width="9.140625" style="424"/>
    <col min="5088" max="5088" width="9.28515625" style="424" bestFit="1" customWidth="1"/>
    <col min="5089" max="5092" width="9.140625" style="424"/>
    <col min="5093" max="5093" width="9.28515625" style="424" bestFit="1" customWidth="1"/>
    <col min="5094" max="5094" width="11.28515625" style="424" bestFit="1" customWidth="1"/>
    <col min="5095" max="5096" width="9.140625" style="424"/>
    <col min="5097" max="5097" width="9.28515625" style="424" bestFit="1" customWidth="1"/>
    <col min="5098" max="5099" width="11.28515625" style="424" bestFit="1" customWidth="1"/>
    <col min="5100" max="5102" width="9.140625" style="424"/>
    <col min="5103" max="5103" width="9.28515625" style="424" bestFit="1" customWidth="1"/>
    <col min="5104" max="5107" width="9.140625" style="424"/>
    <col min="5108" max="5110" width="9.28515625" style="424" bestFit="1" customWidth="1"/>
    <col min="5111" max="5111" width="9.140625" style="424"/>
    <col min="5112" max="5112" width="9.28515625" style="424" bestFit="1" customWidth="1"/>
    <col min="5113" max="5113" width="9.140625" style="424"/>
    <col min="5114" max="5114" width="9.28515625" style="424" bestFit="1" customWidth="1"/>
    <col min="5115" max="5119" width="9.140625" style="424"/>
    <col min="5120" max="5120" width="9.28515625" style="424" bestFit="1" customWidth="1"/>
    <col min="5121" max="5124" width="9.140625" style="424"/>
    <col min="5125" max="5125" width="9.28515625" style="424" bestFit="1" customWidth="1"/>
    <col min="5126" max="5126" width="11.28515625" style="424" bestFit="1" customWidth="1"/>
    <col min="5127" max="5128" width="9.140625" style="424"/>
    <col min="5129" max="5129" width="9.28515625" style="424" bestFit="1" customWidth="1"/>
    <col min="5130" max="5131" width="11.28515625" style="424" bestFit="1" customWidth="1"/>
    <col min="5132" max="5134" width="9.140625" style="424"/>
    <col min="5135" max="5135" width="9.28515625" style="424" bestFit="1" customWidth="1"/>
    <col min="5136" max="5139" width="9.140625" style="424"/>
    <col min="5140" max="5142" width="9.28515625" style="424" bestFit="1" customWidth="1"/>
    <col min="5143" max="5143" width="9.140625" style="424"/>
    <col min="5144" max="5144" width="9.28515625" style="424" bestFit="1" customWidth="1"/>
    <col min="5145" max="5145" width="9.140625" style="424"/>
    <col min="5146" max="5146" width="9.28515625" style="424" bestFit="1" customWidth="1"/>
    <col min="5147" max="5151" width="9.140625" style="424"/>
    <col min="5152" max="5152" width="9.28515625" style="424" bestFit="1" customWidth="1"/>
    <col min="5153" max="5156" width="9.140625" style="424"/>
    <col min="5157" max="5157" width="9.28515625" style="424" bestFit="1" customWidth="1"/>
    <col min="5158" max="5158" width="11.28515625" style="424" bestFit="1" customWidth="1"/>
    <col min="5159" max="5160" width="9.140625" style="424"/>
    <col min="5161" max="5161" width="9.28515625" style="424" bestFit="1" customWidth="1"/>
    <col min="5162" max="5163" width="11.28515625" style="424" bestFit="1" customWidth="1"/>
    <col min="5164" max="5166" width="9.140625" style="424"/>
    <col min="5167" max="5167" width="9.28515625" style="424" bestFit="1" customWidth="1"/>
    <col min="5168" max="5171" width="9.140625" style="424"/>
    <col min="5172" max="5174" width="9.28515625" style="424" bestFit="1" customWidth="1"/>
    <col min="5175" max="5175" width="9.140625" style="424"/>
    <col min="5176" max="5176" width="9.28515625" style="424" bestFit="1" customWidth="1"/>
    <col min="5177" max="5177" width="9.140625" style="424"/>
    <col min="5178" max="5178" width="9.28515625" style="424" bestFit="1" customWidth="1"/>
    <col min="5179" max="5183" width="9.140625" style="424"/>
    <col min="5184" max="5184" width="9.28515625" style="424" bestFit="1" customWidth="1"/>
    <col min="5185" max="5188" width="9.140625" style="424"/>
    <col min="5189" max="5189" width="9.28515625" style="424" bestFit="1" customWidth="1"/>
    <col min="5190" max="5190" width="11.28515625" style="424" bestFit="1" customWidth="1"/>
    <col min="5191" max="5192" width="9.140625" style="424"/>
    <col min="5193" max="5193" width="9.28515625" style="424" bestFit="1" customWidth="1"/>
    <col min="5194" max="5195" width="11.28515625" style="424" bestFit="1" customWidth="1"/>
    <col min="5196" max="5198" width="9.140625" style="424"/>
    <col min="5199" max="5199" width="9.28515625" style="424" bestFit="1" customWidth="1"/>
    <col min="5200" max="5203" width="9.140625" style="424"/>
    <col min="5204" max="5206" width="9.28515625" style="424" bestFit="1" customWidth="1"/>
    <col min="5207" max="5207" width="9.140625" style="424"/>
    <col min="5208" max="5208" width="9.28515625" style="424" bestFit="1" customWidth="1"/>
    <col min="5209" max="5209" width="9.140625" style="424"/>
    <col min="5210" max="5210" width="9.28515625" style="424" bestFit="1" customWidth="1"/>
    <col min="5211" max="5215" width="9.140625" style="424"/>
    <col min="5216" max="5216" width="9.28515625" style="424" bestFit="1" customWidth="1"/>
    <col min="5217" max="5220" width="9.140625" style="424"/>
    <col min="5221" max="5221" width="9.28515625" style="424" bestFit="1" customWidth="1"/>
    <col min="5222" max="5222" width="11.28515625" style="424" bestFit="1" customWidth="1"/>
    <col min="5223" max="5224" width="9.140625" style="424"/>
    <col min="5225" max="5225" width="9.28515625" style="424" bestFit="1" customWidth="1"/>
    <col min="5226" max="5227" width="11.28515625" style="424" bestFit="1" customWidth="1"/>
    <col min="5228" max="5230" width="9.140625" style="424"/>
    <col min="5231" max="5231" width="9.28515625" style="424" bestFit="1" customWidth="1"/>
    <col min="5232" max="5235" width="9.140625" style="424"/>
    <col min="5236" max="5238" width="9.28515625" style="424" bestFit="1" customWidth="1"/>
    <col min="5239" max="5239" width="9.140625" style="424"/>
    <col min="5240" max="5240" width="9.28515625" style="424" bestFit="1" customWidth="1"/>
    <col min="5241" max="5241" width="9.140625" style="424"/>
    <col min="5242" max="5242" width="9.28515625" style="424" bestFit="1" customWidth="1"/>
    <col min="5243" max="5247" width="9.140625" style="424"/>
    <col min="5248" max="5248" width="9.28515625" style="424" bestFit="1" customWidth="1"/>
    <col min="5249" max="5252" width="9.140625" style="424"/>
    <col min="5253" max="5253" width="9.28515625" style="424" bestFit="1" customWidth="1"/>
    <col min="5254" max="5254" width="11.28515625" style="424" bestFit="1" customWidth="1"/>
    <col min="5255" max="5256" width="9.140625" style="424"/>
    <col min="5257" max="5257" width="9.28515625" style="424" bestFit="1" customWidth="1"/>
    <col min="5258" max="5259" width="11.28515625" style="424" bestFit="1" customWidth="1"/>
    <col min="5260" max="5262" width="9.140625" style="424"/>
    <col min="5263" max="5263" width="9.28515625" style="424" bestFit="1" customWidth="1"/>
    <col min="5264" max="5267" width="9.140625" style="424"/>
    <col min="5268" max="5270" width="9.28515625" style="424" bestFit="1" customWidth="1"/>
    <col min="5271" max="5271" width="9.140625" style="424"/>
    <col min="5272" max="5272" width="9.28515625" style="424" bestFit="1" customWidth="1"/>
    <col min="5273" max="5273" width="9.140625" style="424"/>
    <col min="5274" max="5274" width="9.28515625" style="424" bestFit="1" customWidth="1"/>
    <col min="5275" max="5279" width="9.140625" style="424"/>
    <col min="5280" max="5280" width="9.28515625" style="424" bestFit="1" customWidth="1"/>
    <col min="5281" max="5284" width="9.140625" style="424"/>
    <col min="5285" max="5285" width="9.28515625" style="424" bestFit="1" customWidth="1"/>
    <col min="5286" max="5286" width="11.28515625" style="424" bestFit="1" customWidth="1"/>
    <col min="5287" max="5288" width="9.140625" style="424"/>
    <col min="5289" max="5289" width="9.28515625" style="424" bestFit="1" customWidth="1"/>
    <col min="5290" max="5291" width="11.28515625" style="424" bestFit="1" customWidth="1"/>
    <col min="5292" max="5294" width="9.140625" style="424"/>
    <col min="5295" max="5295" width="9.28515625" style="424" bestFit="1" customWidth="1"/>
    <col min="5296" max="5299" width="9.140625" style="424"/>
    <col min="5300" max="5302" width="9.28515625" style="424" bestFit="1" customWidth="1"/>
    <col min="5303" max="5303" width="9.140625" style="424"/>
    <col min="5304" max="5304" width="9.28515625" style="424" bestFit="1" customWidth="1"/>
    <col min="5305" max="5305" width="9.140625" style="424"/>
    <col min="5306" max="5306" width="9.28515625" style="424" bestFit="1" customWidth="1"/>
    <col min="5307" max="5311" width="9.140625" style="424"/>
    <col min="5312" max="5312" width="9.28515625" style="424" bestFit="1" customWidth="1"/>
    <col min="5313" max="5316" width="9.140625" style="424"/>
    <col min="5317" max="5317" width="9.28515625" style="424" bestFit="1" customWidth="1"/>
    <col min="5318" max="5318" width="11.28515625" style="424" bestFit="1" customWidth="1"/>
    <col min="5319" max="5320" width="9.140625" style="424"/>
    <col min="5321" max="5321" width="9.28515625" style="424" bestFit="1" customWidth="1"/>
    <col min="5322" max="5323" width="11.28515625" style="424" bestFit="1" customWidth="1"/>
    <col min="5324" max="5326" width="9.140625" style="424"/>
    <col min="5327" max="5327" width="9.28515625" style="424" bestFit="1" customWidth="1"/>
    <col min="5328" max="5331" width="9.140625" style="424"/>
    <col min="5332" max="5334" width="9.28515625" style="424" bestFit="1" customWidth="1"/>
    <col min="5335" max="5335" width="9.140625" style="424"/>
    <col min="5336" max="5336" width="9.28515625" style="424" bestFit="1" customWidth="1"/>
    <col min="5337" max="5337" width="9.140625" style="424"/>
    <col min="5338" max="5338" width="9.28515625" style="424" bestFit="1" customWidth="1"/>
    <col min="5339" max="5343" width="9.140625" style="424"/>
    <col min="5344" max="5344" width="9.28515625" style="424" bestFit="1" customWidth="1"/>
    <col min="5345" max="5348" width="9.140625" style="424"/>
    <col min="5349" max="5349" width="9.28515625" style="424" bestFit="1" customWidth="1"/>
    <col min="5350" max="5350" width="11.28515625" style="424" bestFit="1" customWidth="1"/>
    <col min="5351" max="5352" width="9.140625" style="424"/>
    <col min="5353" max="5353" width="9.28515625" style="424" bestFit="1" customWidth="1"/>
    <col min="5354" max="5355" width="11.28515625" style="424" bestFit="1" customWidth="1"/>
    <col min="5356" max="5358" width="9.140625" style="424"/>
    <col min="5359" max="5359" width="9.28515625" style="424" bestFit="1" customWidth="1"/>
    <col min="5360" max="5363" width="9.140625" style="424"/>
    <col min="5364" max="5366" width="9.28515625" style="424" bestFit="1" customWidth="1"/>
    <col min="5367" max="5367" width="9.140625" style="424"/>
    <col min="5368" max="5368" width="9.28515625" style="424" bestFit="1" customWidth="1"/>
    <col min="5369" max="5369" width="9.140625" style="424"/>
    <col min="5370" max="5370" width="9.28515625" style="424" bestFit="1" customWidth="1"/>
    <col min="5371" max="5375" width="9.140625" style="424"/>
    <col min="5376" max="5376" width="9.28515625" style="424" bestFit="1" customWidth="1"/>
    <col min="5377" max="5380" width="9.140625" style="424"/>
    <col min="5381" max="5381" width="9.28515625" style="424" bestFit="1" customWidth="1"/>
    <col min="5382" max="5382" width="11.28515625" style="424" bestFit="1" customWidth="1"/>
    <col min="5383" max="5384" width="9.140625" style="424"/>
    <col min="5385" max="5385" width="9.28515625" style="424" bestFit="1" customWidth="1"/>
    <col min="5386" max="5387" width="11.28515625" style="424" bestFit="1" customWidth="1"/>
    <col min="5388" max="5390" width="9.140625" style="424"/>
    <col min="5391" max="5391" width="9.28515625" style="424" bestFit="1" customWidth="1"/>
    <col min="5392" max="5395" width="9.140625" style="424"/>
    <col min="5396" max="5398" width="9.28515625" style="424" bestFit="1" customWidth="1"/>
    <col min="5399" max="5399" width="9.140625" style="424"/>
    <col min="5400" max="5400" width="9.28515625" style="424" bestFit="1" customWidth="1"/>
    <col min="5401" max="5401" width="9.140625" style="424"/>
    <col min="5402" max="5402" width="9.28515625" style="424" bestFit="1" customWidth="1"/>
    <col min="5403" max="5407" width="9.140625" style="424"/>
    <col min="5408" max="5408" width="9.28515625" style="424" bestFit="1" customWidth="1"/>
    <col min="5409" max="5412" width="9.140625" style="424"/>
    <col min="5413" max="5413" width="9.28515625" style="424" bestFit="1" customWidth="1"/>
    <col min="5414" max="5414" width="11.28515625" style="424" bestFit="1" customWidth="1"/>
    <col min="5415" max="5416" width="9.140625" style="424"/>
    <col min="5417" max="5417" width="9.28515625" style="424" bestFit="1" customWidth="1"/>
    <col min="5418" max="5419" width="11.28515625" style="424" bestFit="1" customWidth="1"/>
    <col min="5420" max="5422" width="9.140625" style="424"/>
    <col min="5423" max="5423" width="9.28515625" style="424" bestFit="1" customWidth="1"/>
    <col min="5424" max="5427" width="9.140625" style="424"/>
    <col min="5428" max="5430" width="9.28515625" style="424" bestFit="1" customWidth="1"/>
    <col min="5431" max="5431" width="9.140625" style="424"/>
    <col min="5432" max="5432" width="9.28515625" style="424" bestFit="1" customWidth="1"/>
    <col min="5433" max="5433" width="9.140625" style="424"/>
    <col min="5434" max="5434" width="9.28515625" style="424" bestFit="1" customWidth="1"/>
    <col min="5435" max="5439" width="9.140625" style="424"/>
    <col min="5440" max="5440" width="9.28515625" style="424" bestFit="1" customWidth="1"/>
    <col min="5441" max="5444" width="9.140625" style="424"/>
    <col min="5445" max="5445" width="9.28515625" style="424" bestFit="1" customWidth="1"/>
    <col min="5446" max="5446" width="11.28515625" style="424" bestFit="1" customWidth="1"/>
    <col min="5447" max="5448" width="9.140625" style="424"/>
    <col min="5449" max="5449" width="9.28515625" style="424" bestFit="1" customWidth="1"/>
    <col min="5450" max="5451" width="11.28515625" style="424" bestFit="1" customWidth="1"/>
    <col min="5452" max="5454" width="9.140625" style="424"/>
    <col min="5455" max="5455" width="9.28515625" style="424" bestFit="1" customWidth="1"/>
    <col min="5456" max="5459" width="9.140625" style="424"/>
    <col min="5460" max="5462" width="9.28515625" style="424" bestFit="1" customWidth="1"/>
    <col min="5463" max="5463" width="9.140625" style="424"/>
    <col min="5464" max="5464" width="9.28515625" style="424" bestFit="1" customWidth="1"/>
    <col min="5465" max="5465" width="9.140625" style="424"/>
    <col min="5466" max="5466" width="9.28515625" style="424" bestFit="1" customWidth="1"/>
    <col min="5467" max="5471" width="9.140625" style="424"/>
    <col min="5472" max="5472" width="9.28515625" style="424" bestFit="1" customWidth="1"/>
    <col min="5473" max="5476" width="9.140625" style="424"/>
    <col min="5477" max="5477" width="9.28515625" style="424" bestFit="1" customWidth="1"/>
    <col min="5478" max="5478" width="11.28515625" style="424" bestFit="1" customWidth="1"/>
    <col min="5479" max="5480" width="9.140625" style="424"/>
    <col min="5481" max="5481" width="9.28515625" style="424" bestFit="1" customWidth="1"/>
    <col min="5482" max="5483" width="11.28515625" style="424" bestFit="1" customWidth="1"/>
    <col min="5484" max="5486" width="9.140625" style="424"/>
    <col min="5487" max="5487" width="9.28515625" style="424" bestFit="1" customWidth="1"/>
    <col min="5488" max="5491" width="9.140625" style="424"/>
    <col min="5492" max="5494" width="9.28515625" style="424" bestFit="1" customWidth="1"/>
    <col min="5495" max="5495" width="9.140625" style="424"/>
    <col min="5496" max="5496" width="9.28515625" style="424" bestFit="1" customWidth="1"/>
    <col min="5497" max="5497" width="9.140625" style="424"/>
    <col min="5498" max="5498" width="9.28515625" style="424" bestFit="1" customWidth="1"/>
    <col min="5499" max="5503" width="9.140625" style="424"/>
    <col min="5504" max="5504" width="9.28515625" style="424" bestFit="1" customWidth="1"/>
    <col min="5505" max="5508" width="9.140625" style="424"/>
    <col min="5509" max="5509" width="9.28515625" style="424" bestFit="1" customWidth="1"/>
    <col min="5510" max="5510" width="11.28515625" style="424" bestFit="1" customWidth="1"/>
    <col min="5511" max="5512" width="9.140625" style="424"/>
    <col min="5513" max="5513" width="9.28515625" style="424" bestFit="1" customWidth="1"/>
    <col min="5514" max="5515" width="11.28515625" style="424" bestFit="1" customWidth="1"/>
    <col min="5516" max="5518" width="9.140625" style="424"/>
    <col min="5519" max="5519" width="9.28515625" style="424" bestFit="1" customWidth="1"/>
    <col min="5520" max="5523" width="9.140625" style="424"/>
    <col min="5524" max="5526" width="9.28515625" style="424" bestFit="1" customWidth="1"/>
    <col min="5527" max="5527" width="9.140625" style="424"/>
    <col min="5528" max="5528" width="9.28515625" style="424" bestFit="1" customWidth="1"/>
    <col min="5529" max="5529" width="9.140625" style="424"/>
    <col min="5530" max="5530" width="9.28515625" style="424" bestFit="1" customWidth="1"/>
    <col min="5531" max="5535" width="9.140625" style="424"/>
    <col min="5536" max="5536" width="9.28515625" style="424" bestFit="1" customWidth="1"/>
    <col min="5537" max="5540" width="9.140625" style="424"/>
    <col min="5541" max="5541" width="9.28515625" style="424" bestFit="1" customWidth="1"/>
    <col min="5542" max="5542" width="11.28515625" style="424" bestFit="1" customWidth="1"/>
    <col min="5543" max="5544" width="9.140625" style="424"/>
    <col min="5545" max="5545" width="9.28515625" style="424" bestFit="1" customWidth="1"/>
    <col min="5546" max="5547" width="11.28515625" style="424" bestFit="1" customWidth="1"/>
    <col min="5548" max="5550" width="9.140625" style="424"/>
    <col min="5551" max="5551" width="9.28515625" style="424" bestFit="1" customWidth="1"/>
    <col min="5552" max="5555" width="9.140625" style="424"/>
    <col min="5556" max="5558" width="9.28515625" style="424" bestFit="1" customWidth="1"/>
    <col min="5559" max="5559" width="9.140625" style="424"/>
    <col min="5560" max="5560" width="9.28515625" style="424" bestFit="1" customWidth="1"/>
    <col min="5561" max="5561" width="9.140625" style="424"/>
    <col min="5562" max="5562" width="9.28515625" style="424" bestFit="1" customWidth="1"/>
    <col min="5563" max="5567" width="9.140625" style="424"/>
    <col min="5568" max="5568" width="9.28515625" style="424" bestFit="1" customWidth="1"/>
    <col min="5569" max="5572" width="9.140625" style="424"/>
    <col min="5573" max="5573" width="9.28515625" style="424" bestFit="1" customWidth="1"/>
    <col min="5574" max="5574" width="11.28515625" style="424" bestFit="1" customWidth="1"/>
    <col min="5575" max="5576" width="9.140625" style="424"/>
    <col min="5577" max="5577" width="9.28515625" style="424" bestFit="1" customWidth="1"/>
    <col min="5578" max="5579" width="11.28515625" style="424" bestFit="1" customWidth="1"/>
    <col min="5580" max="5582" width="9.140625" style="424"/>
    <col min="5583" max="5583" width="9.28515625" style="424" bestFit="1" customWidth="1"/>
    <col min="5584" max="5587" width="9.140625" style="424"/>
    <col min="5588" max="5590" width="9.28515625" style="424" bestFit="1" customWidth="1"/>
    <col min="5591" max="5591" width="9.140625" style="424"/>
    <col min="5592" max="5592" width="9.28515625" style="424" bestFit="1" customWidth="1"/>
    <col min="5593" max="5593" width="9.140625" style="424"/>
    <col min="5594" max="5594" width="9.28515625" style="424" bestFit="1" customWidth="1"/>
    <col min="5595" max="5599" width="9.140625" style="424"/>
    <col min="5600" max="5600" width="9.28515625" style="424" bestFit="1" customWidth="1"/>
    <col min="5601" max="5604" width="9.140625" style="424"/>
    <col min="5605" max="5605" width="9.28515625" style="424" bestFit="1" customWidth="1"/>
    <col min="5606" max="5606" width="11.28515625" style="424" bestFit="1" customWidth="1"/>
    <col min="5607" max="5608" width="9.140625" style="424"/>
    <col min="5609" max="5609" width="9.28515625" style="424" bestFit="1" customWidth="1"/>
    <col min="5610" max="5611" width="11.28515625" style="424" bestFit="1" customWidth="1"/>
    <col min="5612" max="5614" width="9.140625" style="424"/>
    <col min="5615" max="5615" width="9.28515625" style="424" bestFit="1" customWidth="1"/>
    <col min="5616" max="5619" width="9.140625" style="424"/>
    <col min="5620" max="5622" width="9.28515625" style="424" bestFit="1" customWidth="1"/>
    <col min="5623" max="5623" width="9.140625" style="424"/>
    <col min="5624" max="5624" width="9.28515625" style="424" bestFit="1" customWidth="1"/>
    <col min="5625" max="5625" width="9.140625" style="424"/>
    <col min="5626" max="5626" width="9.28515625" style="424" bestFit="1" customWidth="1"/>
    <col min="5627" max="5631" width="9.140625" style="424"/>
    <col min="5632" max="5632" width="9.28515625" style="424" bestFit="1" customWidth="1"/>
    <col min="5633" max="5636" width="9.140625" style="424"/>
    <col min="5637" max="5637" width="9.28515625" style="424" bestFit="1" customWidth="1"/>
    <col min="5638" max="5638" width="11.28515625" style="424" bestFit="1" customWidth="1"/>
    <col min="5639" max="5640" width="9.140625" style="424"/>
    <col min="5641" max="5641" width="9.28515625" style="424" bestFit="1" customWidth="1"/>
    <col min="5642" max="5643" width="11.28515625" style="424" bestFit="1" customWidth="1"/>
    <col min="5644" max="5646" width="9.140625" style="424"/>
    <col min="5647" max="5647" width="9.28515625" style="424" bestFit="1" customWidth="1"/>
    <col min="5648" max="5651" width="9.140625" style="424"/>
    <col min="5652" max="5654" width="9.28515625" style="424" bestFit="1" customWidth="1"/>
    <col min="5655" max="5655" width="9.140625" style="424"/>
    <col min="5656" max="5656" width="9.28515625" style="424" bestFit="1" customWidth="1"/>
    <col min="5657" max="5657" width="9.140625" style="424"/>
    <col min="5658" max="5658" width="9.28515625" style="424" bestFit="1" customWidth="1"/>
    <col min="5659" max="5663" width="9.140625" style="424"/>
    <col min="5664" max="5664" width="9.28515625" style="424" bestFit="1" customWidth="1"/>
    <col min="5665" max="5668" width="9.140625" style="424"/>
    <col min="5669" max="5669" width="9.28515625" style="424" bestFit="1" customWidth="1"/>
    <col min="5670" max="5670" width="11.28515625" style="424" bestFit="1" customWidth="1"/>
    <col min="5671" max="5672" width="9.140625" style="424"/>
    <col min="5673" max="5673" width="9.28515625" style="424" bestFit="1" customWidth="1"/>
    <col min="5674" max="5675" width="11.28515625" style="424" bestFit="1" customWidth="1"/>
    <col min="5676" max="5678" width="9.140625" style="424"/>
    <col min="5679" max="5679" width="9.28515625" style="424" bestFit="1" customWidth="1"/>
    <col min="5680" max="5683" width="9.140625" style="424"/>
    <col min="5684" max="5686" width="9.28515625" style="424" bestFit="1" customWidth="1"/>
    <col min="5687" max="5687" width="9.140625" style="424"/>
    <col min="5688" max="5688" width="9.28515625" style="424" bestFit="1" customWidth="1"/>
    <col min="5689" max="5689" width="9.140625" style="424"/>
    <col min="5690" max="5690" width="9.28515625" style="424" bestFit="1" customWidth="1"/>
    <col min="5691" max="5695" width="9.140625" style="424"/>
    <col min="5696" max="5696" width="9.28515625" style="424" bestFit="1" customWidth="1"/>
    <col min="5697" max="5700" width="9.140625" style="424"/>
    <col min="5701" max="5701" width="9.28515625" style="424" bestFit="1" customWidth="1"/>
    <col min="5702" max="5702" width="11.28515625" style="424" bestFit="1" customWidth="1"/>
    <col min="5703" max="5704" width="9.140625" style="424"/>
    <col min="5705" max="5705" width="9.28515625" style="424" bestFit="1" customWidth="1"/>
    <col min="5706" max="5707" width="11.28515625" style="424" bestFit="1" customWidth="1"/>
    <col min="5708" max="5710" width="9.140625" style="424"/>
    <col min="5711" max="5711" width="9.28515625" style="424" bestFit="1" customWidth="1"/>
    <col min="5712" max="5715" width="9.140625" style="424"/>
    <col min="5716" max="5718" width="9.28515625" style="424" bestFit="1" customWidth="1"/>
    <col min="5719" max="5719" width="9.140625" style="424"/>
    <col min="5720" max="5720" width="9.28515625" style="424" bestFit="1" customWidth="1"/>
    <col min="5721" max="5721" width="9.140625" style="424"/>
    <col min="5722" max="5722" width="9.28515625" style="424" bestFit="1" customWidth="1"/>
    <col min="5723" max="5727" width="9.140625" style="424"/>
    <col min="5728" max="5728" width="9.28515625" style="424" bestFit="1" customWidth="1"/>
    <col min="5729" max="5732" width="9.140625" style="424"/>
    <col min="5733" max="5733" width="9.28515625" style="424" bestFit="1" customWidth="1"/>
    <col min="5734" max="5734" width="11.28515625" style="424" bestFit="1" customWidth="1"/>
    <col min="5735" max="5736" width="9.140625" style="424"/>
    <col min="5737" max="5737" width="9.28515625" style="424" bestFit="1" customWidth="1"/>
    <col min="5738" max="5739" width="11.28515625" style="424" bestFit="1" customWidth="1"/>
    <col min="5740" max="5742" width="9.140625" style="424"/>
    <col min="5743" max="5743" width="9.28515625" style="424" bestFit="1" customWidth="1"/>
    <col min="5744" max="5747" width="9.140625" style="424"/>
    <col min="5748" max="5750" width="9.28515625" style="424" bestFit="1" customWidth="1"/>
    <col min="5751" max="5751" width="9.140625" style="424"/>
    <col min="5752" max="5752" width="9.28515625" style="424" bestFit="1" customWidth="1"/>
    <col min="5753" max="5753" width="9.140625" style="424"/>
    <col min="5754" max="5754" width="9.28515625" style="424" bestFit="1" customWidth="1"/>
    <col min="5755" max="5759" width="9.140625" style="424"/>
    <col min="5760" max="5760" width="9.28515625" style="424" bestFit="1" customWidth="1"/>
    <col min="5761" max="5764" width="9.140625" style="424"/>
    <col min="5765" max="5765" width="9.28515625" style="424" bestFit="1" customWidth="1"/>
    <col min="5766" max="5766" width="11.28515625" style="424" bestFit="1" customWidth="1"/>
    <col min="5767" max="5768" width="9.140625" style="424"/>
    <col min="5769" max="5769" width="9.28515625" style="424" bestFit="1" customWidth="1"/>
    <col min="5770" max="5771" width="11.28515625" style="424" bestFit="1" customWidth="1"/>
    <col min="5772" max="5774" width="9.140625" style="424"/>
    <col min="5775" max="5775" width="9.28515625" style="424" bestFit="1" customWidth="1"/>
    <col min="5776" max="5779" width="9.140625" style="424"/>
    <col min="5780" max="5782" width="9.28515625" style="424" bestFit="1" customWidth="1"/>
    <col min="5783" max="5783" width="9.140625" style="424"/>
    <col min="5784" max="5784" width="9.28515625" style="424" bestFit="1" customWidth="1"/>
    <col min="5785" max="5785" width="9.140625" style="424"/>
    <col min="5786" max="5786" width="9.28515625" style="424" bestFit="1" customWidth="1"/>
    <col min="5787" max="5791" width="9.140625" style="424"/>
    <col min="5792" max="5792" width="9.28515625" style="424" bestFit="1" customWidth="1"/>
    <col min="5793" max="5796" width="9.140625" style="424"/>
    <col min="5797" max="5797" width="9.28515625" style="424" bestFit="1" customWidth="1"/>
    <col min="5798" max="5798" width="11.28515625" style="424" bestFit="1" customWidth="1"/>
    <col min="5799" max="5800" width="9.140625" style="424"/>
    <col min="5801" max="5801" width="9.28515625" style="424" bestFit="1" customWidth="1"/>
    <col min="5802" max="5803" width="11.28515625" style="424" bestFit="1" customWidth="1"/>
    <col min="5804" max="5806" width="9.140625" style="424"/>
    <col min="5807" max="5807" width="9.28515625" style="424" bestFit="1" customWidth="1"/>
    <col min="5808" max="5811" width="9.140625" style="424"/>
    <col min="5812" max="5814" width="9.28515625" style="424" bestFit="1" customWidth="1"/>
    <col min="5815" max="5815" width="9.140625" style="424"/>
    <col min="5816" max="5816" width="9.28515625" style="424" bestFit="1" customWidth="1"/>
    <col min="5817" max="5817" width="9.140625" style="424"/>
    <col min="5818" max="5818" width="9.28515625" style="424" bestFit="1" customWidth="1"/>
    <col min="5819" max="5823" width="9.140625" style="424"/>
    <col min="5824" max="5824" width="9.28515625" style="424" bestFit="1" customWidth="1"/>
    <col min="5825" max="5828" width="9.140625" style="424"/>
    <col min="5829" max="5829" width="9.28515625" style="424" bestFit="1" customWidth="1"/>
    <col min="5830" max="5830" width="11.28515625" style="424" bestFit="1" customWidth="1"/>
    <col min="5831" max="5832" width="9.140625" style="424"/>
    <col min="5833" max="5833" width="9.28515625" style="424" bestFit="1" customWidth="1"/>
    <col min="5834" max="5835" width="11.28515625" style="424" bestFit="1" customWidth="1"/>
    <col min="5836" max="5838" width="9.140625" style="424"/>
    <col min="5839" max="5839" width="9.28515625" style="424" bestFit="1" customWidth="1"/>
    <col min="5840" max="5843" width="9.140625" style="424"/>
    <col min="5844" max="5846" width="9.28515625" style="424" bestFit="1" customWidth="1"/>
    <col min="5847" max="5847" width="9.140625" style="424"/>
    <col min="5848" max="5848" width="9.28515625" style="424" bestFit="1" customWidth="1"/>
    <col min="5849" max="5849" width="9.140625" style="424"/>
    <col min="5850" max="5850" width="9.28515625" style="424" bestFit="1" customWidth="1"/>
    <col min="5851" max="5855" width="9.140625" style="424"/>
    <col min="5856" max="5856" width="9.28515625" style="424" bestFit="1" customWidth="1"/>
    <col min="5857" max="5860" width="9.140625" style="424"/>
    <col min="5861" max="5861" width="9.28515625" style="424" bestFit="1" customWidth="1"/>
    <col min="5862" max="5862" width="11.28515625" style="424" bestFit="1" customWidth="1"/>
    <col min="5863" max="5864" width="9.140625" style="424"/>
    <col min="5865" max="5865" width="9.28515625" style="424" bestFit="1" customWidth="1"/>
    <col min="5866" max="5867" width="11.28515625" style="424" bestFit="1" customWidth="1"/>
    <col min="5868" max="5870" width="9.140625" style="424"/>
    <col min="5871" max="5871" width="9.28515625" style="424" bestFit="1" customWidth="1"/>
    <col min="5872" max="5875" width="9.140625" style="424"/>
    <col min="5876" max="5878" width="9.28515625" style="424" bestFit="1" customWidth="1"/>
    <col min="5879" max="5879" width="9.140625" style="424"/>
    <col min="5880" max="5880" width="9.28515625" style="424" bestFit="1" customWidth="1"/>
    <col min="5881" max="5881" width="9.140625" style="424"/>
    <col min="5882" max="5882" width="9.28515625" style="424" bestFit="1" customWidth="1"/>
    <col min="5883" max="5887" width="9.140625" style="424"/>
    <col min="5888" max="5888" width="9.28515625" style="424" bestFit="1" customWidth="1"/>
    <col min="5889" max="5892" width="9.140625" style="424"/>
    <col min="5893" max="5893" width="9.28515625" style="424" bestFit="1" customWidth="1"/>
    <col min="5894" max="5894" width="11.28515625" style="424" bestFit="1" customWidth="1"/>
    <col min="5895" max="5896" width="9.140625" style="424"/>
    <col min="5897" max="5897" width="9.28515625" style="424" bestFit="1" customWidth="1"/>
    <col min="5898" max="5899" width="11.28515625" style="424" bestFit="1" customWidth="1"/>
    <col min="5900" max="5902" width="9.140625" style="424"/>
    <col min="5903" max="5903" width="9.28515625" style="424" bestFit="1" customWidth="1"/>
    <col min="5904" max="5907" width="9.140625" style="424"/>
    <col min="5908" max="5910" width="9.28515625" style="424" bestFit="1" customWidth="1"/>
    <col min="5911" max="5911" width="9.140625" style="424"/>
    <col min="5912" max="5912" width="9.28515625" style="424" bestFit="1" customWidth="1"/>
    <col min="5913" max="5913" width="9.140625" style="424"/>
    <col min="5914" max="5914" width="9.28515625" style="424" bestFit="1" customWidth="1"/>
    <col min="5915" max="5919" width="9.140625" style="424"/>
    <col min="5920" max="5920" width="9.28515625" style="424" bestFit="1" customWidth="1"/>
    <col min="5921" max="5924" width="9.140625" style="424"/>
    <col min="5925" max="5925" width="9.28515625" style="424" bestFit="1" customWidth="1"/>
    <col min="5926" max="5926" width="11.28515625" style="424" bestFit="1" customWidth="1"/>
    <col min="5927" max="5928" width="9.140625" style="424"/>
    <col min="5929" max="5929" width="9.28515625" style="424" bestFit="1" customWidth="1"/>
    <col min="5930" max="5931" width="11.28515625" style="424" bestFit="1" customWidth="1"/>
    <col min="5932" max="5934" width="9.140625" style="424"/>
    <col min="5935" max="5935" width="9.28515625" style="424" bestFit="1" customWidth="1"/>
    <col min="5936" max="5939" width="9.140625" style="424"/>
    <col min="5940" max="5942" width="9.28515625" style="424" bestFit="1" customWidth="1"/>
    <col min="5943" max="5943" width="9.140625" style="424"/>
    <col min="5944" max="5944" width="9.28515625" style="424" bestFit="1" customWidth="1"/>
    <col min="5945" max="5945" width="9.140625" style="424"/>
    <col min="5946" max="5946" width="9.28515625" style="424" bestFit="1" customWidth="1"/>
    <col min="5947" max="5951" width="9.140625" style="424"/>
    <col min="5952" max="5952" width="9.28515625" style="424" bestFit="1" customWidth="1"/>
    <col min="5953" max="5956" width="9.140625" style="424"/>
    <col min="5957" max="5957" width="9.28515625" style="424" bestFit="1" customWidth="1"/>
    <col min="5958" max="5958" width="11.28515625" style="424" bestFit="1" customWidth="1"/>
    <col min="5959" max="5960" width="9.140625" style="424"/>
    <col min="5961" max="5961" width="9.28515625" style="424" bestFit="1" customWidth="1"/>
    <col min="5962" max="5963" width="11.28515625" style="424" bestFit="1" customWidth="1"/>
    <col min="5964" max="5966" width="9.140625" style="424"/>
    <col min="5967" max="5967" width="9.28515625" style="424" bestFit="1" customWidth="1"/>
    <col min="5968" max="5971" width="9.140625" style="424"/>
    <col min="5972" max="5974" width="9.28515625" style="424" bestFit="1" customWidth="1"/>
    <col min="5975" max="5975" width="9.140625" style="424"/>
    <col min="5976" max="5976" width="9.28515625" style="424" bestFit="1" customWidth="1"/>
    <col min="5977" max="5977" width="9.140625" style="424"/>
    <col min="5978" max="5978" width="9.28515625" style="424" bestFit="1" customWidth="1"/>
    <col min="5979" max="5983" width="9.140625" style="424"/>
    <col min="5984" max="5984" width="9.28515625" style="424" bestFit="1" customWidth="1"/>
    <col min="5985" max="5988" width="9.140625" style="424"/>
    <col min="5989" max="5989" width="9.28515625" style="424" bestFit="1" customWidth="1"/>
    <col min="5990" max="5990" width="11.28515625" style="424" bestFit="1" customWidth="1"/>
    <col min="5991" max="5992" width="9.140625" style="424"/>
    <col min="5993" max="5993" width="9.28515625" style="424" bestFit="1" customWidth="1"/>
    <col min="5994" max="5995" width="11.28515625" style="424" bestFit="1" customWidth="1"/>
    <col min="5996" max="5998" width="9.140625" style="424"/>
    <col min="5999" max="5999" width="9.28515625" style="424" bestFit="1" customWidth="1"/>
    <col min="6000" max="6003" width="9.140625" style="424"/>
    <col min="6004" max="6006" width="9.28515625" style="424" bestFit="1" customWidth="1"/>
    <col min="6007" max="6007" width="9.140625" style="424"/>
    <col min="6008" max="6008" width="9.28515625" style="424" bestFit="1" customWidth="1"/>
    <col min="6009" max="6009" width="9.140625" style="424"/>
    <col min="6010" max="6010" width="9.28515625" style="424" bestFit="1" customWidth="1"/>
    <col min="6011" max="6015" width="9.140625" style="424"/>
    <col min="6016" max="6016" width="9.28515625" style="424" bestFit="1" customWidth="1"/>
    <col min="6017" max="6020" width="9.140625" style="424"/>
    <col min="6021" max="6021" width="9.28515625" style="424" bestFit="1" customWidth="1"/>
    <col min="6022" max="6022" width="11.28515625" style="424" bestFit="1" customWidth="1"/>
    <col min="6023" max="6024" width="9.140625" style="424"/>
    <col min="6025" max="6025" width="9.28515625" style="424" bestFit="1" customWidth="1"/>
    <col min="6026" max="6027" width="11.28515625" style="424" bestFit="1" customWidth="1"/>
    <col min="6028" max="6030" width="9.140625" style="424"/>
    <col min="6031" max="6031" width="9.28515625" style="424" bestFit="1" customWidth="1"/>
    <col min="6032" max="6035" width="9.140625" style="424"/>
    <col min="6036" max="6038" width="9.28515625" style="424" bestFit="1" customWidth="1"/>
    <col min="6039" max="6039" width="9.140625" style="424"/>
    <col min="6040" max="6040" width="9.28515625" style="424" bestFit="1" customWidth="1"/>
    <col min="6041" max="6041" width="9.140625" style="424"/>
    <col min="6042" max="6042" width="9.28515625" style="424" bestFit="1" customWidth="1"/>
    <col min="6043" max="6047" width="9.140625" style="424"/>
    <col min="6048" max="6048" width="9.28515625" style="424" bestFit="1" customWidth="1"/>
    <col min="6049" max="6052" width="9.140625" style="424"/>
    <col min="6053" max="6053" width="9.28515625" style="424" bestFit="1" customWidth="1"/>
    <col min="6054" max="6054" width="11.28515625" style="424" bestFit="1" customWidth="1"/>
    <col min="6055" max="6056" width="9.140625" style="424"/>
    <col min="6057" max="6057" width="9.28515625" style="424" bestFit="1" customWidth="1"/>
    <col min="6058" max="6059" width="11.28515625" style="424" bestFit="1" customWidth="1"/>
    <col min="6060" max="6062" width="9.140625" style="424"/>
    <col min="6063" max="6063" width="9.28515625" style="424" bestFit="1" customWidth="1"/>
    <col min="6064" max="6067" width="9.140625" style="424"/>
    <col min="6068" max="6070" width="9.28515625" style="424" bestFit="1" customWidth="1"/>
    <col min="6071" max="6071" width="9.140625" style="424"/>
    <col min="6072" max="6072" width="9.28515625" style="424" bestFit="1" customWidth="1"/>
    <col min="6073" max="6073" width="9.140625" style="424"/>
    <col min="6074" max="6074" width="9.28515625" style="424" bestFit="1" customWidth="1"/>
    <col min="6075" max="6079" width="9.140625" style="424"/>
    <col min="6080" max="6080" width="9.28515625" style="424" bestFit="1" customWidth="1"/>
    <col min="6081" max="6084" width="9.140625" style="424"/>
    <col min="6085" max="6085" width="9.28515625" style="424" bestFit="1" customWidth="1"/>
    <col min="6086" max="6086" width="11.28515625" style="424" bestFit="1" customWidth="1"/>
    <col min="6087" max="6088" width="9.140625" style="424"/>
    <col min="6089" max="6089" width="9.28515625" style="424" bestFit="1" customWidth="1"/>
    <col min="6090" max="6091" width="11.28515625" style="424" bestFit="1" customWidth="1"/>
    <col min="6092" max="6094" width="9.140625" style="424"/>
    <col min="6095" max="6095" width="9.28515625" style="424" bestFit="1" customWidth="1"/>
    <col min="6096" max="6099" width="9.140625" style="424"/>
    <col min="6100" max="6102" width="9.28515625" style="424" bestFit="1" customWidth="1"/>
    <col min="6103" max="6103" width="9.140625" style="424"/>
    <col min="6104" max="6104" width="9.28515625" style="424" bestFit="1" customWidth="1"/>
    <col min="6105" max="6105" width="9.140625" style="424"/>
    <col min="6106" max="6106" width="9.28515625" style="424" bestFit="1" customWidth="1"/>
    <col min="6107" max="6111" width="9.140625" style="424"/>
    <col min="6112" max="6112" width="9.28515625" style="424" bestFit="1" customWidth="1"/>
    <col min="6113" max="6116" width="9.140625" style="424"/>
    <col min="6117" max="6117" width="9.28515625" style="424" bestFit="1" customWidth="1"/>
    <col min="6118" max="6118" width="11.28515625" style="424" bestFit="1" customWidth="1"/>
    <col min="6119" max="6120" width="9.140625" style="424"/>
    <col min="6121" max="6121" width="9.28515625" style="424" bestFit="1" customWidth="1"/>
    <col min="6122" max="6123" width="11.28515625" style="424" bestFit="1" customWidth="1"/>
    <col min="6124" max="6126" width="9.140625" style="424"/>
    <col min="6127" max="6127" width="9.28515625" style="424" bestFit="1" customWidth="1"/>
    <col min="6128" max="6131" width="9.140625" style="424"/>
    <col min="6132" max="6134" width="9.28515625" style="424" bestFit="1" customWidth="1"/>
    <col min="6135" max="6135" width="9.140625" style="424"/>
    <col min="6136" max="6136" width="9.28515625" style="424" bestFit="1" customWidth="1"/>
    <col min="6137" max="6137" width="9.140625" style="424"/>
    <col min="6138" max="6138" width="9.28515625" style="424" bestFit="1" customWidth="1"/>
    <col min="6139" max="6143" width="9.140625" style="424"/>
    <col min="6144" max="6144" width="9.28515625" style="424" bestFit="1" customWidth="1"/>
    <col min="6145" max="6148" width="9.140625" style="424"/>
    <col min="6149" max="6149" width="9.28515625" style="424" bestFit="1" customWidth="1"/>
    <col min="6150" max="6150" width="11.28515625" style="424" bestFit="1" customWidth="1"/>
    <col min="6151" max="6152" width="9.140625" style="424"/>
    <col min="6153" max="6153" width="9.28515625" style="424" bestFit="1" customWidth="1"/>
    <col min="6154" max="6155" width="11.28515625" style="424" bestFit="1" customWidth="1"/>
    <col min="6156" max="6158" width="9.140625" style="424"/>
    <col min="6159" max="6159" width="9.28515625" style="424" bestFit="1" customWidth="1"/>
    <col min="6160" max="6163" width="9.140625" style="424"/>
    <col min="6164" max="6166" width="9.28515625" style="424" bestFit="1" customWidth="1"/>
    <col min="6167" max="6167" width="9.140625" style="424"/>
    <col min="6168" max="6168" width="9.28515625" style="424" bestFit="1" customWidth="1"/>
    <col min="6169" max="6169" width="9.140625" style="424"/>
    <col min="6170" max="6170" width="9.28515625" style="424" bestFit="1" customWidth="1"/>
    <col min="6171" max="6175" width="9.140625" style="424"/>
    <col min="6176" max="6176" width="9.28515625" style="424" bestFit="1" customWidth="1"/>
    <col min="6177" max="6180" width="9.140625" style="424"/>
    <col min="6181" max="6181" width="9.28515625" style="424" bestFit="1" customWidth="1"/>
    <col min="6182" max="6182" width="11.28515625" style="424" bestFit="1" customWidth="1"/>
    <col min="6183" max="6184" width="9.140625" style="424"/>
    <col min="6185" max="6185" width="9.28515625" style="424" bestFit="1" customWidth="1"/>
    <col min="6186" max="6187" width="11.28515625" style="424" bestFit="1" customWidth="1"/>
    <col min="6188" max="6190" width="9.140625" style="424"/>
    <col min="6191" max="6191" width="9.28515625" style="424" bestFit="1" customWidth="1"/>
    <col min="6192" max="6195" width="9.140625" style="424"/>
    <col min="6196" max="6198" width="9.28515625" style="424" bestFit="1" customWidth="1"/>
    <col min="6199" max="6199" width="9.140625" style="424"/>
    <col min="6200" max="6200" width="9.28515625" style="424" bestFit="1" customWidth="1"/>
    <col min="6201" max="6201" width="9.140625" style="424"/>
    <col min="6202" max="6202" width="9.28515625" style="424" bestFit="1" customWidth="1"/>
    <col min="6203" max="6207" width="9.140625" style="424"/>
    <col min="6208" max="6208" width="9.28515625" style="424" bestFit="1" customWidth="1"/>
    <col min="6209" max="6212" width="9.140625" style="424"/>
    <col min="6213" max="6213" width="9.28515625" style="424" bestFit="1" customWidth="1"/>
    <col min="6214" max="6214" width="11.28515625" style="424" bestFit="1" customWidth="1"/>
    <col min="6215" max="6216" width="9.140625" style="424"/>
    <col min="6217" max="6217" width="9.28515625" style="424" bestFit="1" customWidth="1"/>
    <col min="6218" max="6219" width="11.28515625" style="424" bestFit="1" customWidth="1"/>
    <col min="6220" max="6222" width="9.140625" style="424"/>
    <col min="6223" max="6223" width="9.28515625" style="424" bestFit="1" customWidth="1"/>
    <col min="6224" max="6227" width="9.140625" style="424"/>
    <col min="6228" max="6230" width="9.28515625" style="424" bestFit="1" customWidth="1"/>
    <col min="6231" max="6231" width="9.140625" style="424"/>
    <col min="6232" max="6232" width="9.28515625" style="424" bestFit="1" customWidth="1"/>
    <col min="6233" max="6233" width="9.140625" style="424"/>
    <col min="6234" max="6234" width="9.28515625" style="424" bestFit="1" customWidth="1"/>
    <col min="6235" max="6239" width="9.140625" style="424"/>
    <col min="6240" max="6240" width="9.28515625" style="424" bestFit="1" customWidth="1"/>
    <col min="6241" max="6244" width="9.140625" style="424"/>
    <col min="6245" max="6245" width="9.28515625" style="424" bestFit="1" customWidth="1"/>
    <col min="6246" max="6246" width="11.28515625" style="424" bestFit="1" customWidth="1"/>
    <col min="6247" max="6248" width="9.140625" style="424"/>
    <col min="6249" max="6249" width="9.28515625" style="424" bestFit="1" customWidth="1"/>
    <col min="6250" max="6251" width="11.28515625" style="424" bestFit="1" customWidth="1"/>
    <col min="6252" max="6254" width="9.140625" style="424"/>
    <col min="6255" max="6255" width="9.28515625" style="424" bestFit="1" customWidth="1"/>
    <col min="6256" max="6259" width="9.140625" style="424"/>
    <col min="6260" max="6262" width="9.28515625" style="424" bestFit="1" customWidth="1"/>
    <col min="6263" max="6263" width="9.140625" style="424"/>
    <col min="6264" max="6264" width="9.28515625" style="424" bestFit="1" customWidth="1"/>
    <col min="6265" max="6265" width="9.140625" style="424"/>
    <col min="6266" max="6266" width="9.28515625" style="424" bestFit="1" customWidth="1"/>
    <col min="6267" max="6271" width="9.140625" style="424"/>
    <col min="6272" max="6272" width="9.28515625" style="424" bestFit="1" customWidth="1"/>
    <col min="6273" max="6276" width="9.140625" style="424"/>
    <col min="6277" max="6277" width="9.28515625" style="424" bestFit="1" customWidth="1"/>
    <col min="6278" max="6278" width="11.28515625" style="424" bestFit="1" customWidth="1"/>
    <col min="6279" max="6280" width="9.140625" style="424"/>
    <col min="6281" max="6281" width="9.28515625" style="424" bestFit="1" customWidth="1"/>
    <col min="6282" max="6283" width="11.28515625" style="424" bestFit="1" customWidth="1"/>
    <col min="6284" max="6286" width="9.140625" style="424"/>
    <col min="6287" max="6287" width="9.28515625" style="424" bestFit="1" customWidth="1"/>
    <col min="6288" max="6291" width="9.140625" style="424"/>
    <col min="6292" max="6294" width="9.28515625" style="424" bestFit="1" customWidth="1"/>
    <col min="6295" max="6295" width="9.140625" style="424"/>
    <col min="6296" max="6296" width="9.28515625" style="424" bestFit="1" customWidth="1"/>
    <col min="6297" max="6297" width="9.140625" style="424"/>
    <col min="6298" max="6298" width="9.28515625" style="424" bestFit="1" customWidth="1"/>
    <col min="6299" max="6303" width="9.140625" style="424"/>
    <col min="6304" max="6304" width="9.28515625" style="424" bestFit="1" customWidth="1"/>
    <col min="6305" max="6308" width="9.140625" style="424"/>
    <col min="6309" max="6309" width="9.28515625" style="424" bestFit="1" customWidth="1"/>
    <col min="6310" max="6310" width="11.28515625" style="424" bestFit="1" customWidth="1"/>
    <col min="6311" max="6312" width="9.140625" style="424"/>
    <col min="6313" max="6313" width="9.28515625" style="424" bestFit="1" customWidth="1"/>
    <col min="6314" max="6315" width="11.28515625" style="424" bestFit="1" customWidth="1"/>
    <col min="6316" max="6318" width="9.140625" style="424"/>
    <col min="6319" max="6319" width="9.28515625" style="424" bestFit="1" customWidth="1"/>
    <col min="6320" max="6323" width="9.140625" style="424"/>
    <col min="6324" max="6326" width="9.28515625" style="424" bestFit="1" customWidth="1"/>
    <col min="6327" max="6327" width="9.140625" style="424"/>
    <col min="6328" max="6328" width="9.28515625" style="424" bestFit="1" customWidth="1"/>
    <col min="6329" max="6329" width="9.140625" style="424"/>
    <col min="6330" max="6330" width="9.28515625" style="424" bestFit="1" customWidth="1"/>
    <col min="6331" max="6335" width="9.140625" style="424"/>
    <col min="6336" max="6336" width="9.28515625" style="424" bestFit="1" customWidth="1"/>
    <col min="6337" max="6340" width="9.140625" style="424"/>
    <col min="6341" max="6341" width="9.28515625" style="424" bestFit="1" customWidth="1"/>
    <col min="6342" max="6342" width="11.28515625" style="424" bestFit="1" customWidth="1"/>
    <col min="6343" max="6344" width="9.140625" style="424"/>
    <col min="6345" max="6345" width="9.28515625" style="424" bestFit="1" customWidth="1"/>
    <col min="6346" max="6347" width="11.28515625" style="424" bestFit="1" customWidth="1"/>
    <col min="6348" max="6350" width="9.140625" style="424"/>
    <col min="6351" max="6351" width="9.28515625" style="424" bestFit="1" customWidth="1"/>
    <col min="6352" max="6355" width="9.140625" style="424"/>
    <col min="6356" max="6358" width="9.28515625" style="424" bestFit="1" customWidth="1"/>
    <col min="6359" max="6359" width="9.140625" style="424"/>
    <col min="6360" max="6360" width="9.28515625" style="424" bestFit="1" customWidth="1"/>
    <col min="6361" max="6361" width="9.140625" style="424"/>
    <col min="6362" max="6362" width="9.28515625" style="424" bestFit="1" customWidth="1"/>
    <col min="6363" max="6367" width="9.140625" style="424"/>
    <col min="6368" max="6368" width="9.28515625" style="424" bestFit="1" customWidth="1"/>
    <col min="6369" max="6372" width="9.140625" style="424"/>
    <col min="6373" max="6373" width="9.28515625" style="424" bestFit="1" customWidth="1"/>
    <col min="6374" max="6374" width="11.28515625" style="424" bestFit="1" customWidth="1"/>
    <col min="6375" max="6376" width="9.140625" style="424"/>
    <col min="6377" max="6377" width="9.28515625" style="424" bestFit="1" customWidth="1"/>
    <col min="6378" max="6379" width="11.28515625" style="424" bestFit="1" customWidth="1"/>
    <col min="6380" max="6382" width="9.140625" style="424"/>
    <col min="6383" max="6383" width="9.28515625" style="424" bestFit="1" customWidth="1"/>
    <col min="6384" max="6387" width="9.140625" style="424"/>
    <col min="6388" max="6390" width="9.28515625" style="424" bestFit="1" customWidth="1"/>
    <col min="6391" max="6391" width="9.140625" style="424"/>
    <col min="6392" max="6392" width="9.28515625" style="424" bestFit="1" customWidth="1"/>
    <col min="6393" max="6393" width="9.140625" style="424"/>
    <col min="6394" max="6394" width="9.28515625" style="424" bestFit="1" customWidth="1"/>
    <col min="6395" max="6399" width="9.140625" style="424"/>
    <col min="6400" max="6400" width="9.28515625" style="424" bestFit="1" customWidth="1"/>
    <col min="6401" max="6404" width="9.140625" style="424"/>
    <col min="6405" max="6405" width="9.28515625" style="424" bestFit="1" customWidth="1"/>
    <col min="6406" max="6406" width="11.28515625" style="424" bestFit="1" customWidth="1"/>
    <col min="6407" max="6408" width="9.140625" style="424"/>
    <col min="6409" max="6409" width="9.28515625" style="424" bestFit="1" customWidth="1"/>
    <col min="6410" max="6411" width="11.28515625" style="424" bestFit="1" customWidth="1"/>
    <col min="6412" max="6414" width="9.140625" style="424"/>
    <col min="6415" max="6415" width="9.28515625" style="424" bestFit="1" customWidth="1"/>
    <col min="6416" max="6419" width="9.140625" style="424"/>
    <col min="6420" max="6422" width="9.28515625" style="424" bestFit="1" customWidth="1"/>
    <col min="6423" max="6423" width="9.140625" style="424"/>
    <col min="6424" max="6424" width="9.28515625" style="424" bestFit="1" customWidth="1"/>
    <col min="6425" max="6425" width="9.140625" style="424"/>
    <col min="6426" max="6426" width="9.28515625" style="424" bestFit="1" customWidth="1"/>
    <col min="6427" max="6431" width="9.140625" style="424"/>
    <col min="6432" max="6432" width="9.28515625" style="424" bestFit="1" customWidth="1"/>
    <col min="6433" max="6436" width="9.140625" style="424"/>
    <col min="6437" max="6437" width="9.28515625" style="424" bestFit="1" customWidth="1"/>
    <col min="6438" max="6438" width="11.28515625" style="424" bestFit="1" customWidth="1"/>
    <col min="6439" max="6440" width="9.140625" style="424"/>
    <col min="6441" max="6441" width="9.28515625" style="424" bestFit="1" customWidth="1"/>
    <col min="6442" max="6443" width="11.28515625" style="424" bestFit="1" customWidth="1"/>
    <col min="6444" max="6446" width="9.140625" style="424"/>
    <col min="6447" max="6447" width="9.28515625" style="424" bestFit="1" customWidth="1"/>
    <col min="6448" max="6451" width="9.140625" style="424"/>
    <col min="6452" max="6454" width="9.28515625" style="424" bestFit="1" customWidth="1"/>
    <col min="6455" max="6455" width="9.140625" style="424"/>
    <col min="6456" max="6456" width="9.28515625" style="424" bestFit="1" customWidth="1"/>
    <col min="6457" max="6457" width="9.140625" style="424"/>
    <col min="6458" max="6458" width="9.28515625" style="424" bestFit="1" customWidth="1"/>
    <col min="6459" max="6463" width="9.140625" style="424"/>
    <col min="6464" max="6464" width="9.28515625" style="424" bestFit="1" customWidth="1"/>
    <col min="6465" max="6468" width="9.140625" style="424"/>
    <col min="6469" max="6469" width="9.28515625" style="424" bestFit="1" customWidth="1"/>
    <col min="6470" max="6470" width="11.28515625" style="424" bestFit="1" customWidth="1"/>
    <col min="6471" max="6472" width="9.140625" style="424"/>
    <col min="6473" max="6473" width="9.28515625" style="424" bestFit="1" customWidth="1"/>
    <col min="6474" max="6475" width="11.28515625" style="424" bestFit="1" customWidth="1"/>
    <col min="6476" max="6478" width="9.140625" style="424"/>
    <col min="6479" max="6479" width="9.28515625" style="424" bestFit="1" customWidth="1"/>
    <col min="6480" max="6483" width="9.140625" style="424"/>
    <col min="6484" max="6486" width="9.28515625" style="424" bestFit="1" customWidth="1"/>
    <col min="6487" max="6487" width="9.140625" style="424"/>
    <col min="6488" max="6488" width="9.28515625" style="424" bestFit="1" customWidth="1"/>
    <col min="6489" max="6489" width="9.140625" style="424"/>
    <col min="6490" max="6490" width="9.28515625" style="424" bestFit="1" customWidth="1"/>
    <col min="6491" max="6495" width="9.140625" style="424"/>
    <col min="6496" max="6496" width="9.28515625" style="424" bestFit="1" customWidth="1"/>
    <col min="6497" max="6500" width="9.140625" style="424"/>
    <col min="6501" max="6501" width="9.28515625" style="424" bestFit="1" customWidth="1"/>
    <col min="6502" max="6502" width="11.28515625" style="424" bestFit="1" customWidth="1"/>
    <col min="6503" max="6504" width="9.140625" style="424"/>
    <col min="6505" max="6505" width="9.28515625" style="424" bestFit="1" customWidth="1"/>
    <col min="6506" max="6507" width="11.28515625" style="424" bestFit="1" customWidth="1"/>
    <col min="6508" max="6510" width="9.140625" style="424"/>
    <col min="6511" max="6511" width="9.28515625" style="424" bestFit="1" customWidth="1"/>
    <col min="6512" max="6515" width="9.140625" style="424"/>
    <col min="6516" max="6518" width="9.28515625" style="424" bestFit="1" customWidth="1"/>
    <col min="6519" max="6519" width="9.140625" style="424"/>
    <col min="6520" max="6520" width="9.28515625" style="424" bestFit="1" customWidth="1"/>
    <col min="6521" max="6521" width="9.140625" style="424"/>
    <col min="6522" max="6522" width="9.28515625" style="424" bestFit="1" customWidth="1"/>
    <col min="6523" max="6527" width="9.140625" style="424"/>
    <col min="6528" max="6528" width="9.28515625" style="424" bestFit="1" customWidth="1"/>
    <col min="6529" max="6532" width="9.140625" style="424"/>
    <col min="6533" max="6533" width="9.28515625" style="424" bestFit="1" customWidth="1"/>
    <col min="6534" max="6534" width="11.28515625" style="424" bestFit="1" customWidth="1"/>
    <col min="6535" max="6536" width="9.140625" style="424"/>
    <col min="6537" max="6537" width="9.28515625" style="424" bestFit="1" customWidth="1"/>
    <col min="6538" max="6539" width="11.28515625" style="424" bestFit="1" customWidth="1"/>
    <col min="6540" max="6542" width="9.140625" style="424"/>
    <col min="6543" max="6543" width="9.28515625" style="424" bestFit="1" customWidth="1"/>
    <col min="6544" max="6547" width="9.140625" style="424"/>
    <col min="6548" max="6550" width="9.28515625" style="424" bestFit="1" customWidth="1"/>
    <col min="6551" max="6551" width="9.140625" style="424"/>
    <col min="6552" max="6552" width="9.28515625" style="424" bestFit="1" customWidth="1"/>
    <col min="6553" max="6553" width="9.140625" style="424"/>
    <col min="6554" max="6554" width="9.28515625" style="424" bestFit="1" customWidth="1"/>
    <col min="6555" max="6559" width="9.140625" style="424"/>
    <col min="6560" max="6560" width="9.28515625" style="424" bestFit="1" customWidth="1"/>
    <col min="6561" max="6564" width="9.140625" style="424"/>
    <col min="6565" max="6565" width="9.28515625" style="424" bestFit="1" customWidth="1"/>
    <col min="6566" max="6566" width="11.28515625" style="424" bestFit="1" customWidth="1"/>
    <col min="6567" max="6568" width="9.140625" style="424"/>
    <col min="6569" max="6569" width="9.28515625" style="424" bestFit="1" customWidth="1"/>
    <col min="6570" max="6571" width="11.28515625" style="424" bestFit="1" customWidth="1"/>
    <col min="6572" max="6574" width="9.140625" style="424"/>
    <col min="6575" max="6575" width="9.28515625" style="424" bestFit="1" customWidth="1"/>
    <col min="6576" max="6579" width="9.140625" style="424"/>
    <col min="6580" max="6582" width="9.28515625" style="424" bestFit="1" customWidth="1"/>
    <col min="6583" max="6583" width="9.140625" style="424"/>
    <col min="6584" max="6584" width="9.28515625" style="424" bestFit="1" customWidth="1"/>
    <col min="6585" max="6585" width="9.140625" style="424"/>
    <col min="6586" max="6586" width="9.28515625" style="424" bestFit="1" customWidth="1"/>
    <col min="6587" max="6591" width="9.140625" style="424"/>
    <col min="6592" max="6592" width="9.28515625" style="424" bestFit="1" customWidth="1"/>
    <col min="6593" max="6596" width="9.140625" style="424"/>
    <col min="6597" max="6597" width="9.28515625" style="424" bestFit="1" customWidth="1"/>
    <col min="6598" max="6598" width="11.28515625" style="424" bestFit="1" customWidth="1"/>
    <col min="6599" max="6600" width="9.140625" style="424"/>
    <col min="6601" max="6601" width="9.28515625" style="424" bestFit="1" customWidth="1"/>
    <col min="6602" max="6603" width="11.28515625" style="424" bestFit="1" customWidth="1"/>
    <col min="6604" max="6606" width="9.140625" style="424"/>
    <col min="6607" max="6607" width="9.28515625" style="424" bestFit="1" customWidth="1"/>
    <col min="6608" max="6611" width="9.140625" style="424"/>
    <col min="6612" max="6614" width="9.28515625" style="424" bestFit="1" customWidth="1"/>
    <col min="6615" max="6615" width="9.140625" style="424"/>
    <col min="6616" max="6616" width="9.28515625" style="424" bestFit="1" customWidth="1"/>
    <col min="6617" max="6617" width="9.140625" style="424"/>
    <col min="6618" max="6618" width="9.28515625" style="424" bestFit="1" customWidth="1"/>
    <col min="6619" max="6623" width="9.140625" style="424"/>
    <col min="6624" max="6624" width="9.28515625" style="424" bestFit="1" customWidth="1"/>
    <col min="6625" max="6628" width="9.140625" style="424"/>
    <col min="6629" max="6629" width="9.28515625" style="424" bestFit="1" customWidth="1"/>
    <col min="6630" max="6630" width="11.28515625" style="424" bestFit="1" customWidth="1"/>
    <col min="6631" max="6632" width="9.140625" style="424"/>
    <col min="6633" max="6633" width="9.28515625" style="424" bestFit="1" customWidth="1"/>
    <col min="6634" max="6635" width="11.28515625" style="424" bestFit="1" customWidth="1"/>
    <col min="6636" max="6638" width="9.140625" style="424"/>
    <col min="6639" max="6639" width="9.28515625" style="424" bestFit="1" customWidth="1"/>
    <col min="6640" max="6643" width="9.140625" style="424"/>
    <col min="6644" max="6646" width="9.28515625" style="424" bestFit="1" customWidth="1"/>
    <col min="6647" max="6647" width="9.140625" style="424"/>
    <col min="6648" max="6648" width="9.28515625" style="424" bestFit="1" customWidth="1"/>
    <col min="6649" max="6649" width="9.140625" style="424"/>
    <col min="6650" max="6650" width="9.28515625" style="424" bestFit="1" customWidth="1"/>
    <col min="6651" max="6655" width="9.140625" style="424"/>
    <col min="6656" max="6656" width="9.28515625" style="424" bestFit="1" customWidth="1"/>
    <col min="6657" max="6660" width="9.140625" style="424"/>
    <col min="6661" max="6661" width="9.28515625" style="424" bestFit="1" customWidth="1"/>
    <col min="6662" max="6662" width="11.28515625" style="424" bestFit="1" customWidth="1"/>
    <col min="6663" max="6664" width="9.140625" style="424"/>
    <col min="6665" max="6665" width="9.28515625" style="424" bestFit="1" customWidth="1"/>
    <col min="6666" max="6667" width="11.28515625" style="424" bestFit="1" customWidth="1"/>
    <col min="6668" max="6670" width="9.140625" style="424"/>
    <col min="6671" max="6671" width="9.28515625" style="424" bestFit="1" customWidth="1"/>
    <col min="6672" max="6675" width="9.140625" style="424"/>
    <col min="6676" max="6678" width="9.28515625" style="424" bestFit="1" customWidth="1"/>
    <col min="6679" max="6679" width="9.140625" style="424"/>
    <col min="6680" max="6680" width="9.28515625" style="424" bestFit="1" customWidth="1"/>
    <col min="6681" max="6681" width="9.140625" style="424"/>
    <col min="6682" max="6682" width="9.28515625" style="424" bestFit="1" customWidth="1"/>
    <col min="6683" max="6687" width="9.140625" style="424"/>
    <col min="6688" max="6688" width="9.28515625" style="424" bestFit="1" customWidth="1"/>
    <col min="6689" max="6692" width="9.140625" style="424"/>
    <col min="6693" max="6693" width="9.28515625" style="424" bestFit="1" customWidth="1"/>
    <col min="6694" max="6694" width="11.28515625" style="424" bestFit="1" customWidth="1"/>
    <col min="6695" max="6696" width="9.140625" style="424"/>
    <col min="6697" max="6697" width="9.28515625" style="424" bestFit="1" customWidth="1"/>
    <col min="6698" max="6699" width="11.28515625" style="424" bestFit="1" customWidth="1"/>
    <col min="6700" max="6702" width="9.140625" style="424"/>
    <col min="6703" max="6703" width="9.28515625" style="424" bestFit="1" customWidth="1"/>
    <col min="6704" max="6707" width="9.140625" style="424"/>
    <col min="6708" max="6710" width="9.28515625" style="424" bestFit="1" customWidth="1"/>
    <col min="6711" max="6711" width="9.140625" style="424"/>
    <col min="6712" max="6712" width="9.28515625" style="424" bestFit="1" customWidth="1"/>
    <col min="6713" max="6713" width="9.140625" style="424"/>
    <col min="6714" max="6714" width="9.28515625" style="424" bestFit="1" customWidth="1"/>
    <col min="6715" max="6719" width="9.140625" style="424"/>
    <col min="6720" max="6720" width="9.28515625" style="424" bestFit="1" customWidth="1"/>
    <col min="6721" max="6724" width="9.140625" style="424"/>
    <col min="6725" max="6725" width="9.28515625" style="424" bestFit="1" customWidth="1"/>
    <col min="6726" max="6726" width="11.28515625" style="424" bestFit="1" customWidth="1"/>
    <col min="6727" max="6728" width="9.140625" style="424"/>
    <col min="6729" max="6729" width="9.28515625" style="424" bestFit="1" customWidth="1"/>
    <col min="6730" max="6731" width="11.28515625" style="424" bestFit="1" customWidth="1"/>
    <col min="6732" max="6734" width="9.140625" style="424"/>
    <col min="6735" max="6735" width="9.28515625" style="424" bestFit="1" customWidth="1"/>
    <col min="6736" max="6739" width="9.140625" style="424"/>
    <col min="6740" max="6742" width="9.28515625" style="424" bestFit="1" customWidth="1"/>
    <col min="6743" max="6743" width="9.140625" style="424"/>
    <col min="6744" max="6744" width="9.28515625" style="424" bestFit="1" customWidth="1"/>
    <col min="6745" max="6745" width="9.140625" style="424"/>
    <col min="6746" max="6746" width="9.28515625" style="424" bestFit="1" customWidth="1"/>
    <col min="6747" max="6751" width="9.140625" style="424"/>
    <col min="6752" max="6752" width="9.28515625" style="424" bestFit="1" customWidth="1"/>
    <col min="6753" max="6756" width="9.140625" style="424"/>
    <col min="6757" max="6757" width="9.28515625" style="424" bestFit="1" customWidth="1"/>
    <col min="6758" max="6758" width="11.28515625" style="424" bestFit="1" customWidth="1"/>
    <col min="6759" max="6760" width="9.140625" style="424"/>
    <col min="6761" max="6761" width="9.28515625" style="424" bestFit="1" customWidth="1"/>
    <col min="6762" max="6763" width="11.28515625" style="424" bestFit="1" customWidth="1"/>
    <col min="6764" max="6766" width="9.140625" style="424"/>
    <col min="6767" max="6767" width="9.28515625" style="424" bestFit="1" customWidth="1"/>
    <col min="6768" max="6771" width="9.140625" style="424"/>
    <col min="6772" max="6774" width="9.28515625" style="424" bestFit="1" customWidth="1"/>
    <col min="6775" max="6775" width="9.140625" style="424"/>
    <col min="6776" max="6776" width="9.28515625" style="424" bestFit="1" customWidth="1"/>
    <col min="6777" max="6777" width="9.140625" style="424"/>
    <col min="6778" max="6778" width="9.28515625" style="424" bestFit="1" customWidth="1"/>
    <col min="6779" max="6783" width="9.140625" style="424"/>
    <col min="6784" max="6784" width="9.28515625" style="424" bestFit="1" customWidth="1"/>
    <col min="6785" max="6788" width="9.140625" style="424"/>
    <col min="6789" max="6789" width="9.28515625" style="424" bestFit="1" customWidth="1"/>
    <col min="6790" max="6790" width="11.28515625" style="424" bestFit="1" customWidth="1"/>
    <col min="6791" max="6792" width="9.140625" style="424"/>
    <col min="6793" max="6793" width="9.28515625" style="424" bestFit="1" customWidth="1"/>
    <col min="6794" max="6795" width="11.28515625" style="424" bestFit="1" customWidth="1"/>
    <col min="6796" max="6798" width="9.140625" style="424"/>
    <col min="6799" max="6799" width="9.28515625" style="424" bestFit="1" customWidth="1"/>
    <col min="6800" max="6803" width="9.140625" style="424"/>
    <col min="6804" max="6806" width="9.28515625" style="424" bestFit="1" customWidth="1"/>
    <col min="6807" max="6807" width="9.140625" style="424"/>
    <col min="6808" max="6808" width="9.28515625" style="424" bestFit="1" customWidth="1"/>
    <col min="6809" max="6809" width="9.140625" style="424"/>
    <col min="6810" max="6810" width="9.28515625" style="424" bestFit="1" customWidth="1"/>
    <col min="6811" max="6815" width="9.140625" style="424"/>
    <col min="6816" max="6816" width="9.28515625" style="424" bestFit="1" customWidth="1"/>
    <col min="6817" max="6820" width="9.140625" style="424"/>
    <col min="6821" max="6821" width="9.28515625" style="424" bestFit="1" customWidth="1"/>
    <col min="6822" max="6822" width="11.28515625" style="424" bestFit="1" customWidth="1"/>
    <col min="6823" max="6824" width="9.140625" style="424"/>
    <col min="6825" max="6825" width="9.28515625" style="424" bestFit="1" customWidth="1"/>
    <col min="6826" max="6827" width="11.28515625" style="424" bestFit="1" customWidth="1"/>
    <col min="6828" max="6830" width="9.140625" style="424"/>
    <col min="6831" max="6831" width="9.28515625" style="424" bestFit="1" customWidth="1"/>
    <col min="6832" max="6835" width="9.140625" style="424"/>
    <col min="6836" max="6838" width="9.28515625" style="424" bestFit="1" customWidth="1"/>
    <col min="6839" max="6839" width="9.140625" style="424"/>
    <col min="6840" max="6840" width="9.28515625" style="424" bestFit="1" customWidth="1"/>
    <col min="6841" max="6841" width="9.140625" style="424"/>
    <col min="6842" max="6842" width="9.28515625" style="424" bestFit="1" customWidth="1"/>
    <col min="6843" max="6847" width="9.140625" style="424"/>
    <col min="6848" max="6848" width="9.28515625" style="424" bestFit="1" customWidth="1"/>
    <col min="6849" max="6852" width="9.140625" style="424"/>
    <col min="6853" max="6853" width="9.28515625" style="424" bestFit="1" customWidth="1"/>
    <col min="6854" max="6854" width="11.28515625" style="424" bestFit="1" customWidth="1"/>
    <col min="6855" max="6856" width="9.140625" style="424"/>
    <col min="6857" max="6857" width="9.28515625" style="424" bestFit="1" customWidth="1"/>
    <col min="6858" max="6859" width="11.28515625" style="424" bestFit="1" customWidth="1"/>
    <col min="6860" max="6862" width="9.140625" style="424"/>
    <col min="6863" max="6863" width="9.28515625" style="424" bestFit="1" customWidth="1"/>
    <col min="6864" max="6867" width="9.140625" style="424"/>
    <col min="6868" max="6870" width="9.28515625" style="424" bestFit="1" customWidth="1"/>
    <col min="6871" max="6871" width="9.140625" style="424"/>
    <col min="6872" max="6872" width="9.28515625" style="424" bestFit="1" customWidth="1"/>
    <col min="6873" max="6873" width="9.140625" style="424"/>
    <col min="6874" max="6874" width="9.28515625" style="424" bestFit="1" customWidth="1"/>
    <col min="6875" max="6879" width="9.140625" style="424"/>
    <col min="6880" max="6880" width="9.28515625" style="424" bestFit="1" customWidth="1"/>
    <col min="6881" max="6884" width="9.140625" style="424"/>
    <col min="6885" max="6885" width="9.28515625" style="424" bestFit="1" customWidth="1"/>
    <col min="6886" max="6886" width="11.28515625" style="424" bestFit="1" customWidth="1"/>
    <col min="6887" max="6888" width="9.140625" style="424"/>
    <col min="6889" max="6889" width="9.28515625" style="424" bestFit="1" customWidth="1"/>
    <col min="6890" max="6891" width="11.28515625" style="424" bestFit="1" customWidth="1"/>
    <col min="6892" max="6894" width="9.140625" style="424"/>
    <col min="6895" max="6895" width="9.28515625" style="424" bestFit="1" customWidth="1"/>
    <col min="6896" max="6899" width="9.140625" style="424"/>
    <col min="6900" max="6902" width="9.28515625" style="424" bestFit="1" customWidth="1"/>
    <col min="6903" max="6903" width="9.140625" style="424"/>
    <col min="6904" max="6904" width="9.28515625" style="424" bestFit="1" customWidth="1"/>
    <col min="6905" max="6905" width="9.140625" style="424"/>
    <col min="6906" max="6906" width="9.28515625" style="424" bestFit="1" customWidth="1"/>
    <col min="6907" max="6911" width="9.140625" style="424"/>
    <col min="6912" max="6912" width="9.28515625" style="424" bestFit="1" customWidth="1"/>
    <col min="6913" max="6916" width="9.140625" style="424"/>
    <col min="6917" max="6917" width="9.28515625" style="424" bestFit="1" customWidth="1"/>
    <col min="6918" max="6918" width="11.28515625" style="424" bestFit="1" customWidth="1"/>
    <col min="6919" max="6920" width="9.140625" style="424"/>
    <col min="6921" max="6921" width="9.28515625" style="424" bestFit="1" customWidth="1"/>
    <col min="6922" max="6923" width="11.28515625" style="424" bestFit="1" customWidth="1"/>
    <col min="6924" max="6926" width="9.140625" style="424"/>
    <col min="6927" max="6927" width="9.28515625" style="424" bestFit="1" customWidth="1"/>
    <col min="6928" max="6931" width="9.140625" style="424"/>
    <col min="6932" max="6934" width="9.28515625" style="424" bestFit="1" customWidth="1"/>
    <col min="6935" max="6935" width="9.140625" style="424"/>
    <col min="6936" max="6936" width="9.28515625" style="424" bestFit="1" customWidth="1"/>
    <col min="6937" max="6937" width="9.140625" style="424"/>
    <col min="6938" max="6938" width="9.28515625" style="424" bestFit="1" customWidth="1"/>
    <col min="6939" max="6943" width="9.140625" style="424"/>
    <col min="6944" max="6944" width="9.28515625" style="424" bestFit="1" customWidth="1"/>
    <col min="6945" max="6948" width="9.140625" style="424"/>
    <col min="6949" max="6949" width="9.28515625" style="424" bestFit="1" customWidth="1"/>
    <col min="6950" max="6950" width="11.28515625" style="424" bestFit="1" customWidth="1"/>
    <col min="6951" max="6952" width="9.140625" style="424"/>
    <col min="6953" max="6953" width="9.28515625" style="424" bestFit="1" customWidth="1"/>
    <col min="6954" max="6955" width="11.28515625" style="424" bestFit="1" customWidth="1"/>
    <col min="6956" max="6958" width="9.140625" style="424"/>
    <col min="6959" max="6959" width="9.28515625" style="424" bestFit="1" customWidth="1"/>
    <col min="6960" max="6963" width="9.140625" style="424"/>
    <col min="6964" max="6966" width="9.28515625" style="424" bestFit="1" customWidth="1"/>
    <col min="6967" max="6967" width="9.140625" style="424"/>
    <col min="6968" max="6968" width="9.28515625" style="424" bestFit="1" customWidth="1"/>
    <col min="6969" max="6969" width="9.140625" style="424"/>
    <col min="6970" max="6970" width="9.28515625" style="424" bestFit="1" customWidth="1"/>
    <col min="6971" max="6975" width="9.140625" style="424"/>
    <col min="6976" max="6976" width="9.28515625" style="424" bestFit="1" customWidth="1"/>
    <col min="6977" max="6980" width="9.140625" style="424"/>
    <col min="6981" max="6981" width="9.28515625" style="424" bestFit="1" customWidth="1"/>
    <col min="6982" max="6982" width="11.28515625" style="424" bestFit="1" customWidth="1"/>
    <col min="6983" max="6984" width="9.140625" style="424"/>
    <col min="6985" max="6985" width="9.28515625" style="424" bestFit="1" customWidth="1"/>
    <col min="6986" max="6987" width="11.28515625" style="424" bestFit="1" customWidth="1"/>
    <col min="6988" max="6990" width="9.140625" style="424"/>
    <col min="6991" max="6991" width="9.28515625" style="424" bestFit="1" customWidth="1"/>
    <col min="6992" max="6995" width="9.140625" style="424"/>
    <col min="6996" max="6998" width="9.28515625" style="424" bestFit="1" customWidth="1"/>
    <col min="6999" max="6999" width="9.140625" style="424"/>
    <col min="7000" max="7000" width="9.28515625" style="424" bestFit="1" customWidth="1"/>
    <col min="7001" max="7001" width="9.140625" style="424"/>
    <col min="7002" max="7002" width="9.28515625" style="424" bestFit="1" customWidth="1"/>
    <col min="7003" max="7007" width="9.140625" style="424"/>
    <col min="7008" max="7008" width="9.28515625" style="424" bestFit="1" customWidth="1"/>
    <col min="7009" max="7012" width="9.140625" style="424"/>
    <col min="7013" max="7013" width="9.28515625" style="424" bestFit="1" customWidth="1"/>
    <col min="7014" max="7014" width="11.28515625" style="424" bestFit="1" customWidth="1"/>
    <col min="7015" max="7016" width="9.140625" style="424"/>
    <col min="7017" max="7017" width="9.28515625" style="424" bestFit="1" customWidth="1"/>
    <col min="7018" max="7019" width="11.28515625" style="424" bestFit="1" customWidth="1"/>
    <col min="7020" max="7022" width="9.140625" style="424"/>
    <col min="7023" max="7023" width="9.28515625" style="424" bestFit="1" customWidth="1"/>
    <col min="7024" max="7027" width="9.140625" style="424"/>
    <col min="7028" max="7030" width="9.28515625" style="424" bestFit="1" customWidth="1"/>
    <col min="7031" max="7031" width="9.140625" style="424"/>
    <col min="7032" max="7032" width="9.28515625" style="424" bestFit="1" customWidth="1"/>
    <col min="7033" max="7033" width="9.140625" style="424"/>
    <col min="7034" max="7034" width="9.28515625" style="424" bestFit="1" customWidth="1"/>
    <col min="7035" max="7039" width="9.140625" style="424"/>
    <col min="7040" max="7040" width="9.28515625" style="424" bestFit="1" customWidth="1"/>
    <col min="7041" max="7044" width="9.140625" style="424"/>
    <col min="7045" max="7045" width="9.28515625" style="424" bestFit="1" customWidth="1"/>
    <col min="7046" max="7046" width="11.28515625" style="424" bestFit="1" customWidth="1"/>
    <col min="7047" max="7048" width="9.140625" style="424"/>
    <col min="7049" max="7049" width="9.28515625" style="424" bestFit="1" customWidth="1"/>
    <col min="7050" max="7051" width="11.28515625" style="424" bestFit="1" customWidth="1"/>
    <col min="7052" max="7054" width="9.140625" style="424"/>
    <col min="7055" max="7055" width="9.28515625" style="424" bestFit="1" customWidth="1"/>
    <col min="7056" max="7059" width="9.140625" style="424"/>
    <col min="7060" max="7062" width="9.28515625" style="424" bestFit="1" customWidth="1"/>
    <col min="7063" max="7063" width="9.140625" style="424"/>
    <col min="7064" max="7064" width="9.28515625" style="424" bestFit="1" customWidth="1"/>
    <col min="7065" max="7065" width="9.140625" style="424"/>
    <col min="7066" max="7066" width="9.28515625" style="424" bestFit="1" customWidth="1"/>
    <col min="7067" max="7071" width="9.140625" style="424"/>
    <col min="7072" max="7072" width="9.28515625" style="424" bestFit="1" customWidth="1"/>
    <col min="7073" max="7076" width="9.140625" style="424"/>
    <col min="7077" max="7077" width="9.28515625" style="424" bestFit="1" customWidth="1"/>
    <col min="7078" max="7078" width="11.28515625" style="424" bestFit="1" customWidth="1"/>
    <col min="7079" max="7080" width="9.140625" style="424"/>
    <col min="7081" max="7081" width="9.28515625" style="424" bestFit="1" customWidth="1"/>
    <col min="7082" max="7083" width="11.28515625" style="424" bestFit="1" customWidth="1"/>
    <col min="7084" max="7086" width="9.140625" style="424"/>
    <col min="7087" max="7087" width="9.28515625" style="424" bestFit="1" customWidth="1"/>
    <col min="7088" max="7091" width="9.140625" style="424"/>
    <col min="7092" max="7094" width="9.28515625" style="424" bestFit="1" customWidth="1"/>
    <col min="7095" max="7095" width="9.140625" style="424"/>
    <col min="7096" max="7096" width="9.28515625" style="424" bestFit="1" customWidth="1"/>
    <col min="7097" max="7097" width="9.140625" style="424"/>
    <col min="7098" max="7098" width="9.28515625" style="424" bestFit="1" customWidth="1"/>
    <col min="7099" max="7103" width="9.140625" style="424"/>
    <col min="7104" max="7104" width="9.28515625" style="424" bestFit="1" customWidth="1"/>
    <col min="7105" max="7108" width="9.140625" style="424"/>
    <col min="7109" max="7109" width="9.28515625" style="424" bestFit="1" customWidth="1"/>
    <col min="7110" max="7110" width="11.28515625" style="424" bestFit="1" customWidth="1"/>
    <col min="7111" max="7112" width="9.140625" style="424"/>
    <col min="7113" max="7113" width="9.28515625" style="424" bestFit="1" customWidth="1"/>
    <col min="7114" max="7115" width="11.28515625" style="424" bestFit="1" customWidth="1"/>
    <col min="7116" max="7118" width="9.140625" style="424"/>
    <col min="7119" max="7119" width="9.28515625" style="424" bestFit="1" customWidth="1"/>
    <col min="7120" max="7123" width="9.140625" style="424"/>
    <col min="7124" max="7126" width="9.28515625" style="424" bestFit="1" customWidth="1"/>
    <col min="7127" max="7127" width="9.140625" style="424"/>
    <col min="7128" max="7128" width="9.28515625" style="424" bestFit="1" customWidth="1"/>
    <col min="7129" max="7129" width="9.140625" style="424"/>
    <col min="7130" max="7130" width="9.28515625" style="424" bestFit="1" customWidth="1"/>
    <col min="7131" max="7135" width="9.140625" style="424"/>
    <col min="7136" max="7136" width="9.28515625" style="424" bestFit="1" customWidth="1"/>
    <col min="7137" max="7140" width="9.140625" style="424"/>
    <col min="7141" max="7141" width="9.28515625" style="424" bestFit="1" customWidth="1"/>
    <col min="7142" max="7142" width="11.28515625" style="424" bestFit="1" customWidth="1"/>
    <col min="7143" max="7144" width="9.140625" style="424"/>
    <col min="7145" max="7145" width="9.28515625" style="424" bestFit="1" customWidth="1"/>
    <col min="7146" max="7147" width="11.28515625" style="424" bestFit="1" customWidth="1"/>
    <col min="7148" max="7150" width="9.140625" style="424"/>
    <col min="7151" max="7151" width="9.28515625" style="424" bestFit="1" customWidth="1"/>
    <col min="7152" max="7155" width="9.140625" style="424"/>
    <col min="7156" max="7158" width="9.28515625" style="424" bestFit="1" customWidth="1"/>
    <col min="7159" max="7159" width="9.140625" style="424"/>
    <col min="7160" max="7160" width="9.28515625" style="424" bestFit="1" customWidth="1"/>
    <col min="7161" max="7161" width="9.140625" style="424"/>
    <col min="7162" max="7162" width="9.28515625" style="424" bestFit="1" customWidth="1"/>
    <col min="7163" max="7167" width="9.140625" style="424"/>
    <col min="7168" max="7168" width="9.28515625" style="424" bestFit="1" customWidth="1"/>
    <col min="7169" max="7172" width="9.140625" style="424"/>
    <col min="7173" max="7173" width="9.28515625" style="424" bestFit="1" customWidth="1"/>
    <col min="7174" max="7174" width="11.28515625" style="424" bestFit="1" customWidth="1"/>
    <col min="7175" max="7176" width="9.140625" style="424"/>
    <col min="7177" max="7177" width="9.28515625" style="424" bestFit="1" customWidth="1"/>
    <col min="7178" max="7179" width="11.28515625" style="424" bestFit="1" customWidth="1"/>
    <col min="7180" max="7182" width="9.140625" style="424"/>
    <col min="7183" max="7183" width="9.28515625" style="424" bestFit="1" customWidth="1"/>
    <col min="7184" max="7187" width="9.140625" style="424"/>
    <col min="7188" max="7190" width="9.28515625" style="424" bestFit="1" customWidth="1"/>
    <col min="7191" max="7191" width="9.140625" style="424"/>
    <col min="7192" max="7192" width="9.28515625" style="424" bestFit="1" customWidth="1"/>
    <col min="7193" max="7193" width="9.140625" style="424"/>
    <col min="7194" max="7194" width="9.28515625" style="424" bestFit="1" customWidth="1"/>
    <col min="7195" max="7199" width="9.140625" style="424"/>
    <col min="7200" max="7200" width="9.28515625" style="424" bestFit="1" customWidth="1"/>
    <col min="7201" max="7204" width="9.140625" style="424"/>
    <col min="7205" max="7205" width="9.28515625" style="424" bestFit="1" customWidth="1"/>
    <col min="7206" max="7206" width="11.28515625" style="424" bestFit="1" customWidth="1"/>
    <col min="7207" max="7208" width="9.140625" style="424"/>
    <col min="7209" max="7209" width="9.28515625" style="424" bestFit="1" customWidth="1"/>
    <col min="7210" max="7211" width="11.28515625" style="424" bestFit="1" customWidth="1"/>
    <col min="7212" max="7214" width="9.140625" style="424"/>
    <col min="7215" max="7215" width="9.28515625" style="424" bestFit="1" customWidth="1"/>
    <col min="7216" max="7219" width="9.140625" style="424"/>
    <col min="7220" max="7222" width="9.28515625" style="424" bestFit="1" customWidth="1"/>
    <col min="7223" max="7223" width="9.140625" style="424"/>
    <col min="7224" max="7224" width="9.28515625" style="424" bestFit="1" customWidth="1"/>
    <col min="7225" max="7225" width="9.140625" style="424"/>
    <col min="7226" max="7226" width="9.28515625" style="424" bestFit="1" customWidth="1"/>
    <col min="7227" max="7231" width="9.140625" style="424"/>
    <col min="7232" max="7232" width="9.28515625" style="424" bestFit="1" customWidth="1"/>
    <col min="7233" max="7236" width="9.140625" style="424"/>
    <col min="7237" max="7237" width="9.28515625" style="424" bestFit="1" customWidth="1"/>
    <col min="7238" max="7238" width="11.28515625" style="424" bestFit="1" customWidth="1"/>
    <col min="7239" max="7240" width="9.140625" style="424"/>
    <col min="7241" max="7241" width="9.28515625" style="424" bestFit="1" customWidth="1"/>
    <col min="7242" max="7243" width="11.28515625" style="424" bestFit="1" customWidth="1"/>
    <col min="7244" max="7246" width="9.140625" style="424"/>
    <col min="7247" max="7247" width="9.28515625" style="424" bestFit="1" customWidth="1"/>
    <col min="7248" max="7251" width="9.140625" style="424"/>
    <col min="7252" max="7254" width="9.28515625" style="424" bestFit="1" customWidth="1"/>
    <col min="7255" max="7255" width="9.140625" style="424"/>
    <col min="7256" max="7256" width="9.28515625" style="424" bestFit="1" customWidth="1"/>
    <col min="7257" max="7257" width="9.140625" style="424"/>
    <col min="7258" max="7258" width="9.28515625" style="424" bestFit="1" customWidth="1"/>
    <col min="7259" max="7263" width="9.140625" style="424"/>
    <col min="7264" max="7264" width="9.28515625" style="424" bestFit="1" customWidth="1"/>
    <col min="7265" max="7268" width="9.140625" style="424"/>
    <col min="7269" max="7269" width="9.28515625" style="424" bestFit="1" customWidth="1"/>
    <col min="7270" max="7270" width="11.28515625" style="424" bestFit="1" customWidth="1"/>
    <col min="7271" max="7272" width="9.140625" style="424"/>
    <col min="7273" max="7273" width="9.28515625" style="424" bestFit="1" customWidth="1"/>
    <col min="7274" max="7275" width="11.28515625" style="424" bestFit="1" customWidth="1"/>
    <col min="7276" max="7278" width="9.140625" style="424"/>
    <col min="7279" max="7279" width="9.28515625" style="424" bestFit="1" customWidth="1"/>
    <col min="7280" max="7283" width="9.140625" style="424"/>
    <col min="7284" max="7286" width="9.28515625" style="424" bestFit="1" customWidth="1"/>
    <col min="7287" max="7287" width="9.140625" style="424"/>
    <col min="7288" max="7288" width="9.28515625" style="424" bestFit="1" customWidth="1"/>
    <col min="7289" max="7289" width="9.140625" style="424"/>
    <col min="7290" max="7290" width="9.28515625" style="424" bestFit="1" customWidth="1"/>
    <col min="7291" max="7295" width="9.140625" style="424"/>
    <col min="7296" max="7296" width="9.28515625" style="424" bestFit="1" customWidth="1"/>
    <col min="7297" max="7300" width="9.140625" style="424"/>
    <col min="7301" max="7301" width="9.28515625" style="424" bestFit="1" customWidth="1"/>
    <col min="7302" max="7302" width="11.28515625" style="424" bestFit="1" customWidth="1"/>
    <col min="7303" max="7304" width="9.140625" style="424"/>
    <col min="7305" max="7305" width="9.28515625" style="424" bestFit="1" customWidth="1"/>
    <col min="7306" max="7307" width="11.28515625" style="424" bestFit="1" customWidth="1"/>
    <col min="7308" max="7310" width="9.140625" style="424"/>
    <col min="7311" max="7311" width="9.28515625" style="424" bestFit="1" customWidth="1"/>
    <col min="7312" max="7315" width="9.140625" style="424"/>
    <col min="7316" max="7318" width="9.28515625" style="424" bestFit="1" customWidth="1"/>
    <col min="7319" max="7319" width="9.140625" style="424"/>
    <col min="7320" max="7320" width="9.28515625" style="424" bestFit="1" customWidth="1"/>
    <col min="7321" max="7321" width="9.140625" style="424"/>
    <col min="7322" max="7322" width="9.28515625" style="424" bestFit="1" customWidth="1"/>
    <col min="7323" max="7327" width="9.140625" style="424"/>
    <col min="7328" max="7328" width="9.28515625" style="424" bestFit="1" customWidth="1"/>
    <col min="7329" max="7332" width="9.140625" style="424"/>
    <col min="7333" max="7333" width="9.28515625" style="424" bestFit="1" customWidth="1"/>
    <col min="7334" max="7334" width="11.28515625" style="424" bestFit="1" customWidth="1"/>
    <col min="7335" max="7336" width="9.140625" style="424"/>
    <col min="7337" max="7337" width="9.28515625" style="424" bestFit="1" customWidth="1"/>
    <col min="7338" max="7339" width="11.28515625" style="424" bestFit="1" customWidth="1"/>
    <col min="7340" max="7342" width="9.140625" style="424"/>
    <col min="7343" max="7343" width="9.28515625" style="424" bestFit="1" customWidth="1"/>
    <col min="7344" max="7347" width="9.140625" style="424"/>
    <col min="7348" max="7350" width="9.28515625" style="424" bestFit="1" customWidth="1"/>
    <col min="7351" max="7351" width="9.140625" style="424"/>
    <col min="7352" max="7352" width="9.28515625" style="424" bestFit="1" customWidth="1"/>
    <col min="7353" max="7353" width="9.140625" style="424"/>
    <col min="7354" max="7354" width="9.28515625" style="424" bestFit="1" customWidth="1"/>
    <col min="7355" max="7359" width="9.140625" style="424"/>
    <col min="7360" max="7360" width="9.28515625" style="424" bestFit="1" customWidth="1"/>
    <col min="7361" max="7364" width="9.140625" style="424"/>
    <col min="7365" max="7365" width="9.28515625" style="424" bestFit="1" customWidth="1"/>
    <col min="7366" max="7366" width="11.28515625" style="424" bestFit="1" customWidth="1"/>
    <col min="7367" max="7368" width="9.140625" style="424"/>
    <col min="7369" max="7369" width="9.28515625" style="424" bestFit="1" customWidth="1"/>
    <col min="7370" max="7371" width="11.28515625" style="424" bestFit="1" customWidth="1"/>
    <col min="7372" max="7374" width="9.140625" style="424"/>
    <col min="7375" max="7375" width="9.28515625" style="424" bestFit="1" customWidth="1"/>
    <col min="7376" max="7379" width="9.140625" style="424"/>
    <col min="7380" max="7382" width="9.28515625" style="424" bestFit="1" customWidth="1"/>
    <col min="7383" max="7383" width="9.140625" style="424"/>
    <col min="7384" max="7384" width="9.28515625" style="424" bestFit="1" customWidth="1"/>
    <col min="7385" max="7385" width="9.140625" style="424"/>
    <col min="7386" max="7386" width="9.28515625" style="424" bestFit="1" customWidth="1"/>
    <col min="7387" max="7391" width="9.140625" style="424"/>
    <col min="7392" max="7392" width="9.28515625" style="424" bestFit="1" customWidth="1"/>
    <col min="7393" max="7396" width="9.140625" style="424"/>
    <col min="7397" max="7397" width="9.28515625" style="424" bestFit="1" customWidth="1"/>
    <col min="7398" max="7398" width="11.28515625" style="424" bestFit="1" customWidth="1"/>
    <col min="7399" max="7400" width="9.140625" style="424"/>
    <col min="7401" max="7401" width="9.28515625" style="424" bestFit="1" customWidth="1"/>
    <col min="7402" max="7403" width="11.28515625" style="424" bestFit="1" customWidth="1"/>
    <col min="7404" max="7406" width="9.140625" style="424"/>
    <col min="7407" max="7407" width="9.28515625" style="424" bestFit="1" customWidth="1"/>
    <col min="7408" max="7411" width="9.140625" style="424"/>
    <col min="7412" max="7414" width="9.28515625" style="424" bestFit="1" customWidth="1"/>
    <col min="7415" max="7415" width="9.140625" style="424"/>
    <col min="7416" max="7416" width="9.28515625" style="424" bestFit="1" customWidth="1"/>
    <col min="7417" max="7417" width="9.140625" style="424"/>
    <col min="7418" max="7418" width="9.28515625" style="424" bestFit="1" customWidth="1"/>
    <col min="7419" max="7423" width="9.140625" style="424"/>
    <col min="7424" max="7424" width="9.28515625" style="424" bestFit="1" customWidth="1"/>
    <col min="7425" max="7428" width="9.140625" style="424"/>
    <col min="7429" max="7429" width="9.28515625" style="424" bestFit="1" customWidth="1"/>
    <col min="7430" max="7430" width="11.28515625" style="424" bestFit="1" customWidth="1"/>
    <col min="7431" max="7432" width="9.140625" style="424"/>
    <col min="7433" max="7433" width="9.28515625" style="424" bestFit="1" customWidth="1"/>
    <col min="7434" max="7435" width="11.28515625" style="424" bestFit="1" customWidth="1"/>
    <col min="7436" max="7438" width="9.140625" style="424"/>
    <col min="7439" max="7439" width="9.28515625" style="424" bestFit="1" customWidth="1"/>
    <col min="7440" max="7443" width="9.140625" style="424"/>
    <col min="7444" max="7446" width="9.28515625" style="424" bestFit="1" customWidth="1"/>
    <col min="7447" max="7447" width="9.140625" style="424"/>
    <col min="7448" max="7448" width="9.28515625" style="424" bestFit="1" customWidth="1"/>
    <col min="7449" max="7449" width="9.140625" style="424"/>
    <col min="7450" max="7450" width="9.28515625" style="424" bestFit="1" customWidth="1"/>
    <col min="7451" max="7455" width="9.140625" style="424"/>
    <col min="7456" max="7456" width="9.28515625" style="424" bestFit="1" customWidth="1"/>
    <col min="7457" max="7460" width="9.140625" style="424"/>
    <col min="7461" max="7461" width="9.28515625" style="424" bestFit="1" customWidth="1"/>
    <col min="7462" max="7462" width="11.28515625" style="424" bestFit="1" customWidth="1"/>
    <col min="7463" max="7464" width="9.140625" style="424"/>
    <col min="7465" max="7465" width="9.28515625" style="424" bestFit="1" customWidth="1"/>
    <col min="7466" max="7467" width="11.28515625" style="424" bestFit="1" customWidth="1"/>
    <col min="7468" max="7470" width="9.140625" style="424"/>
    <col min="7471" max="7471" width="9.28515625" style="424" bestFit="1" customWidth="1"/>
    <col min="7472" max="7475" width="9.140625" style="424"/>
    <col min="7476" max="7478" width="9.28515625" style="424" bestFit="1" customWidth="1"/>
    <col min="7479" max="7479" width="9.140625" style="424"/>
    <col min="7480" max="7480" width="9.28515625" style="424" bestFit="1" customWidth="1"/>
    <col min="7481" max="7481" width="9.140625" style="424"/>
    <col min="7482" max="7482" width="9.28515625" style="424" bestFit="1" customWidth="1"/>
    <col min="7483" max="7487" width="9.140625" style="424"/>
    <col min="7488" max="7488" width="9.28515625" style="424" bestFit="1" customWidth="1"/>
    <col min="7489" max="7492" width="9.140625" style="424"/>
    <col min="7493" max="7493" width="9.28515625" style="424" bestFit="1" customWidth="1"/>
    <col min="7494" max="7494" width="11.28515625" style="424" bestFit="1" customWidth="1"/>
    <col min="7495" max="7496" width="9.140625" style="424"/>
    <col min="7497" max="7497" width="9.28515625" style="424" bestFit="1" customWidth="1"/>
    <col min="7498" max="7499" width="11.28515625" style="424" bestFit="1" customWidth="1"/>
    <col min="7500" max="7502" width="9.140625" style="424"/>
    <col min="7503" max="7503" width="9.28515625" style="424" bestFit="1" customWidth="1"/>
    <col min="7504" max="7507" width="9.140625" style="424"/>
    <col min="7508" max="7510" width="9.28515625" style="424" bestFit="1" customWidth="1"/>
    <col min="7511" max="7511" width="9.140625" style="424"/>
    <col min="7512" max="7512" width="9.28515625" style="424" bestFit="1" customWidth="1"/>
    <col min="7513" max="7513" width="9.140625" style="424"/>
    <col min="7514" max="7514" width="9.28515625" style="424" bestFit="1" customWidth="1"/>
    <col min="7515" max="7519" width="9.140625" style="424"/>
    <col min="7520" max="7520" width="9.28515625" style="424" bestFit="1" customWidth="1"/>
    <col min="7521" max="7524" width="9.140625" style="424"/>
    <col min="7525" max="7525" width="9.28515625" style="424" bestFit="1" customWidth="1"/>
    <col min="7526" max="7526" width="11.28515625" style="424" bestFit="1" customWidth="1"/>
    <col min="7527" max="7528" width="9.140625" style="424"/>
    <col min="7529" max="7529" width="9.28515625" style="424" bestFit="1" customWidth="1"/>
    <col min="7530" max="7531" width="11.28515625" style="424" bestFit="1" customWidth="1"/>
    <col min="7532" max="7534" width="9.140625" style="424"/>
    <col min="7535" max="7535" width="9.28515625" style="424" bestFit="1" customWidth="1"/>
    <col min="7536" max="7539" width="9.140625" style="424"/>
    <col min="7540" max="7542" width="9.28515625" style="424" bestFit="1" customWidth="1"/>
    <col min="7543" max="7543" width="9.140625" style="424"/>
    <col min="7544" max="7544" width="9.28515625" style="424" bestFit="1" customWidth="1"/>
    <col min="7545" max="7545" width="9.140625" style="424"/>
    <col min="7546" max="7546" width="9.28515625" style="424" bestFit="1" customWidth="1"/>
    <col min="7547" max="7551" width="9.140625" style="424"/>
    <col min="7552" max="7552" width="9.28515625" style="424" bestFit="1" customWidth="1"/>
    <col min="7553" max="7556" width="9.140625" style="424"/>
    <col min="7557" max="7557" width="9.28515625" style="424" bestFit="1" customWidth="1"/>
    <col min="7558" max="7558" width="11.28515625" style="424" bestFit="1" customWidth="1"/>
    <col min="7559" max="7560" width="9.140625" style="424"/>
    <col min="7561" max="7561" width="9.28515625" style="424" bestFit="1" customWidth="1"/>
    <col min="7562" max="7563" width="11.28515625" style="424" bestFit="1" customWidth="1"/>
    <col min="7564" max="7566" width="9.140625" style="424"/>
    <col min="7567" max="7567" width="9.28515625" style="424" bestFit="1" customWidth="1"/>
    <col min="7568" max="7571" width="9.140625" style="424"/>
    <col min="7572" max="7574" width="9.28515625" style="424" bestFit="1" customWidth="1"/>
    <col min="7575" max="7575" width="9.140625" style="424"/>
    <col min="7576" max="7576" width="9.28515625" style="424" bestFit="1" customWidth="1"/>
    <col min="7577" max="7577" width="9.140625" style="424"/>
    <col min="7578" max="7578" width="9.28515625" style="424" bestFit="1" customWidth="1"/>
    <col min="7579" max="7583" width="9.140625" style="424"/>
    <col min="7584" max="7584" width="9.28515625" style="424" bestFit="1" customWidth="1"/>
    <col min="7585" max="7588" width="9.140625" style="424"/>
    <col min="7589" max="7589" width="9.28515625" style="424" bestFit="1" customWidth="1"/>
    <col min="7590" max="7590" width="11.28515625" style="424" bestFit="1" customWidth="1"/>
    <col min="7591" max="7592" width="9.140625" style="424"/>
    <col min="7593" max="7593" width="9.28515625" style="424" bestFit="1" customWidth="1"/>
    <col min="7594" max="7595" width="11.28515625" style="424" bestFit="1" customWidth="1"/>
    <col min="7596" max="7598" width="9.140625" style="424"/>
    <col min="7599" max="7599" width="9.28515625" style="424" bestFit="1" customWidth="1"/>
    <col min="7600" max="7603" width="9.140625" style="424"/>
    <col min="7604" max="7606" width="9.28515625" style="424" bestFit="1" customWidth="1"/>
    <col min="7607" max="7607" width="9.140625" style="424"/>
    <col min="7608" max="7608" width="9.28515625" style="424" bestFit="1" customWidth="1"/>
    <col min="7609" max="7609" width="9.140625" style="424"/>
    <col min="7610" max="7610" width="9.28515625" style="424" bestFit="1" customWidth="1"/>
    <col min="7611" max="7615" width="9.140625" style="424"/>
    <col min="7616" max="7616" width="9.28515625" style="424" bestFit="1" customWidth="1"/>
    <col min="7617" max="7620" width="9.140625" style="424"/>
    <col min="7621" max="7621" width="9.28515625" style="424" bestFit="1" customWidth="1"/>
    <col min="7622" max="7622" width="11.28515625" style="424" bestFit="1" customWidth="1"/>
    <col min="7623" max="7624" width="9.140625" style="424"/>
    <col min="7625" max="7625" width="9.28515625" style="424" bestFit="1" customWidth="1"/>
    <col min="7626" max="7627" width="11.28515625" style="424" bestFit="1" customWidth="1"/>
    <col min="7628" max="7630" width="9.140625" style="424"/>
    <col min="7631" max="7631" width="9.28515625" style="424" bestFit="1" customWidth="1"/>
    <col min="7632" max="7635" width="9.140625" style="424"/>
    <col min="7636" max="7638" width="9.28515625" style="424" bestFit="1" customWidth="1"/>
    <col min="7639" max="7639" width="9.140625" style="424"/>
    <col min="7640" max="7640" width="9.28515625" style="424" bestFit="1" customWidth="1"/>
    <col min="7641" max="7641" width="9.140625" style="424"/>
    <col min="7642" max="7642" width="9.28515625" style="424" bestFit="1" customWidth="1"/>
    <col min="7643" max="7647" width="9.140625" style="424"/>
    <col min="7648" max="7648" width="9.28515625" style="424" bestFit="1" customWidth="1"/>
    <col min="7649" max="7652" width="9.140625" style="424"/>
    <col min="7653" max="7653" width="9.28515625" style="424" bestFit="1" customWidth="1"/>
    <col min="7654" max="7654" width="11.28515625" style="424" bestFit="1" customWidth="1"/>
    <col min="7655" max="7656" width="9.140625" style="424"/>
    <col min="7657" max="7657" width="9.28515625" style="424" bestFit="1" customWidth="1"/>
    <col min="7658" max="7659" width="11.28515625" style="424" bestFit="1" customWidth="1"/>
    <col min="7660" max="7662" width="9.140625" style="424"/>
    <col min="7663" max="7663" width="9.28515625" style="424" bestFit="1" customWidth="1"/>
    <col min="7664" max="7667" width="9.140625" style="424"/>
    <col min="7668" max="7670" width="9.28515625" style="424" bestFit="1" customWidth="1"/>
    <col min="7671" max="7671" width="9.140625" style="424"/>
    <col min="7672" max="7672" width="9.28515625" style="424" bestFit="1" customWidth="1"/>
    <col min="7673" max="7673" width="9.140625" style="424"/>
    <col min="7674" max="7674" width="9.28515625" style="424" bestFit="1" customWidth="1"/>
    <col min="7675" max="7679" width="9.140625" style="424"/>
    <col min="7680" max="7680" width="9.28515625" style="424" bestFit="1" customWidth="1"/>
    <col min="7681" max="7684" width="9.140625" style="424"/>
    <col min="7685" max="7685" width="9.28515625" style="424" bestFit="1" customWidth="1"/>
    <col min="7686" max="7686" width="11.28515625" style="424" bestFit="1" customWidth="1"/>
    <col min="7687" max="7688" width="9.140625" style="424"/>
    <col min="7689" max="7689" width="9.28515625" style="424" bestFit="1" customWidth="1"/>
    <col min="7690" max="7691" width="11.28515625" style="424" bestFit="1" customWidth="1"/>
    <col min="7692" max="7694" width="9.140625" style="424"/>
    <col min="7695" max="7695" width="9.28515625" style="424" bestFit="1" customWidth="1"/>
    <col min="7696" max="7699" width="9.140625" style="424"/>
    <col min="7700" max="7702" width="9.28515625" style="424" bestFit="1" customWidth="1"/>
    <col min="7703" max="7703" width="9.140625" style="424"/>
    <col min="7704" max="7704" width="9.28515625" style="424" bestFit="1" customWidth="1"/>
    <col min="7705" max="7705" width="9.140625" style="424"/>
    <col min="7706" max="7706" width="9.28515625" style="424" bestFit="1" customWidth="1"/>
    <col min="7707" max="7711" width="9.140625" style="424"/>
    <col min="7712" max="7712" width="9.28515625" style="424" bestFit="1" customWidth="1"/>
    <col min="7713" max="7716" width="9.140625" style="424"/>
    <col min="7717" max="7717" width="9.28515625" style="424" bestFit="1" customWidth="1"/>
    <col min="7718" max="7718" width="11.28515625" style="424" bestFit="1" customWidth="1"/>
    <col min="7719" max="7720" width="9.140625" style="424"/>
    <col min="7721" max="7721" width="9.28515625" style="424" bestFit="1" customWidth="1"/>
    <col min="7722" max="7723" width="11.28515625" style="424" bestFit="1" customWidth="1"/>
    <col min="7724" max="7726" width="9.140625" style="424"/>
    <col min="7727" max="7727" width="9.28515625" style="424" bestFit="1" customWidth="1"/>
    <col min="7728" max="7731" width="9.140625" style="424"/>
    <col min="7732" max="7734" width="9.28515625" style="424" bestFit="1" customWidth="1"/>
    <col min="7735" max="7735" width="9.140625" style="424"/>
    <col min="7736" max="7736" width="9.28515625" style="424" bestFit="1" customWidth="1"/>
    <col min="7737" max="7737" width="9.140625" style="424"/>
    <col min="7738" max="7738" width="9.28515625" style="424" bestFit="1" customWidth="1"/>
    <col min="7739" max="7743" width="9.140625" style="424"/>
    <col min="7744" max="7744" width="9.28515625" style="424" bestFit="1" customWidth="1"/>
    <col min="7745" max="7748" width="9.140625" style="424"/>
    <col min="7749" max="7749" width="9.28515625" style="424" bestFit="1" customWidth="1"/>
    <col min="7750" max="7750" width="11.28515625" style="424" bestFit="1" customWidth="1"/>
    <col min="7751" max="7752" width="9.140625" style="424"/>
    <col min="7753" max="7753" width="9.28515625" style="424" bestFit="1" customWidth="1"/>
    <col min="7754" max="7755" width="11.28515625" style="424" bestFit="1" customWidth="1"/>
    <col min="7756" max="7758" width="9.140625" style="424"/>
    <col min="7759" max="7759" width="9.28515625" style="424" bestFit="1" customWidth="1"/>
    <col min="7760" max="7763" width="9.140625" style="424"/>
    <col min="7764" max="7766" width="9.28515625" style="424" bestFit="1" customWidth="1"/>
    <col min="7767" max="7767" width="9.140625" style="424"/>
    <col min="7768" max="7768" width="9.28515625" style="424" bestFit="1" customWidth="1"/>
    <col min="7769" max="7769" width="9.140625" style="424"/>
    <col min="7770" max="7770" width="9.28515625" style="424" bestFit="1" customWidth="1"/>
    <col min="7771" max="7775" width="9.140625" style="424"/>
    <col min="7776" max="7776" width="9.28515625" style="424" bestFit="1" customWidth="1"/>
    <col min="7777" max="7780" width="9.140625" style="424"/>
    <col min="7781" max="7781" width="9.28515625" style="424" bestFit="1" customWidth="1"/>
    <col min="7782" max="7782" width="11.28515625" style="424" bestFit="1" customWidth="1"/>
    <col min="7783" max="7784" width="9.140625" style="424"/>
    <col min="7785" max="7785" width="9.28515625" style="424" bestFit="1" customWidth="1"/>
    <col min="7786" max="7787" width="11.28515625" style="424" bestFit="1" customWidth="1"/>
    <col min="7788" max="7790" width="9.140625" style="424"/>
    <col min="7791" max="7791" width="9.28515625" style="424" bestFit="1" customWidth="1"/>
    <col min="7792" max="7795" width="9.140625" style="424"/>
    <col min="7796" max="7798" width="9.28515625" style="424" bestFit="1" customWidth="1"/>
    <col min="7799" max="7799" width="9.140625" style="424"/>
    <col min="7800" max="7800" width="9.28515625" style="424" bestFit="1" customWidth="1"/>
    <col min="7801" max="7801" width="9.140625" style="424"/>
    <col min="7802" max="7802" width="9.28515625" style="424" bestFit="1" customWidth="1"/>
    <col min="7803" max="7807" width="9.140625" style="424"/>
    <col min="7808" max="7808" width="9.28515625" style="424" bestFit="1" customWidth="1"/>
    <col min="7809" max="7812" width="9.140625" style="424"/>
    <col min="7813" max="7813" width="9.28515625" style="424" bestFit="1" customWidth="1"/>
    <col min="7814" max="7814" width="11.28515625" style="424" bestFit="1" customWidth="1"/>
    <col min="7815" max="7816" width="9.140625" style="424"/>
    <col min="7817" max="7817" width="9.28515625" style="424" bestFit="1" customWidth="1"/>
    <col min="7818" max="7819" width="11.28515625" style="424" bestFit="1" customWidth="1"/>
    <col min="7820" max="7822" width="9.140625" style="424"/>
    <col min="7823" max="7823" width="9.28515625" style="424" bestFit="1" customWidth="1"/>
    <col min="7824" max="7827" width="9.140625" style="424"/>
    <col min="7828" max="7830" width="9.28515625" style="424" bestFit="1" customWidth="1"/>
    <col min="7831" max="7831" width="9.140625" style="424"/>
    <col min="7832" max="7832" width="9.28515625" style="424" bestFit="1" customWidth="1"/>
    <col min="7833" max="7833" width="9.140625" style="424"/>
    <col min="7834" max="7834" width="9.28515625" style="424" bestFit="1" customWidth="1"/>
    <col min="7835" max="7839" width="9.140625" style="424"/>
    <col min="7840" max="7840" width="9.28515625" style="424" bestFit="1" customWidth="1"/>
    <col min="7841" max="7844" width="9.140625" style="424"/>
    <col min="7845" max="7845" width="9.28515625" style="424" bestFit="1" customWidth="1"/>
    <col min="7846" max="7846" width="11.28515625" style="424" bestFit="1" customWidth="1"/>
    <col min="7847" max="7848" width="9.140625" style="424"/>
    <col min="7849" max="7849" width="9.28515625" style="424" bestFit="1" customWidth="1"/>
    <col min="7850" max="7851" width="11.28515625" style="424" bestFit="1" customWidth="1"/>
    <col min="7852" max="7854" width="9.140625" style="424"/>
    <col min="7855" max="7855" width="9.28515625" style="424" bestFit="1" customWidth="1"/>
    <col min="7856" max="7859" width="9.140625" style="424"/>
    <col min="7860" max="7862" width="9.28515625" style="424" bestFit="1" customWidth="1"/>
    <col min="7863" max="7863" width="9.140625" style="424"/>
    <col min="7864" max="7864" width="9.28515625" style="424" bestFit="1" customWidth="1"/>
    <col min="7865" max="7865" width="9.140625" style="424"/>
    <col min="7866" max="7866" width="9.28515625" style="424" bestFit="1" customWidth="1"/>
    <col min="7867" max="7871" width="9.140625" style="424"/>
    <col min="7872" max="7872" width="9.28515625" style="424" bestFit="1" customWidth="1"/>
    <col min="7873" max="7876" width="9.140625" style="424"/>
    <col min="7877" max="7877" width="9.28515625" style="424" bestFit="1" customWidth="1"/>
    <col min="7878" max="7878" width="11.28515625" style="424" bestFit="1" customWidth="1"/>
    <col min="7879" max="7880" width="9.140625" style="424"/>
    <col min="7881" max="7881" width="9.28515625" style="424" bestFit="1" customWidth="1"/>
    <col min="7882" max="7883" width="11.28515625" style="424" bestFit="1" customWidth="1"/>
    <col min="7884" max="7886" width="9.140625" style="424"/>
    <col min="7887" max="7887" width="9.28515625" style="424" bestFit="1" customWidth="1"/>
    <col min="7888" max="7891" width="9.140625" style="424"/>
    <col min="7892" max="7894" width="9.28515625" style="424" bestFit="1" customWidth="1"/>
    <col min="7895" max="7895" width="9.140625" style="424"/>
    <col min="7896" max="7896" width="9.28515625" style="424" bestFit="1" customWidth="1"/>
    <col min="7897" max="7897" width="9.140625" style="424"/>
    <col min="7898" max="7898" width="9.28515625" style="424" bestFit="1" customWidth="1"/>
    <col min="7899" max="7903" width="9.140625" style="424"/>
    <col min="7904" max="7904" width="9.28515625" style="424" bestFit="1" customWidth="1"/>
    <col min="7905" max="7908" width="9.140625" style="424"/>
    <col min="7909" max="7909" width="9.28515625" style="424" bestFit="1" customWidth="1"/>
    <col min="7910" max="7910" width="11.28515625" style="424" bestFit="1" customWidth="1"/>
    <col min="7911" max="7912" width="9.140625" style="424"/>
    <col min="7913" max="7913" width="9.28515625" style="424" bestFit="1" customWidth="1"/>
    <col min="7914" max="7915" width="11.28515625" style="424" bestFit="1" customWidth="1"/>
    <col min="7916" max="7918" width="9.140625" style="424"/>
    <col min="7919" max="7919" width="9.28515625" style="424" bestFit="1" customWidth="1"/>
    <col min="7920" max="7923" width="9.140625" style="424"/>
    <col min="7924" max="7926" width="9.28515625" style="424" bestFit="1" customWidth="1"/>
    <col min="7927" max="7927" width="9.140625" style="424"/>
    <col min="7928" max="7928" width="9.28515625" style="424" bestFit="1" customWidth="1"/>
    <col min="7929" max="7929" width="9.140625" style="424"/>
    <col min="7930" max="7930" width="9.28515625" style="424" bestFit="1" customWidth="1"/>
    <col min="7931" max="7935" width="9.140625" style="424"/>
    <col min="7936" max="7936" width="9.28515625" style="424" bestFit="1" customWidth="1"/>
    <col min="7937" max="7940" width="9.140625" style="424"/>
    <col min="7941" max="7941" width="9.28515625" style="424" bestFit="1" customWidth="1"/>
    <col min="7942" max="7942" width="11.28515625" style="424" bestFit="1" customWidth="1"/>
    <col min="7943" max="7944" width="9.140625" style="424"/>
    <col min="7945" max="7945" width="9.28515625" style="424" bestFit="1" customWidth="1"/>
    <col min="7946" max="7947" width="11.28515625" style="424" bestFit="1" customWidth="1"/>
    <col min="7948" max="7950" width="9.140625" style="424"/>
    <col min="7951" max="7951" width="9.28515625" style="424" bestFit="1" customWidth="1"/>
    <col min="7952" max="7955" width="9.140625" style="424"/>
    <col min="7956" max="7958" width="9.28515625" style="424" bestFit="1" customWidth="1"/>
    <col min="7959" max="7959" width="9.140625" style="424"/>
    <col min="7960" max="7960" width="9.28515625" style="424" bestFit="1" customWidth="1"/>
    <col min="7961" max="7961" width="9.140625" style="424"/>
    <col min="7962" max="7962" width="9.28515625" style="424" bestFit="1" customWidth="1"/>
    <col min="7963" max="7967" width="9.140625" style="424"/>
    <col min="7968" max="7968" width="9.28515625" style="424" bestFit="1" customWidth="1"/>
    <col min="7969" max="7972" width="9.140625" style="424"/>
    <col min="7973" max="7973" width="9.28515625" style="424" bestFit="1" customWidth="1"/>
    <col min="7974" max="7974" width="11.28515625" style="424" bestFit="1" customWidth="1"/>
    <col min="7975" max="7976" width="9.140625" style="424"/>
    <col min="7977" max="7977" width="9.28515625" style="424" bestFit="1" customWidth="1"/>
    <col min="7978" max="7979" width="11.28515625" style="424" bestFit="1" customWidth="1"/>
    <col min="7980" max="7982" width="9.140625" style="424"/>
    <col min="7983" max="7983" width="9.28515625" style="424" bestFit="1" customWidth="1"/>
    <col min="7984" max="7987" width="9.140625" style="424"/>
    <col min="7988" max="7990" width="9.28515625" style="424" bestFit="1" customWidth="1"/>
    <col min="7991" max="7991" width="9.140625" style="424"/>
    <col min="7992" max="7992" width="9.28515625" style="424" bestFit="1" customWidth="1"/>
    <col min="7993" max="7993" width="9.140625" style="424"/>
    <col min="7994" max="7994" width="9.28515625" style="424" bestFit="1" customWidth="1"/>
    <col min="7995" max="7999" width="9.140625" style="424"/>
    <col min="8000" max="8000" width="9.28515625" style="424" bestFit="1" customWidth="1"/>
    <col min="8001" max="8004" width="9.140625" style="424"/>
    <col min="8005" max="8005" width="9.28515625" style="424" bestFit="1" customWidth="1"/>
    <col min="8006" max="8006" width="11.28515625" style="424" bestFit="1" customWidth="1"/>
    <col min="8007" max="8008" width="9.140625" style="424"/>
    <col min="8009" max="8009" width="9.28515625" style="424" bestFit="1" customWidth="1"/>
    <col min="8010" max="8011" width="11.28515625" style="424" bestFit="1" customWidth="1"/>
    <col min="8012" max="8014" width="9.140625" style="424"/>
    <col min="8015" max="8015" width="9.28515625" style="424" bestFit="1" customWidth="1"/>
    <col min="8016" max="8019" width="9.140625" style="424"/>
    <col min="8020" max="8022" width="9.28515625" style="424" bestFit="1" customWidth="1"/>
    <col min="8023" max="8023" width="9.140625" style="424"/>
    <col min="8024" max="8024" width="9.28515625" style="424" bestFit="1" customWidth="1"/>
    <col min="8025" max="8025" width="9.140625" style="424"/>
    <col min="8026" max="8026" width="9.28515625" style="424" bestFit="1" customWidth="1"/>
    <col min="8027" max="8031" width="9.140625" style="424"/>
    <col min="8032" max="8032" width="9.28515625" style="424" bestFit="1" customWidth="1"/>
    <col min="8033" max="8036" width="9.140625" style="424"/>
    <col min="8037" max="8037" width="9.28515625" style="424" bestFit="1" customWidth="1"/>
    <col min="8038" max="8038" width="11.28515625" style="424" bestFit="1" customWidth="1"/>
    <col min="8039" max="8040" width="9.140625" style="424"/>
    <col min="8041" max="8041" width="9.28515625" style="424" bestFit="1" customWidth="1"/>
    <col min="8042" max="8043" width="11.28515625" style="424" bestFit="1" customWidth="1"/>
    <col min="8044" max="8046" width="9.140625" style="424"/>
    <col min="8047" max="8047" width="9.28515625" style="424" bestFit="1" customWidth="1"/>
    <col min="8048" max="8051" width="9.140625" style="424"/>
    <col min="8052" max="8054" width="9.28515625" style="424" bestFit="1" customWidth="1"/>
    <col min="8055" max="8055" width="9.140625" style="424"/>
    <col min="8056" max="8056" width="9.28515625" style="424" bestFit="1" customWidth="1"/>
    <col min="8057" max="8057" width="9.140625" style="424"/>
    <col min="8058" max="8058" width="9.28515625" style="424" bestFit="1" customWidth="1"/>
    <col min="8059" max="8063" width="9.140625" style="424"/>
    <col min="8064" max="8064" width="9.28515625" style="424" bestFit="1" customWidth="1"/>
    <col min="8065" max="8068" width="9.140625" style="424"/>
    <col min="8069" max="8069" width="9.28515625" style="424" bestFit="1" customWidth="1"/>
    <col min="8070" max="8070" width="11.28515625" style="424" bestFit="1" customWidth="1"/>
    <col min="8071" max="8072" width="9.140625" style="424"/>
    <col min="8073" max="8073" width="9.28515625" style="424" bestFit="1" customWidth="1"/>
    <col min="8074" max="8075" width="11.28515625" style="424" bestFit="1" customWidth="1"/>
    <col min="8076" max="8078" width="9.140625" style="424"/>
    <col min="8079" max="8079" width="9.28515625" style="424" bestFit="1" customWidth="1"/>
    <col min="8080" max="8083" width="9.140625" style="424"/>
    <col min="8084" max="8086" width="9.28515625" style="424" bestFit="1" customWidth="1"/>
    <col min="8087" max="8087" width="9.140625" style="424"/>
    <col min="8088" max="8088" width="9.28515625" style="424" bestFit="1" customWidth="1"/>
    <col min="8089" max="8089" width="9.140625" style="424"/>
    <col min="8090" max="8090" width="9.28515625" style="424" bestFit="1" customWidth="1"/>
    <col min="8091" max="8095" width="9.140625" style="424"/>
    <col min="8096" max="8096" width="9.28515625" style="424" bestFit="1" customWidth="1"/>
    <col min="8097" max="8100" width="9.140625" style="424"/>
    <col min="8101" max="8101" width="9.28515625" style="424" bestFit="1" customWidth="1"/>
    <col min="8102" max="8102" width="11.28515625" style="424" bestFit="1" customWidth="1"/>
    <col min="8103" max="8104" width="9.140625" style="424"/>
    <col min="8105" max="8105" width="9.28515625" style="424" bestFit="1" customWidth="1"/>
    <col min="8106" max="8107" width="11.28515625" style="424" bestFit="1" customWidth="1"/>
    <col min="8108" max="8110" width="9.140625" style="424"/>
    <col min="8111" max="8111" width="9.28515625" style="424" bestFit="1" customWidth="1"/>
    <col min="8112" max="8115" width="9.140625" style="424"/>
    <col min="8116" max="8118" width="9.28515625" style="424" bestFit="1" customWidth="1"/>
    <col min="8119" max="8119" width="9.140625" style="424"/>
    <col min="8120" max="8120" width="9.28515625" style="424" bestFit="1" customWidth="1"/>
    <col min="8121" max="8121" width="9.140625" style="424"/>
    <col min="8122" max="8122" width="9.28515625" style="424" bestFit="1" customWidth="1"/>
    <col min="8123" max="8127" width="9.140625" style="424"/>
    <col min="8128" max="8128" width="9.28515625" style="424" bestFit="1" customWidth="1"/>
    <col min="8129" max="8132" width="9.140625" style="424"/>
    <col min="8133" max="8133" width="9.28515625" style="424" bestFit="1" customWidth="1"/>
    <col min="8134" max="8134" width="11.28515625" style="424" bestFit="1" customWidth="1"/>
    <col min="8135" max="8136" width="9.140625" style="424"/>
    <col min="8137" max="8137" width="9.28515625" style="424" bestFit="1" customWidth="1"/>
    <col min="8138" max="8139" width="11.28515625" style="424" bestFit="1" customWidth="1"/>
    <col min="8140" max="8142" width="9.140625" style="424"/>
    <col min="8143" max="8143" width="9.28515625" style="424" bestFit="1" customWidth="1"/>
    <col min="8144" max="8147" width="9.140625" style="424"/>
    <col min="8148" max="8150" width="9.28515625" style="424" bestFit="1" customWidth="1"/>
    <col min="8151" max="8151" width="9.140625" style="424"/>
    <col min="8152" max="8152" width="9.28515625" style="424" bestFit="1" customWidth="1"/>
    <col min="8153" max="8153" width="9.140625" style="424"/>
    <col min="8154" max="8154" width="9.28515625" style="424" bestFit="1" customWidth="1"/>
    <col min="8155" max="8159" width="9.140625" style="424"/>
    <col min="8160" max="8160" width="9.28515625" style="424" bestFit="1" customWidth="1"/>
    <col min="8161" max="8164" width="9.140625" style="424"/>
    <col min="8165" max="8165" width="9.28515625" style="424" bestFit="1" customWidth="1"/>
    <col min="8166" max="8166" width="11.28515625" style="424" bestFit="1" customWidth="1"/>
    <col min="8167" max="8168" width="9.140625" style="424"/>
    <col min="8169" max="8169" width="9.28515625" style="424" bestFit="1" customWidth="1"/>
    <col min="8170" max="8171" width="11.28515625" style="424" bestFit="1" customWidth="1"/>
    <col min="8172" max="8174" width="9.140625" style="424"/>
    <col min="8175" max="8175" width="9.28515625" style="424" bestFit="1" customWidth="1"/>
    <col min="8176" max="8179" width="9.140625" style="424"/>
    <col min="8180" max="8182" width="9.28515625" style="424" bestFit="1" customWidth="1"/>
    <col min="8183" max="8183" width="9.140625" style="424"/>
    <col min="8184" max="8184" width="9.28515625" style="424" bestFit="1" customWidth="1"/>
    <col min="8185" max="8185" width="9.140625" style="424"/>
    <col min="8186" max="8186" width="9.28515625" style="424" bestFit="1" customWidth="1"/>
    <col min="8187" max="8191" width="9.140625" style="424"/>
    <col min="8192" max="8192" width="9.28515625" style="424" bestFit="1" customWidth="1"/>
    <col min="8193" max="8196" width="9.140625" style="424"/>
    <col min="8197" max="8197" width="9.28515625" style="424" bestFit="1" customWidth="1"/>
    <col min="8198" max="8198" width="11.28515625" style="424" bestFit="1" customWidth="1"/>
    <col min="8199" max="8200" width="9.140625" style="424"/>
    <col min="8201" max="8201" width="9.28515625" style="424" bestFit="1" customWidth="1"/>
    <col min="8202" max="8203" width="11.28515625" style="424" bestFit="1" customWidth="1"/>
    <col min="8204" max="8206" width="9.140625" style="424"/>
    <col min="8207" max="8207" width="9.28515625" style="424" bestFit="1" customWidth="1"/>
    <col min="8208" max="8211" width="9.140625" style="424"/>
    <col min="8212" max="8214" width="9.28515625" style="424" bestFit="1" customWidth="1"/>
    <col min="8215" max="8215" width="9.140625" style="424"/>
    <col min="8216" max="8216" width="9.28515625" style="424" bestFit="1" customWidth="1"/>
    <col min="8217" max="8217" width="9.140625" style="424"/>
    <col min="8218" max="8218" width="9.28515625" style="424" bestFit="1" customWidth="1"/>
    <col min="8219" max="8223" width="9.140625" style="424"/>
    <col min="8224" max="8224" width="9.28515625" style="424" bestFit="1" customWidth="1"/>
    <col min="8225" max="8228" width="9.140625" style="424"/>
    <col min="8229" max="8229" width="9.28515625" style="424" bestFit="1" customWidth="1"/>
    <col min="8230" max="8230" width="11.28515625" style="424" bestFit="1" customWidth="1"/>
    <col min="8231" max="8232" width="9.140625" style="424"/>
    <col min="8233" max="8233" width="9.28515625" style="424" bestFit="1" customWidth="1"/>
    <col min="8234" max="8235" width="11.28515625" style="424" bestFit="1" customWidth="1"/>
    <col min="8236" max="8238" width="9.140625" style="424"/>
    <col min="8239" max="8239" width="9.28515625" style="424" bestFit="1" customWidth="1"/>
    <col min="8240" max="8243" width="9.140625" style="424"/>
    <col min="8244" max="8246" width="9.28515625" style="424" bestFit="1" customWidth="1"/>
    <col min="8247" max="8247" width="9.140625" style="424"/>
    <col min="8248" max="8248" width="9.28515625" style="424" bestFit="1" customWidth="1"/>
    <col min="8249" max="8249" width="9.140625" style="424"/>
    <col min="8250" max="8250" width="9.28515625" style="424" bestFit="1" customWidth="1"/>
    <col min="8251" max="8255" width="9.140625" style="424"/>
    <col min="8256" max="8256" width="9.28515625" style="424" bestFit="1" customWidth="1"/>
    <col min="8257" max="8260" width="9.140625" style="424"/>
    <col min="8261" max="8261" width="9.28515625" style="424" bestFit="1" customWidth="1"/>
    <col min="8262" max="8262" width="11.28515625" style="424" bestFit="1" customWidth="1"/>
    <col min="8263" max="8264" width="9.140625" style="424"/>
    <col min="8265" max="8265" width="9.28515625" style="424" bestFit="1" customWidth="1"/>
    <col min="8266" max="8267" width="11.28515625" style="424" bestFit="1" customWidth="1"/>
    <col min="8268" max="8270" width="9.140625" style="424"/>
    <col min="8271" max="8271" width="9.28515625" style="424" bestFit="1" customWidth="1"/>
    <col min="8272" max="8275" width="9.140625" style="424"/>
    <col min="8276" max="8278" width="9.28515625" style="424" bestFit="1" customWidth="1"/>
    <col min="8279" max="8279" width="9.140625" style="424"/>
    <col min="8280" max="8280" width="9.28515625" style="424" bestFit="1" customWidth="1"/>
    <col min="8281" max="8281" width="9.140625" style="424"/>
    <col min="8282" max="8282" width="9.28515625" style="424" bestFit="1" customWidth="1"/>
    <col min="8283" max="8287" width="9.140625" style="424"/>
    <col min="8288" max="8288" width="9.28515625" style="424" bestFit="1" customWidth="1"/>
    <col min="8289" max="8292" width="9.140625" style="424"/>
    <col min="8293" max="8293" width="9.28515625" style="424" bestFit="1" customWidth="1"/>
    <col min="8294" max="8294" width="11.28515625" style="424" bestFit="1" customWidth="1"/>
    <col min="8295" max="8296" width="9.140625" style="424"/>
    <col min="8297" max="8297" width="9.28515625" style="424" bestFit="1" customWidth="1"/>
    <col min="8298" max="8299" width="11.28515625" style="424" bestFit="1" customWidth="1"/>
    <col min="8300" max="8302" width="9.140625" style="424"/>
    <col min="8303" max="8303" width="9.28515625" style="424" bestFit="1" customWidth="1"/>
    <col min="8304" max="8307" width="9.140625" style="424"/>
    <col min="8308" max="8310" width="9.28515625" style="424" bestFit="1" customWidth="1"/>
    <col min="8311" max="8311" width="9.140625" style="424"/>
    <col min="8312" max="8312" width="9.28515625" style="424" bestFit="1" customWidth="1"/>
    <col min="8313" max="8313" width="9.140625" style="424"/>
    <col min="8314" max="8314" width="9.28515625" style="424" bestFit="1" customWidth="1"/>
    <col min="8315" max="8319" width="9.140625" style="424"/>
    <col min="8320" max="8320" width="9.28515625" style="424" bestFit="1" customWidth="1"/>
    <col min="8321" max="8324" width="9.140625" style="424"/>
    <col min="8325" max="8325" width="9.28515625" style="424" bestFit="1" customWidth="1"/>
    <col min="8326" max="8326" width="11.28515625" style="424" bestFit="1" customWidth="1"/>
    <col min="8327" max="8328" width="9.140625" style="424"/>
    <col min="8329" max="8329" width="9.28515625" style="424" bestFit="1" customWidth="1"/>
    <col min="8330" max="8331" width="11.28515625" style="424" bestFit="1" customWidth="1"/>
    <col min="8332" max="8334" width="9.140625" style="424"/>
    <col min="8335" max="8335" width="9.28515625" style="424" bestFit="1" customWidth="1"/>
    <col min="8336" max="8339" width="9.140625" style="424"/>
    <col min="8340" max="8342" width="9.28515625" style="424" bestFit="1" customWidth="1"/>
    <col min="8343" max="8343" width="9.140625" style="424"/>
    <col min="8344" max="8344" width="9.28515625" style="424" bestFit="1" customWidth="1"/>
    <col min="8345" max="8345" width="9.140625" style="424"/>
    <col min="8346" max="8346" width="9.28515625" style="424" bestFit="1" customWidth="1"/>
    <col min="8347" max="8351" width="9.140625" style="424"/>
    <col min="8352" max="8352" width="9.28515625" style="424" bestFit="1" customWidth="1"/>
    <col min="8353" max="8356" width="9.140625" style="424"/>
    <col min="8357" max="8357" width="9.28515625" style="424" bestFit="1" customWidth="1"/>
    <col min="8358" max="8358" width="11.28515625" style="424" bestFit="1" customWidth="1"/>
    <col min="8359" max="8360" width="9.140625" style="424"/>
    <col min="8361" max="8361" width="9.28515625" style="424" bestFit="1" customWidth="1"/>
    <col min="8362" max="8363" width="11.28515625" style="424" bestFit="1" customWidth="1"/>
    <col min="8364" max="8366" width="9.140625" style="424"/>
    <col min="8367" max="8367" width="9.28515625" style="424" bestFit="1" customWidth="1"/>
    <col min="8368" max="8371" width="9.140625" style="424"/>
    <col min="8372" max="8374" width="9.28515625" style="424" bestFit="1" customWidth="1"/>
    <col min="8375" max="8375" width="9.140625" style="424"/>
    <col min="8376" max="8376" width="9.28515625" style="424" bestFit="1" customWidth="1"/>
    <col min="8377" max="8377" width="9.140625" style="424"/>
    <col min="8378" max="8378" width="9.28515625" style="424" bestFit="1" customWidth="1"/>
    <col min="8379" max="8383" width="9.140625" style="424"/>
    <col min="8384" max="8384" width="9.28515625" style="424" bestFit="1" customWidth="1"/>
    <col min="8385" max="8388" width="9.140625" style="424"/>
    <col min="8389" max="8389" width="9.28515625" style="424" bestFit="1" customWidth="1"/>
    <col min="8390" max="8390" width="11.28515625" style="424" bestFit="1" customWidth="1"/>
    <col min="8391" max="8392" width="9.140625" style="424"/>
    <col min="8393" max="8393" width="9.28515625" style="424" bestFit="1" customWidth="1"/>
    <col min="8394" max="8395" width="11.28515625" style="424" bestFit="1" customWidth="1"/>
    <col min="8396" max="8398" width="9.140625" style="424"/>
    <col min="8399" max="8399" width="9.28515625" style="424" bestFit="1" customWidth="1"/>
    <col min="8400" max="8403" width="9.140625" style="424"/>
    <col min="8404" max="8406" width="9.28515625" style="424" bestFit="1" customWidth="1"/>
    <col min="8407" max="8407" width="9.140625" style="424"/>
    <col min="8408" max="8408" width="9.28515625" style="424" bestFit="1" customWidth="1"/>
    <col min="8409" max="8409" width="9.140625" style="424"/>
    <col min="8410" max="8410" width="9.28515625" style="424" bestFit="1" customWidth="1"/>
    <col min="8411" max="8415" width="9.140625" style="424"/>
    <col min="8416" max="8416" width="9.28515625" style="424" bestFit="1" customWidth="1"/>
    <col min="8417" max="8420" width="9.140625" style="424"/>
    <col min="8421" max="8421" width="9.28515625" style="424" bestFit="1" customWidth="1"/>
    <col min="8422" max="8422" width="11.28515625" style="424" bestFit="1" customWidth="1"/>
    <col min="8423" max="8424" width="9.140625" style="424"/>
    <col min="8425" max="8425" width="9.28515625" style="424" bestFit="1" customWidth="1"/>
    <col min="8426" max="8427" width="11.28515625" style="424" bestFit="1" customWidth="1"/>
    <col min="8428" max="8430" width="9.140625" style="424"/>
    <col min="8431" max="8431" width="9.28515625" style="424" bestFit="1" customWidth="1"/>
    <col min="8432" max="8435" width="9.140625" style="424"/>
    <col min="8436" max="8438" width="9.28515625" style="424" bestFit="1" customWidth="1"/>
    <col min="8439" max="8439" width="9.140625" style="424"/>
    <col min="8440" max="8440" width="9.28515625" style="424" bestFit="1" customWidth="1"/>
    <col min="8441" max="8441" width="9.140625" style="424"/>
    <col min="8442" max="8442" width="9.28515625" style="424" bestFit="1" customWidth="1"/>
    <col min="8443" max="8447" width="9.140625" style="424"/>
    <col min="8448" max="8448" width="9.28515625" style="424" bestFit="1" customWidth="1"/>
    <col min="8449" max="8452" width="9.140625" style="424"/>
    <col min="8453" max="8453" width="9.28515625" style="424" bestFit="1" customWidth="1"/>
    <col min="8454" max="8454" width="11.28515625" style="424" bestFit="1" customWidth="1"/>
    <col min="8455" max="8456" width="9.140625" style="424"/>
    <col min="8457" max="8457" width="9.28515625" style="424" bestFit="1" customWidth="1"/>
    <col min="8458" max="8459" width="11.28515625" style="424" bestFit="1" customWidth="1"/>
    <col min="8460" max="8462" width="9.140625" style="424"/>
    <col min="8463" max="8463" width="9.28515625" style="424" bestFit="1" customWidth="1"/>
    <col min="8464" max="8467" width="9.140625" style="424"/>
    <col min="8468" max="8470" width="9.28515625" style="424" bestFit="1" customWidth="1"/>
    <col min="8471" max="8471" width="9.140625" style="424"/>
    <col min="8472" max="8472" width="9.28515625" style="424" bestFit="1" customWidth="1"/>
    <col min="8473" max="8473" width="9.140625" style="424"/>
    <col min="8474" max="8474" width="9.28515625" style="424" bestFit="1" customWidth="1"/>
    <col min="8475" max="8479" width="9.140625" style="424"/>
    <col min="8480" max="8480" width="9.28515625" style="424" bestFit="1" customWidth="1"/>
    <col min="8481" max="8484" width="9.140625" style="424"/>
    <col min="8485" max="8485" width="9.28515625" style="424" bestFit="1" customWidth="1"/>
    <col min="8486" max="8486" width="11.28515625" style="424" bestFit="1" customWidth="1"/>
    <col min="8487" max="8488" width="9.140625" style="424"/>
    <col min="8489" max="8489" width="9.28515625" style="424" bestFit="1" customWidth="1"/>
    <col min="8490" max="8491" width="11.28515625" style="424" bestFit="1" customWidth="1"/>
    <col min="8492" max="8494" width="9.140625" style="424"/>
    <col min="8495" max="8495" width="9.28515625" style="424" bestFit="1" customWidth="1"/>
    <col min="8496" max="8499" width="9.140625" style="424"/>
    <col min="8500" max="8502" width="9.28515625" style="424" bestFit="1" customWidth="1"/>
    <col min="8503" max="8503" width="9.140625" style="424"/>
    <col min="8504" max="8504" width="9.28515625" style="424" bestFit="1" customWidth="1"/>
    <col min="8505" max="8505" width="9.140625" style="424"/>
    <col min="8506" max="8506" width="9.28515625" style="424" bestFit="1" customWidth="1"/>
    <col min="8507" max="8511" width="9.140625" style="424"/>
    <col min="8512" max="8512" width="9.28515625" style="424" bestFit="1" customWidth="1"/>
    <col min="8513" max="8516" width="9.140625" style="424"/>
    <col min="8517" max="8517" width="9.28515625" style="424" bestFit="1" customWidth="1"/>
    <col min="8518" max="8518" width="11.28515625" style="424" bestFit="1" customWidth="1"/>
    <col min="8519" max="8520" width="9.140625" style="424"/>
    <col min="8521" max="8521" width="9.28515625" style="424" bestFit="1" customWidth="1"/>
    <col min="8522" max="8523" width="11.28515625" style="424" bestFit="1" customWidth="1"/>
    <col min="8524" max="8526" width="9.140625" style="424"/>
    <col min="8527" max="8527" width="9.28515625" style="424" bestFit="1" customWidth="1"/>
    <col min="8528" max="8531" width="9.140625" style="424"/>
    <col min="8532" max="8534" width="9.28515625" style="424" bestFit="1" customWidth="1"/>
    <col min="8535" max="8535" width="9.140625" style="424"/>
    <col min="8536" max="8536" width="9.28515625" style="424" bestFit="1" customWidth="1"/>
    <col min="8537" max="8537" width="9.140625" style="424"/>
    <col min="8538" max="8538" width="9.28515625" style="424" bestFit="1" customWidth="1"/>
    <col min="8539" max="8543" width="9.140625" style="424"/>
    <col min="8544" max="8544" width="9.28515625" style="424" bestFit="1" customWidth="1"/>
    <col min="8545" max="8548" width="9.140625" style="424"/>
    <col min="8549" max="8549" width="9.28515625" style="424" bestFit="1" customWidth="1"/>
    <col min="8550" max="8550" width="11.28515625" style="424" bestFit="1" customWidth="1"/>
    <col min="8551" max="8552" width="9.140625" style="424"/>
    <col min="8553" max="8553" width="9.28515625" style="424" bestFit="1" customWidth="1"/>
    <col min="8554" max="8555" width="11.28515625" style="424" bestFit="1" customWidth="1"/>
    <col min="8556" max="8558" width="9.140625" style="424"/>
    <col min="8559" max="8559" width="9.28515625" style="424" bestFit="1" customWidth="1"/>
    <col min="8560" max="8563" width="9.140625" style="424"/>
    <col min="8564" max="8566" width="9.28515625" style="424" bestFit="1" customWidth="1"/>
    <col min="8567" max="8567" width="9.140625" style="424"/>
    <col min="8568" max="8568" width="9.28515625" style="424" bestFit="1" customWidth="1"/>
    <col min="8569" max="8569" width="9.140625" style="424"/>
    <col min="8570" max="8570" width="9.28515625" style="424" bestFit="1" customWidth="1"/>
    <col min="8571" max="8575" width="9.140625" style="424"/>
    <col min="8576" max="8576" width="9.28515625" style="424" bestFit="1" customWidth="1"/>
    <col min="8577" max="8580" width="9.140625" style="424"/>
    <col min="8581" max="8581" width="9.28515625" style="424" bestFit="1" customWidth="1"/>
    <col min="8582" max="8582" width="11.28515625" style="424" bestFit="1" customWidth="1"/>
    <col min="8583" max="8584" width="9.140625" style="424"/>
    <col min="8585" max="8585" width="9.28515625" style="424" bestFit="1" customWidth="1"/>
    <col min="8586" max="8587" width="11.28515625" style="424" bestFit="1" customWidth="1"/>
    <col min="8588" max="8590" width="9.140625" style="424"/>
    <col min="8591" max="8591" width="9.28515625" style="424" bestFit="1" customWidth="1"/>
    <col min="8592" max="8595" width="9.140625" style="424"/>
    <col min="8596" max="8598" width="9.28515625" style="424" bestFit="1" customWidth="1"/>
    <col min="8599" max="8599" width="9.140625" style="424"/>
    <col min="8600" max="8600" width="9.28515625" style="424" bestFit="1" customWidth="1"/>
    <col min="8601" max="8601" width="9.140625" style="424"/>
    <col min="8602" max="8602" width="9.28515625" style="424" bestFit="1" customWidth="1"/>
    <col min="8603" max="8607" width="9.140625" style="424"/>
    <col min="8608" max="8608" width="9.28515625" style="424" bestFit="1" customWidth="1"/>
    <col min="8609" max="8612" width="9.140625" style="424"/>
    <col min="8613" max="8613" width="9.28515625" style="424" bestFit="1" customWidth="1"/>
    <col min="8614" max="8614" width="11.28515625" style="424" bestFit="1" customWidth="1"/>
    <col min="8615" max="8616" width="9.140625" style="424"/>
    <col min="8617" max="8617" width="9.28515625" style="424" bestFit="1" customWidth="1"/>
    <col min="8618" max="8619" width="11.28515625" style="424" bestFit="1" customWidth="1"/>
    <col min="8620" max="8622" width="9.140625" style="424"/>
    <col min="8623" max="8623" width="9.28515625" style="424" bestFit="1" customWidth="1"/>
    <col min="8624" max="8627" width="9.140625" style="424"/>
    <col min="8628" max="8630" width="9.28515625" style="424" bestFit="1" customWidth="1"/>
    <col min="8631" max="8631" width="9.140625" style="424"/>
    <col min="8632" max="8632" width="9.28515625" style="424" bestFit="1" customWidth="1"/>
    <col min="8633" max="8633" width="9.140625" style="424"/>
    <col min="8634" max="8634" width="9.28515625" style="424" bestFit="1" customWidth="1"/>
    <col min="8635" max="8639" width="9.140625" style="424"/>
    <col min="8640" max="8640" width="9.28515625" style="424" bestFit="1" customWidth="1"/>
    <col min="8641" max="8644" width="9.140625" style="424"/>
    <col min="8645" max="8645" width="9.28515625" style="424" bestFit="1" customWidth="1"/>
    <col min="8646" max="8646" width="11.28515625" style="424" bestFit="1" customWidth="1"/>
    <col min="8647" max="8648" width="9.140625" style="424"/>
    <col min="8649" max="8649" width="9.28515625" style="424" bestFit="1" customWidth="1"/>
    <col min="8650" max="8651" width="11.28515625" style="424" bestFit="1" customWidth="1"/>
    <col min="8652" max="8654" width="9.140625" style="424"/>
    <col min="8655" max="8655" width="9.28515625" style="424" bestFit="1" customWidth="1"/>
    <col min="8656" max="8659" width="9.140625" style="424"/>
    <col min="8660" max="8662" width="9.28515625" style="424" bestFit="1" customWidth="1"/>
    <col min="8663" max="8663" width="9.140625" style="424"/>
    <col min="8664" max="8664" width="9.28515625" style="424" bestFit="1" customWidth="1"/>
    <col min="8665" max="8665" width="9.140625" style="424"/>
    <col min="8666" max="8666" width="9.28515625" style="424" bestFit="1" customWidth="1"/>
    <col min="8667" max="8671" width="9.140625" style="424"/>
    <col min="8672" max="8672" width="9.28515625" style="424" bestFit="1" customWidth="1"/>
    <col min="8673" max="8676" width="9.140625" style="424"/>
    <col min="8677" max="8677" width="9.28515625" style="424" bestFit="1" customWidth="1"/>
    <col min="8678" max="8678" width="11.28515625" style="424" bestFit="1" customWidth="1"/>
    <col min="8679" max="8680" width="9.140625" style="424"/>
    <col min="8681" max="8681" width="9.28515625" style="424" bestFit="1" customWidth="1"/>
    <col min="8682" max="8683" width="11.28515625" style="424" bestFit="1" customWidth="1"/>
    <col min="8684" max="8686" width="9.140625" style="424"/>
    <col min="8687" max="8687" width="9.28515625" style="424" bestFit="1" customWidth="1"/>
    <col min="8688" max="8691" width="9.140625" style="424"/>
    <col min="8692" max="8694" width="9.28515625" style="424" bestFit="1" customWidth="1"/>
    <col min="8695" max="8695" width="9.140625" style="424"/>
    <col min="8696" max="8696" width="9.28515625" style="424" bestFit="1" customWidth="1"/>
    <col min="8697" max="8697" width="9.140625" style="424"/>
    <col min="8698" max="8698" width="9.28515625" style="424" bestFit="1" customWidth="1"/>
    <col min="8699" max="8703" width="9.140625" style="424"/>
    <col min="8704" max="8704" width="9.28515625" style="424" bestFit="1" customWidth="1"/>
    <col min="8705" max="8708" width="9.140625" style="424"/>
    <col min="8709" max="8709" width="9.28515625" style="424" bestFit="1" customWidth="1"/>
    <col min="8710" max="8710" width="11.28515625" style="424" bestFit="1" customWidth="1"/>
    <col min="8711" max="8712" width="9.140625" style="424"/>
    <col min="8713" max="8713" width="9.28515625" style="424" bestFit="1" customWidth="1"/>
    <col min="8714" max="8715" width="11.28515625" style="424" bestFit="1" customWidth="1"/>
    <col min="8716" max="8718" width="9.140625" style="424"/>
    <col min="8719" max="8719" width="9.28515625" style="424" bestFit="1" customWidth="1"/>
    <col min="8720" max="8723" width="9.140625" style="424"/>
    <col min="8724" max="8726" width="9.28515625" style="424" bestFit="1" customWidth="1"/>
    <col min="8727" max="8727" width="9.140625" style="424"/>
    <col min="8728" max="8728" width="9.28515625" style="424" bestFit="1" customWidth="1"/>
    <col min="8729" max="8729" width="9.140625" style="424"/>
    <col min="8730" max="8730" width="9.28515625" style="424" bestFit="1" customWidth="1"/>
    <col min="8731" max="8735" width="9.140625" style="424"/>
    <col min="8736" max="8736" width="9.28515625" style="424" bestFit="1" customWidth="1"/>
    <col min="8737" max="8740" width="9.140625" style="424"/>
    <col min="8741" max="8741" width="9.28515625" style="424" bestFit="1" customWidth="1"/>
    <col min="8742" max="8742" width="11.28515625" style="424" bestFit="1" customWidth="1"/>
    <col min="8743" max="8744" width="9.140625" style="424"/>
    <col min="8745" max="8745" width="9.28515625" style="424" bestFit="1" customWidth="1"/>
    <col min="8746" max="8747" width="11.28515625" style="424" bestFit="1" customWidth="1"/>
    <col min="8748" max="8750" width="9.140625" style="424"/>
    <col min="8751" max="8751" width="9.28515625" style="424" bestFit="1" customWidth="1"/>
    <col min="8752" max="8755" width="9.140625" style="424"/>
    <col min="8756" max="8758" width="9.28515625" style="424" bestFit="1" customWidth="1"/>
    <col min="8759" max="8759" width="9.140625" style="424"/>
    <col min="8760" max="8760" width="9.28515625" style="424" bestFit="1" customWidth="1"/>
    <col min="8761" max="8761" width="9.140625" style="424"/>
    <col min="8762" max="8762" width="9.28515625" style="424" bestFit="1" customWidth="1"/>
    <col min="8763" max="8767" width="9.140625" style="424"/>
    <col min="8768" max="8768" width="9.28515625" style="424" bestFit="1" customWidth="1"/>
    <col min="8769" max="8772" width="9.140625" style="424"/>
    <col min="8773" max="8773" width="9.28515625" style="424" bestFit="1" customWidth="1"/>
    <col min="8774" max="8774" width="11.28515625" style="424" bestFit="1" customWidth="1"/>
    <col min="8775" max="8776" width="9.140625" style="424"/>
    <col min="8777" max="8777" width="9.28515625" style="424" bestFit="1" customWidth="1"/>
    <col min="8778" max="8779" width="11.28515625" style="424" bestFit="1" customWidth="1"/>
    <col min="8780" max="8782" width="9.140625" style="424"/>
    <col min="8783" max="8783" width="9.28515625" style="424" bestFit="1" customWidth="1"/>
    <col min="8784" max="8787" width="9.140625" style="424"/>
    <col min="8788" max="8790" width="9.28515625" style="424" bestFit="1" customWidth="1"/>
    <col min="8791" max="8791" width="9.140625" style="424"/>
    <col min="8792" max="8792" width="9.28515625" style="424" bestFit="1" customWidth="1"/>
    <col min="8793" max="8793" width="9.140625" style="424"/>
    <col min="8794" max="8794" width="9.28515625" style="424" bestFit="1" customWidth="1"/>
    <col min="8795" max="8799" width="9.140625" style="424"/>
    <col min="8800" max="8800" width="9.28515625" style="424" bestFit="1" customWidth="1"/>
    <col min="8801" max="8804" width="9.140625" style="424"/>
    <col min="8805" max="8805" width="9.28515625" style="424" bestFit="1" customWidth="1"/>
    <col min="8806" max="8806" width="11.28515625" style="424" bestFit="1" customWidth="1"/>
    <col min="8807" max="8808" width="9.140625" style="424"/>
    <col min="8809" max="8809" width="9.28515625" style="424" bestFit="1" customWidth="1"/>
    <col min="8810" max="8811" width="11.28515625" style="424" bestFit="1" customWidth="1"/>
    <col min="8812" max="8814" width="9.140625" style="424"/>
    <col min="8815" max="8815" width="9.28515625" style="424" bestFit="1" customWidth="1"/>
    <col min="8816" max="8819" width="9.140625" style="424"/>
    <col min="8820" max="8822" width="9.28515625" style="424" bestFit="1" customWidth="1"/>
    <col min="8823" max="8823" width="9.140625" style="424"/>
    <col min="8824" max="8824" width="9.28515625" style="424" bestFit="1" customWidth="1"/>
    <col min="8825" max="8825" width="9.140625" style="424"/>
    <col min="8826" max="8826" width="9.28515625" style="424" bestFit="1" customWidth="1"/>
    <col min="8827" max="8831" width="9.140625" style="424"/>
    <col min="8832" max="8832" width="9.28515625" style="424" bestFit="1" customWidth="1"/>
    <col min="8833" max="8836" width="9.140625" style="424"/>
    <col min="8837" max="8837" width="9.28515625" style="424" bestFit="1" customWidth="1"/>
    <col min="8838" max="8838" width="11.28515625" style="424" bestFit="1" customWidth="1"/>
    <col min="8839" max="8840" width="9.140625" style="424"/>
    <col min="8841" max="8841" width="9.28515625" style="424" bestFit="1" customWidth="1"/>
    <col min="8842" max="8843" width="11.28515625" style="424" bestFit="1" customWidth="1"/>
    <col min="8844" max="8846" width="9.140625" style="424"/>
    <col min="8847" max="8847" width="9.28515625" style="424" bestFit="1" customWidth="1"/>
    <col min="8848" max="8851" width="9.140625" style="424"/>
    <col min="8852" max="8854" width="9.28515625" style="424" bestFit="1" customWidth="1"/>
    <col min="8855" max="8855" width="9.140625" style="424"/>
    <col min="8856" max="8856" width="9.28515625" style="424" bestFit="1" customWidth="1"/>
    <col min="8857" max="8857" width="9.140625" style="424"/>
    <col min="8858" max="8858" width="9.28515625" style="424" bestFit="1" customWidth="1"/>
    <col min="8859" max="8863" width="9.140625" style="424"/>
    <col min="8864" max="8864" width="9.28515625" style="424" bestFit="1" customWidth="1"/>
    <col min="8865" max="8868" width="9.140625" style="424"/>
    <col min="8869" max="8869" width="9.28515625" style="424" bestFit="1" customWidth="1"/>
    <col min="8870" max="8870" width="11.28515625" style="424" bestFit="1" customWidth="1"/>
    <col min="8871" max="8872" width="9.140625" style="424"/>
    <col min="8873" max="8873" width="9.28515625" style="424" bestFit="1" customWidth="1"/>
    <col min="8874" max="8875" width="11.28515625" style="424" bestFit="1" customWidth="1"/>
    <col min="8876" max="8878" width="9.140625" style="424"/>
    <col min="8879" max="8879" width="9.28515625" style="424" bestFit="1" customWidth="1"/>
    <col min="8880" max="8883" width="9.140625" style="424"/>
    <col min="8884" max="8886" width="9.28515625" style="424" bestFit="1" customWidth="1"/>
    <col min="8887" max="8887" width="9.140625" style="424"/>
    <col min="8888" max="8888" width="9.28515625" style="424" bestFit="1" customWidth="1"/>
    <col min="8889" max="8889" width="9.140625" style="424"/>
    <col min="8890" max="8890" width="9.28515625" style="424" bestFit="1" customWidth="1"/>
    <col min="8891" max="8895" width="9.140625" style="424"/>
    <col min="8896" max="8896" width="9.28515625" style="424" bestFit="1" customWidth="1"/>
    <col min="8897" max="8900" width="9.140625" style="424"/>
    <col min="8901" max="8901" width="9.28515625" style="424" bestFit="1" customWidth="1"/>
    <col min="8902" max="8902" width="11.28515625" style="424" bestFit="1" customWidth="1"/>
    <col min="8903" max="8904" width="9.140625" style="424"/>
    <col min="8905" max="8905" width="9.28515625" style="424" bestFit="1" customWidth="1"/>
    <col min="8906" max="8907" width="11.28515625" style="424" bestFit="1" customWidth="1"/>
    <col min="8908" max="8910" width="9.140625" style="424"/>
    <col min="8911" max="8911" width="9.28515625" style="424" bestFit="1" customWidth="1"/>
    <col min="8912" max="8915" width="9.140625" style="424"/>
    <col min="8916" max="8918" width="9.28515625" style="424" bestFit="1" customWidth="1"/>
    <col min="8919" max="8919" width="9.140625" style="424"/>
    <col min="8920" max="8920" width="9.28515625" style="424" bestFit="1" customWidth="1"/>
    <col min="8921" max="8921" width="9.140625" style="424"/>
    <col min="8922" max="8922" width="9.28515625" style="424" bestFit="1" customWidth="1"/>
    <col min="8923" max="8927" width="9.140625" style="424"/>
    <col min="8928" max="8928" width="9.28515625" style="424" bestFit="1" customWidth="1"/>
    <col min="8929" max="8932" width="9.140625" style="424"/>
    <col min="8933" max="8933" width="9.28515625" style="424" bestFit="1" customWidth="1"/>
    <col min="8934" max="8934" width="11.28515625" style="424" bestFit="1" customWidth="1"/>
    <col min="8935" max="8936" width="9.140625" style="424"/>
    <col min="8937" max="8937" width="9.28515625" style="424" bestFit="1" customWidth="1"/>
    <col min="8938" max="8939" width="11.28515625" style="424" bestFit="1" customWidth="1"/>
    <col min="8940" max="8942" width="9.140625" style="424"/>
    <col min="8943" max="8943" width="9.28515625" style="424" bestFit="1" customWidth="1"/>
    <col min="8944" max="8947" width="9.140625" style="424"/>
    <col min="8948" max="8950" width="9.28515625" style="424" bestFit="1" customWidth="1"/>
    <col min="8951" max="8951" width="9.140625" style="424"/>
    <col min="8952" max="8952" width="9.28515625" style="424" bestFit="1" customWidth="1"/>
    <col min="8953" max="8953" width="9.140625" style="424"/>
    <col min="8954" max="8954" width="9.28515625" style="424" bestFit="1" customWidth="1"/>
    <col min="8955" max="8959" width="9.140625" style="424"/>
    <col min="8960" max="8960" width="9.28515625" style="424" bestFit="1" customWidth="1"/>
    <col min="8961" max="8964" width="9.140625" style="424"/>
    <col min="8965" max="8965" width="9.28515625" style="424" bestFit="1" customWidth="1"/>
    <col min="8966" max="8966" width="11.28515625" style="424" bestFit="1" customWidth="1"/>
    <col min="8967" max="8968" width="9.140625" style="424"/>
    <col min="8969" max="8969" width="9.28515625" style="424" bestFit="1" customWidth="1"/>
    <col min="8970" max="8971" width="11.28515625" style="424" bestFit="1" customWidth="1"/>
    <col min="8972" max="8974" width="9.140625" style="424"/>
    <col min="8975" max="8975" width="9.28515625" style="424" bestFit="1" customWidth="1"/>
    <col min="8976" max="8979" width="9.140625" style="424"/>
    <col min="8980" max="8982" width="9.28515625" style="424" bestFit="1" customWidth="1"/>
    <col min="8983" max="8983" width="9.140625" style="424"/>
    <col min="8984" max="8984" width="9.28515625" style="424" bestFit="1" customWidth="1"/>
    <col min="8985" max="8985" width="9.140625" style="424"/>
    <col min="8986" max="8986" width="9.28515625" style="424" bestFit="1" customWidth="1"/>
    <col min="8987" max="8991" width="9.140625" style="424"/>
    <col min="8992" max="8992" width="9.28515625" style="424" bestFit="1" customWidth="1"/>
    <col min="8993" max="8996" width="9.140625" style="424"/>
    <col min="8997" max="8997" width="9.28515625" style="424" bestFit="1" customWidth="1"/>
    <col min="8998" max="8998" width="11.28515625" style="424" bestFit="1" customWidth="1"/>
    <col min="8999" max="9000" width="9.140625" style="424"/>
    <col min="9001" max="9001" width="9.28515625" style="424" bestFit="1" customWidth="1"/>
    <col min="9002" max="9003" width="11.28515625" style="424" bestFit="1" customWidth="1"/>
    <col min="9004" max="9006" width="9.140625" style="424"/>
    <col min="9007" max="9007" width="9.28515625" style="424" bestFit="1" customWidth="1"/>
    <col min="9008" max="9011" width="9.140625" style="424"/>
    <col min="9012" max="9014" width="9.28515625" style="424" bestFit="1" customWidth="1"/>
    <col min="9015" max="9015" width="9.140625" style="424"/>
    <col min="9016" max="9016" width="9.28515625" style="424" bestFit="1" customWidth="1"/>
    <col min="9017" max="9017" width="9.140625" style="424"/>
    <col min="9018" max="9018" width="9.28515625" style="424" bestFit="1" customWidth="1"/>
    <col min="9019" max="9023" width="9.140625" style="424"/>
    <col min="9024" max="9024" width="9.28515625" style="424" bestFit="1" customWidth="1"/>
    <col min="9025" max="9028" width="9.140625" style="424"/>
    <col min="9029" max="9029" width="9.28515625" style="424" bestFit="1" customWidth="1"/>
    <col min="9030" max="9030" width="11.28515625" style="424" bestFit="1" customWidth="1"/>
    <col min="9031" max="9032" width="9.140625" style="424"/>
    <col min="9033" max="9033" width="9.28515625" style="424" bestFit="1" customWidth="1"/>
    <col min="9034" max="9035" width="11.28515625" style="424" bestFit="1" customWidth="1"/>
    <col min="9036" max="9038" width="9.140625" style="424"/>
    <col min="9039" max="9039" width="9.28515625" style="424" bestFit="1" customWidth="1"/>
    <col min="9040" max="9043" width="9.140625" style="424"/>
    <col min="9044" max="9046" width="9.28515625" style="424" bestFit="1" customWidth="1"/>
    <col min="9047" max="9047" width="9.140625" style="424"/>
    <col min="9048" max="9048" width="9.28515625" style="424" bestFit="1" customWidth="1"/>
    <col min="9049" max="9049" width="9.140625" style="424"/>
    <col min="9050" max="9050" width="9.28515625" style="424" bestFit="1" customWidth="1"/>
    <col min="9051" max="9055" width="9.140625" style="424"/>
    <col min="9056" max="9056" width="9.28515625" style="424" bestFit="1" customWidth="1"/>
    <col min="9057" max="9060" width="9.140625" style="424"/>
    <col min="9061" max="9061" width="9.28515625" style="424" bestFit="1" customWidth="1"/>
    <col min="9062" max="9062" width="11.28515625" style="424" bestFit="1" customWidth="1"/>
    <col min="9063" max="9064" width="9.140625" style="424"/>
    <col min="9065" max="9065" width="9.28515625" style="424" bestFit="1" customWidth="1"/>
    <col min="9066" max="9067" width="11.28515625" style="424" bestFit="1" customWidth="1"/>
    <col min="9068" max="9070" width="9.140625" style="424"/>
    <col min="9071" max="9071" width="9.28515625" style="424" bestFit="1" customWidth="1"/>
    <col min="9072" max="9075" width="9.140625" style="424"/>
    <col min="9076" max="9078" width="9.28515625" style="424" bestFit="1" customWidth="1"/>
    <col min="9079" max="9079" width="9.140625" style="424"/>
    <col min="9080" max="9080" width="9.28515625" style="424" bestFit="1" customWidth="1"/>
    <col min="9081" max="9081" width="9.140625" style="424"/>
    <col min="9082" max="9082" width="9.28515625" style="424" bestFit="1" customWidth="1"/>
    <col min="9083" max="9087" width="9.140625" style="424"/>
    <col min="9088" max="9088" width="9.28515625" style="424" bestFit="1" customWidth="1"/>
    <col min="9089" max="9092" width="9.140625" style="424"/>
    <col min="9093" max="9093" width="9.28515625" style="424" bestFit="1" customWidth="1"/>
    <col min="9094" max="9094" width="11.28515625" style="424" bestFit="1" customWidth="1"/>
    <col min="9095" max="9096" width="9.140625" style="424"/>
    <col min="9097" max="9097" width="9.28515625" style="424" bestFit="1" customWidth="1"/>
    <col min="9098" max="9099" width="11.28515625" style="424" bestFit="1" customWidth="1"/>
    <col min="9100" max="9102" width="9.140625" style="424"/>
    <col min="9103" max="9103" width="9.28515625" style="424" bestFit="1" customWidth="1"/>
    <col min="9104" max="9107" width="9.140625" style="424"/>
    <col min="9108" max="9110" width="9.28515625" style="424" bestFit="1" customWidth="1"/>
    <col min="9111" max="9111" width="9.140625" style="424"/>
    <col min="9112" max="9112" width="9.28515625" style="424" bestFit="1" customWidth="1"/>
    <col min="9113" max="9113" width="9.140625" style="424"/>
    <col min="9114" max="9114" width="9.28515625" style="424" bestFit="1" customWidth="1"/>
    <col min="9115" max="9119" width="9.140625" style="424"/>
    <col min="9120" max="9120" width="9.28515625" style="424" bestFit="1" customWidth="1"/>
    <col min="9121" max="9124" width="9.140625" style="424"/>
    <col min="9125" max="9125" width="9.28515625" style="424" bestFit="1" customWidth="1"/>
    <col min="9126" max="9126" width="11.28515625" style="424" bestFit="1" customWidth="1"/>
    <col min="9127" max="9128" width="9.140625" style="424"/>
    <col min="9129" max="9129" width="9.28515625" style="424" bestFit="1" customWidth="1"/>
    <col min="9130" max="9131" width="11.28515625" style="424" bestFit="1" customWidth="1"/>
    <col min="9132" max="9134" width="9.140625" style="424"/>
    <col min="9135" max="9135" width="9.28515625" style="424" bestFit="1" customWidth="1"/>
    <col min="9136" max="9139" width="9.140625" style="424"/>
    <col min="9140" max="9142" width="9.28515625" style="424" bestFit="1" customWidth="1"/>
    <col min="9143" max="9143" width="9.140625" style="424"/>
    <col min="9144" max="9144" width="9.28515625" style="424" bestFit="1" customWidth="1"/>
    <col min="9145" max="9145" width="9.140625" style="424"/>
    <col min="9146" max="9146" width="9.28515625" style="424" bestFit="1" customWidth="1"/>
    <col min="9147" max="9151" width="9.140625" style="424"/>
    <col min="9152" max="9152" width="9.28515625" style="424" bestFit="1" customWidth="1"/>
    <col min="9153" max="9156" width="9.140625" style="424"/>
    <col min="9157" max="9157" width="9.28515625" style="424" bestFit="1" customWidth="1"/>
    <col min="9158" max="9158" width="11.28515625" style="424" bestFit="1" customWidth="1"/>
    <col min="9159" max="9160" width="9.140625" style="424"/>
    <col min="9161" max="9161" width="9.28515625" style="424" bestFit="1" customWidth="1"/>
    <col min="9162" max="9163" width="11.28515625" style="424" bestFit="1" customWidth="1"/>
    <col min="9164" max="9166" width="9.140625" style="424"/>
    <col min="9167" max="9167" width="9.28515625" style="424" bestFit="1" customWidth="1"/>
    <col min="9168" max="9171" width="9.140625" style="424"/>
    <col min="9172" max="9174" width="9.28515625" style="424" bestFit="1" customWidth="1"/>
    <col min="9175" max="9175" width="9.140625" style="424"/>
    <col min="9176" max="9176" width="9.28515625" style="424" bestFit="1" customWidth="1"/>
    <col min="9177" max="9177" width="9.140625" style="424"/>
    <col min="9178" max="9178" width="9.28515625" style="424" bestFit="1" customWidth="1"/>
    <col min="9179" max="9183" width="9.140625" style="424"/>
    <col min="9184" max="9184" width="9.28515625" style="424" bestFit="1" customWidth="1"/>
    <col min="9185" max="9188" width="9.140625" style="424"/>
    <col min="9189" max="9189" width="9.28515625" style="424" bestFit="1" customWidth="1"/>
    <col min="9190" max="9190" width="11.28515625" style="424" bestFit="1" customWidth="1"/>
    <col min="9191" max="9192" width="9.140625" style="424"/>
    <col min="9193" max="9193" width="9.28515625" style="424" bestFit="1" customWidth="1"/>
    <col min="9194" max="9195" width="11.28515625" style="424" bestFit="1" customWidth="1"/>
    <col min="9196" max="9198" width="9.140625" style="424"/>
    <col min="9199" max="9199" width="9.28515625" style="424" bestFit="1" customWidth="1"/>
    <col min="9200" max="9203" width="9.140625" style="424"/>
    <col min="9204" max="9206" width="9.28515625" style="424" bestFit="1" customWidth="1"/>
    <col min="9207" max="9207" width="9.140625" style="424"/>
    <col min="9208" max="9208" width="9.28515625" style="424" bestFit="1" customWidth="1"/>
    <col min="9209" max="9209" width="9.140625" style="424"/>
    <col min="9210" max="9210" width="9.28515625" style="424" bestFit="1" customWidth="1"/>
    <col min="9211" max="9215" width="9.140625" style="424"/>
    <col min="9216" max="9216" width="9.28515625" style="424" bestFit="1" customWidth="1"/>
    <col min="9217" max="9220" width="9.140625" style="424"/>
    <col min="9221" max="9221" width="9.28515625" style="424" bestFit="1" customWidth="1"/>
    <col min="9222" max="9222" width="11.28515625" style="424" bestFit="1" customWidth="1"/>
    <col min="9223" max="9224" width="9.140625" style="424"/>
    <col min="9225" max="9225" width="9.28515625" style="424" bestFit="1" customWidth="1"/>
    <col min="9226" max="9227" width="11.28515625" style="424" bestFit="1" customWidth="1"/>
    <col min="9228" max="9230" width="9.140625" style="424"/>
    <col min="9231" max="9231" width="9.28515625" style="424" bestFit="1" customWidth="1"/>
    <col min="9232" max="9235" width="9.140625" style="424"/>
    <col min="9236" max="9238" width="9.28515625" style="424" bestFit="1" customWidth="1"/>
    <col min="9239" max="9239" width="9.140625" style="424"/>
    <col min="9240" max="9240" width="9.28515625" style="424" bestFit="1" customWidth="1"/>
    <col min="9241" max="9241" width="9.140625" style="424"/>
    <col min="9242" max="9242" width="9.28515625" style="424" bestFit="1" customWidth="1"/>
    <col min="9243" max="9247" width="9.140625" style="424"/>
    <col min="9248" max="9248" width="9.28515625" style="424" bestFit="1" customWidth="1"/>
    <col min="9249" max="9252" width="9.140625" style="424"/>
    <col min="9253" max="9253" width="9.28515625" style="424" bestFit="1" customWidth="1"/>
    <col min="9254" max="9254" width="11.28515625" style="424" bestFit="1" customWidth="1"/>
    <col min="9255" max="9256" width="9.140625" style="424"/>
    <col min="9257" max="9257" width="9.28515625" style="424" bestFit="1" customWidth="1"/>
    <col min="9258" max="9259" width="11.28515625" style="424" bestFit="1" customWidth="1"/>
    <col min="9260" max="9262" width="9.140625" style="424"/>
    <col min="9263" max="9263" width="9.28515625" style="424" bestFit="1" customWidth="1"/>
    <col min="9264" max="9267" width="9.140625" style="424"/>
    <col min="9268" max="9270" width="9.28515625" style="424" bestFit="1" customWidth="1"/>
    <col min="9271" max="9271" width="9.140625" style="424"/>
    <col min="9272" max="9272" width="9.28515625" style="424" bestFit="1" customWidth="1"/>
    <col min="9273" max="9273" width="9.140625" style="424"/>
    <col min="9274" max="9274" width="9.28515625" style="424" bestFit="1" customWidth="1"/>
    <col min="9275" max="9279" width="9.140625" style="424"/>
    <col min="9280" max="9280" width="9.28515625" style="424" bestFit="1" customWidth="1"/>
    <col min="9281" max="9284" width="9.140625" style="424"/>
    <col min="9285" max="9285" width="9.28515625" style="424" bestFit="1" customWidth="1"/>
    <col min="9286" max="9286" width="11.28515625" style="424" bestFit="1" customWidth="1"/>
    <col min="9287" max="9288" width="9.140625" style="424"/>
    <col min="9289" max="9289" width="9.28515625" style="424" bestFit="1" customWidth="1"/>
    <col min="9290" max="9291" width="11.28515625" style="424" bestFit="1" customWidth="1"/>
    <col min="9292" max="9294" width="9.140625" style="424"/>
    <col min="9295" max="9295" width="9.28515625" style="424" bestFit="1" customWidth="1"/>
    <col min="9296" max="9299" width="9.140625" style="424"/>
    <col min="9300" max="9302" width="9.28515625" style="424" bestFit="1" customWidth="1"/>
    <col min="9303" max="9303" width="9.140625" style="424"/>
    <col min="9304" max="9304" width="9.28515625" style="424" bestFit="1" customWidth="1"/>
    <col min="9305" max="9305" width="9.140625" style="424"/>
    <col min="9306" max="9306" width="9.28515625" style="424" bestFit="1" customWidth="1"/>
    <col min="9307" max="9311" width="9.140625" style="424"/>
    <col min="9312" max="9312" width="9.28515625" style="424" bestFit="1" customWidth="1"/>
    <col min="9313" max="9316" width="9.140625" style="424"/>
    <col min="9317" max="9317" width="9.28515625" style="424" bestFit="1" customWidth="1"/>
    <col min="9318" max="9318" width="11.28515625" style="424" bestFit="1" customWidth="1"/>
    <col min="9319" max="9320" width="9.140625" style="424"/>
    <col min="9321" max="9321" width="9.28515625" style="424" bestFit="1" customWidth="1"/>
    <col min="9322" max="9323" width="11.28515625" style="424" bestFit="1" customWidth="1"/>
    <col min="9324" max="9326" width="9.140625" style="424"/>
    <col min="9327" max="9327" width="9.28515625" style="424" bestFit="1" customWidth="1"/>
    <col min="9328" max="9331" width="9.140625" style="424"/>
    <col min="9332" max="9334" width="9.28515625" style="424" bestFit="1" customWidth="1"/>
    <col min="9335" max="9335" width="9.140625" style="424"/>
    <col min="9336" max="9336" width="9.28515625" style="424" bestFit="1" customWidth="1"/>
    <col min="9337" max="9337" width="9.140625" style="424"/>
    <col min="9338" max="9338" width="9.28515625" style="424" bestFit="1" customWidth="1"/>
    <col min="9339" max="9343" width="9.140625" style="424"/>
    <col min="9344" max="9344" width="9.28515625" style="424" bestFit="1" customWidth="1"/>
    <col min="9345" max="9348" width="9.140625" style="424"/>
    <col min="9349" max="9349" width="9.28515625" style="424" bestFit="1" customWidth="1"/>
    <col min="9350" max="9350" width="11.28515625" style="424" bestFit="1" customWidth="1"/>
    <col min="9351" max="9352" width="9.140625" style="424"/>
    <col min="9353" max="9353" width="9.28515625" style="424" bestFit="1" customWidth="1"/>
    <col min="9354" max="9355" width="11.28515625" style="424" bestFit="1" customWidth="1"/>
    <col min="9356" max="9358" width="9.140625" style="424"/>
    <col min="9359" max="9359" width="9.28515625" style="424" bestFit="1" customWidth="1"/>
    <col min="9360" max="9363" width="9.140625" style="424"/>
    <col min="9364" max="9366" width="9.28515625" style="424" bestFit="1" customWidth="1"/>
    <col min="9367" max="9367" width="9.140625" style="424"/>
    <col min="9368" max="9368" width="9.28515625" style="424" bestFit="1" customWidth="1"/>
    <col min="9369" max="9369" width="9.140625" style="424"/>
    <col min="9370" max="9370" width="9.28515625" style="424" bestFit="1" customWidth="1"/>
    <col min="9371" max="9375" width="9.140625" style="424"/>
    <col min="9376" max="9376" width="9.28515625" style="424" bestFit="1" customWidth="1"/>
    <col min="9377" max="9380" width="9.140625" style="424"/>
    <col min="9381" max="9381" width="9.28515625" style="424" bestFit="1" customWidth="1"/>
    <col min="9382" max="9382" width="11.28515625" style="424" bestFit="1" customWidth="1"/>
    <col min="9383" max="9384" width="9.140625" style="424"/>
    <col min="9385" max="9385" width="9.28515625" style="424" bestFit="1" customWidth="1"/>
    <col min="9386" max="9387" width="11.28515625" style="424" bestFit="1" customWidth="1"/>
    <col min="9388" max="9390" width="9.140625" style="424"/>
    <col min="9391" max="9391" width="9.28515625" style="424" bestFit="1" customWidth="1"/>
    <col min="9392" max="9395" width="9.140625" style="424"/>
    <col min="9396" max="9398" width="9.28515625" style="424" bestFit="1" customWidth="1"/>
    <col min="9399" max="9399" width="9.140625" style="424"/>
    <col min="9400" max="9400" width="9.28515625" style="424" bestFit="1" customWidth="1"/>
    <col min="9401" max="9401" width="9.140625" style="424"/>
    <col min="9402" max="9402" width="9.28515625" style="424" bestFit="1" customWidth="1"/>
    <col min="9403" max="9407" width="9.140625" style="424"/>
    <col min="9408" max="9408" width="9.28515625" style="424" bestFit="1" customWidth="1"/>
    <col min="9409" max="9412" width="9.140625" style="424"/>
    <col min="9413" max="9413" width="9.28515625" style="424" bestFit="1" customWidth="1"/>
    <col min="9414" max="9414" width="11.28515625" style="424" bestFit="1" customWidth="1"/>
    <col min="9415" max="9416" width="9.140625" style="424"/>
    <col min="9417" max="9417" width="9.28515625" style="424" bestFit="1" customWidth="1"/>
    <col min="9418" max="9419" width="11.28515625" style="424" bestFit="1" customWidth="1"/>
    <col min="9420" max="9422" width="9.140625" style="424"/>
    <col min="9423" max="9423" width="9.28515625" style="424" bestFit="1" customWidth="1"/>
    <col min="9424" max="9427" width="9.140625" style="424"/>
    <col min="9428" max="9430" width="9.28515625" style="424" bestFit="1" customWidth="1"/>
    <col min="9431" max="9431" width="9.140625" style="424"/>
    <col min="9432" max="9432" width="9.28515625" style="424" bestFit="1" customWidth="1"/>
    <col min="9433" max="9433" width="9.140625" style="424"/>
    <col min="9434" max="9434" width="9.28515625" style="424" bestFit="1" customWidth="1"/>
    <col min="9435" max="9439" width="9.140625" style="424"/>
    <col min="9440" max="9440" width="9.28515625" style="424" bestFit="1" customWidth="1"/>
    <col min="9441" max="9444" width="9.140625" style="424"/>
    <col min="9445" max="9445" width="9.28515625" style="424" bestFit="1" customWidth="1"/>
    <col min="9446" max="9446" width="11.28515625" style="424" bestFit="1" customWidth="1"/>
    <col min="9447" max="9448" width="9.140625" style="424"/>
    <col min="9449" max="9449" width="9.28515625" style="424" bestFit="1" customWidth="1"/>
    <col min="9450" max="9451" width="11.28515625" style="424" bestFit="1" customWidth="1"/>
    <col min="9452" max="9454" width="9.140625" style="424"/>
    <col min="9455" max="9455" width="9.28515625" style="424" bestFit="1" customWidth="1"/>
    <col min="9456" max="9459" width="9.140625" style="424"/>
    <col min="9460" max="9462" width="9.28515625" style="424" bestFit="1" customWidth="1"/>
    <col min="9463" max="9463" width="9.140625" style="424"/>
    <col min="9464" max="9464" width="9.28515625" style="424" bestFit="1" customWidth="1"/>
    <col min="9465" max="9465" width="9.140625" style="424"/>
    <col min="9466" max="9466" width="9.28515625" style="424" bestFit="1" customWidth="1"/>
    <col min="9467" max="9471" width="9.140625" style="424"/>
    <col min="9472" max="9472" width="9.28515625" style="424" bestFit="1" customWidth="1"/>
    <col min="9473" max="9476" width="9.140625" style="424"/>
    <col min="9477" max="9477" width="9.28515625" style="424" bestFit="1" customWidth="1"/>
    <col min="9478" max="9478" width="11.28515625" style="424" bestFit="1" customWidth="1"/>
    <col min="9479" max="9480" width="9.140625" style="424"/>
    <col min="9481" max="9481" width="9.28515625" style="424" bestFit="1" customWidth="1"/>
    <col min="9482" max="9483" width="11.28515625" style="424" bestFit="1" customWidth="1"/>
    <col min="9484" max="9486" width="9.140625" style="424"/>
    <col min="9487" max="9487" width="9.28515625" style="424" bestFit="1" customWidth="1"/>
    <col min="9488" max="9491" width="9.140625" style="424"/>
    <col min="9492" max="9494" width="9.28515625" style="424" bestFit="1" customWidth="1"/>
    <col min="9495" max="9495" width="9.140625" style="424"/>
    <col min="9496" max="9496" width="9.28515625" style="424" bestFit="1" customWidth="1"/>
    <col min="9497" max="9497" width="9.140625" style="424"/>
    <col min="9498" max="9498" width="9.28515625" style="424" bestFit="1" customWidth="1"/>
    <col min="9499" max="9503" width="9.140625" style="424"/>
    <col min="9504" max="9504" width="9.28515625" style="424" bestFit="1" customWidth="1"/>
    <col min="9505" max="9508" width="9.140625" style="424"/>
    <col min="9509" max="9509" width="9.28515625" style="424" bestFit="1" customWidth="1"/>
    <col min="9510" max="9510" width="11.28515625" style="424" bestFit="1" customWidth="1"/>
    <col min="9511" max="9512" width="9.140625" style="424"/>
    <col min="9513" max="9513" width="9.28515625" style="424" bestFit="1" customWidth="1"/>
    <col min="9514" max="9515" width="11.28515625" style="424" bestFit="1" customWidth="1"/>
    <col min="9516" max="9518" width="9.140625" style="424"/>
    <col min="9519" max="9519" width="9.28515625" style="424" bestFit="1" customWidth="1"/>
    <col min="9520" max="9523" width="9.140625" style="424"/>
    <col min="9524" max="9526" width="9.28515625" style="424" bestFit="1" customWidth="1"/>
    <col min="9527" max="9527" width="9.140625" style="424"/>
    <col min="9528" max="9528" width="9.28515625" style="424" bestFit="1" customWidth="1"/>
    <col min="9529" max="9529" width="9.140625" style="424"/>
    <col min="9530" max="9530" width="9.28515625" style="424" bestFit="1" customWidth="1"/>
    <col min="9531" max="9535" width="9.140625" style="424"/>
    <col min="9536" max="9536" width="9.28515625" style="424" bestFit="1" customWidth="1"/>
    <col min="9537" max="9540" width="9.140625" style="424"/>
    <col min="9541" max="9541" width="9.28515625" style="424" bestFit="1" customWidth="1"/>
    <col min="9542" max="9542" width="11.28515625" style="424" bestFit="1" customWidth="1"/>
    <col min="9543" max="9544" width="9.140625" style="424"/>
    <col min="9545" max="9545" width="9.28515625" style="424" bestFit="1" customWidth="1"/>
    <col min="9546" max="9547" width="11.28515625" style="424" bestFit="1" customWidth="1"/>
    <col min="9548" max="9550" width="9.140625" style="424"/>
    <col min="9551" max="9551" width="9.28515625" style="424" bestFit="1" customWidth="1"/>
    <col min="9552" max="9555" width="9.140625" style="424"/>
    <col min="9556" max="9558" width="9.28515625" style="424" bestFit="1" customWidth="1"/>
    <col min="9559" max="9559" width="9.140625" style="424"/>
    <col min="9560" max="9560" width="9.28515625" style="424" bestFit="1" customWidth="1"/>
    <col min="9561" max="9561" width="9.140625" style="424"/>
    <col min="9562" max="9562" width="9.28515625" style="424" bestFit="1" customWidth="1"/>
    <col min="9563" max="9567" width="9.140625" style="424"/>
    <col min="9568" max="9568" width="9.28515625" style="424" bestFit="1" customWidth="1"/>
    <col min="9569" max="9572" width="9.140625" style="424"/>
    <col min="9573" max="9573" width="9.28515625" style="424" bestFit="1" customWidth="1"/>
    <col min="9574" max="9574" width="11.28515625" style="424" bestFit="1" customWidth="1"/>
    <col min="9575" max="9576" width="9.140625" style="424"/>
    <col min="9577" max="9577" width="9.28515625" style="424" bestFit="1" customWidth="1"/>
    <col min="9578" max="9579" width="11.28515625" style="424" bestFit="1" customWidth="1"/>
    <col min="9580" max="9582" width="9.140625" style="424"/>
    <col min="9583" max="9583" width="9.28515625" style="424" bestFit="1" customWidth="1"/>
    <col min="9584" max="9587" width="9.140625" style="424"/>
    <col min="9588" max="9590" width="9.28515625" style="424" bestFit="1" customWidth="1"/>
    <col min="9591" max="9591" width="9.140625" style="424"/>
    <col min="9592" max="9592" width="9.28515625" style="424" bestFit="1" customWidth="1"/>
    <col min="9593" max="9593" width="9.140625" style="424"/>
    <col min="9594" max="9594" width="9.28515625" style="424" bestFit="1" customWidth="1"/>
    <col min="9595" max="9599" width="9.140625" style="424"/>
    <col min="9600" max="9600" width="9.28515625" style="424" bestFit="1" customWidth="1"/>
    <col min="9601" max="9604" width="9.140625" style="424"/>
    <col min="9605" max="9605" width="9.28515625" style="424" bestFit="1" customWidth="1"/>
    <col min="9606" max="9606" width="11.28515625" style="424" bestFit="1" customWidth="1"/>
    <col min="9607" max="9608" width="9.140625" style="424"/>
    <col min="9609" max="9609" width="9.28515625" style="424" bestFit="1" customWidth="1"/>
    <col min="9610" max="9611" width="11.28515625" style="424" bestFit="1" customWidth="1"/>
    <col min="9612" max="9614" width="9.140625" style="424"/>
    <col min="9615" max="9615" width="9.28515625" style="424" bestFit="1" customWidth="1"/>
    <col min="9616" max="9619" width="9.140625" style="424"/>
    <col min="9620" max="9622" width="9.28515625" style="424" bestFit="1" customWidth="1"/>
    <col min="9623" max="9623" width="9.140625" style="424"/>
    <col min="9624" max="9624" width="9.28515625" style="424" bestFit="1" customWidth="1"/>
    <col min="9625" max="9625" width="9.140625" style="424"/>
    <col min="9626" max="9626" width="9.28515625" style="424" bestFit="1" customWidth="1"/>
    <col min="9627" max="9631" width="9.140625" style="424"/>
    <col min="9632" max="9632" width="9.28515625" style="424" bestFit="1" customWidth="1"/>
    <col min="9633" max="9636" width="9.140625" style="424"/>
    <col min="9637" max="9637" width="9.28515625" style="424" bestFit="1" customWidth="1"/>
    <col min="9638" max="9638" width="11.28515625" style="424" bestFit="1" customWidth="1"/>
    <col min="9639" max="9640" width="9.140625" style="424"/>
    <col min="9641" max="9641" width="9.28515625" style="424" bestFit="1" customWidth="1"/>
    <col min="9642" max="9643" width="11.28515625" style="424" bestFit="1" customWidth="1"/>
    <col min="9644" max="9646" width="9.140625" style="424"/>
    <col min="9647" max="9647" width="9.28515625" style="424" bestFit="1" customWidth="1"/>
    <col min="9648" max="9651" width="9.140625" style="424"/>
    <col min="9652" max="9654" width="9.28515625" style="424" bestFit="1" customWidth="1"/>
    <col min="9655" max="9655" width="9.140625" style="424"/>
    <col min="9656" max="9656" width="9.28515625" style="424" bestFit="1" customWidth="1"/>
    <col min="9657" max="9657" width="9.140625" style="424"/>
    <col min="9658" max="9658" width="9.28515625" style="424" bestFit="1" customWidth="1"/>
    <col min="9659" max="9663" width="9.140625" style="424"/>
    <col min="9664" max="9664" width="9.28515625" style="424" bestFit="1" customWidth="1"/>
    <col min="9665" max="9668" width="9.140625" style="424"/>
    <col min="9669" max="9669" width="9.28515625" style="424" bestFit="1" customWidth="1"/>
    <col min="9670" max="9670" width="11.28515625" style="424" bestFit="1" customWidth="1"/>
    <col min="9671" max="9672" width="9.140625" style="424"/>
    <col min="9673" max="9673" width="9.28515625" style="424" bestFit="1" customWidth="1"/>
    <col min="9674" max="9675" width="11.28515625" style="424" bestFit="1" customWidth="1"/>
    <col min="9676" max="9678" width="9.140625" style="424"/>
    <col min="9679" max="9679" width="9.28515625" style="424" bestFit="1" customWidth="1"/>
    <col min="9680" max="9683" width="9.140625" style="424"/>
    <col min="9684" max="9686" width="9.28515625" style="424" bestFit="1" customWidth="1"/>
    <col min="9687" max="9687" width="9.140625" style="424"/>
    <col min="9688" max="9688" width="9.28515625" style="424" bestFit="1" customWidth="1"/>
    <col min="9689" max="9689" width="9.140625" style="424"/>
    <col min="9690" max="9690" width="9.28515625" style="424" bestFit="1" customWidth="1"/>
    <col min="9691" max="9695" width="9.140625" style="424"/>
    <col min="9696" max="9696" width="9.28515625" style="424" bestFit="1" customWidth="1"/>
    <col min="9697" max="9700" width="9.140625" style="424"/>
    <col min="9701" max="9701" width="9.28515625" style="424" bestFit="1" customWidth="1"/>
    <col min="9702" max="9702" width="11.28515625" style="424" bestFit="1" customWidth="1"/>
    <col min="9703" max="9704" width="9.140625" style="424"/>
    <col min="9705" max="9705" width="9.28515625" style="424" bestFit="1" customWidth="1"/>
    <col min="9706" max="9707" width="11.28515625" style="424" bestFit="1" customWidth="1"/>
    <col min="9708" max="9710" width="9.140625" style="424"/>
    <col min="9711" max="9711" width="9.28515625" style="424" bestFit="1" customWidth="1"/>
    <col min="9712" max="9715" width="9.140625" style="424"/>
    <col min="9716" max="9718" width="9.28515625" style="424" bestFit="1" customWidth="1"/>
    <col min="9719" max="9719" width="9.140625" style="424"/>
    <col min="9720" max="9720" width="9.28515625" style="424" bestFit="1" customWidth="1"/>
    <col min="9721" max="9721" width="9.140625" style="424"/>
    <col min="9722" max="9722" width="9.28515625" style="424" bestFit="1" customWidth="1"/>
    <col min="9723" max="9727" width="9.140625" style="424"/>
    <col min="9728" max="9728" width="9.28515625" style="424" bestFit="1" customWidth="1"/>
    <col min="9729" max="9732" width="9.140625" style="424"/>
    <col min="9733" max="9733" width="9.28515625" style="424" bestFit="1" customWidth="1"/>
    <col min="9734" max="9734" width="11.28515625" style="424" bestFit="1" customWidth="1"/>
    <col min="9735" max="9736" width="9.140625" style="424"/>
    <col min="9737" max="9737" width="9.28515625" style="424" bestFit="1" customWidth="1"/>
    <col min="9738" max="9739" width="11.28515625" style="424" bestFit="1" customWidth="1"/>
    <col min="9740" max="9742" width="9.140625" style="424"/>
    <col min="9743" max="9743" width="9.28515625" style="424" bestFit="1" customWidth="1"/>
    <col min="9744" max="9747" width="9.140625" style="424"/>
    <col min="9748" max="9750" width="9.28515625" style="424" bestFit="1" customWidth="1"/>
    <col min="9751" max="9751" width="9.140625" style="424"/>
    <col min="9752" max="9752" width="9.28515625" style="424" bestFit="1" customWidth="1"/>
    <col min="9753" max="9753" width="9.140625" style="424"/>
    <col min="9754" max="9754" width="9.28515625" style="424" bestFit="1" customWidth="1"/>
    <col min="9755" max="9759" width="9.140625" style="424"/>
    <col min="9760" max="9760" width="9.28515625" style="424" bestFit="1" customWidth="1"/>
    <col min="9761" max="9764" width="9.140625" style="424"/>
    <col min="9765" max="9765" width="9.28515625" style="424" bestFit="1" customWidth="1"/>
    <col min="9766" max="9766" width="11.28515625" style="424" bestFit="1" customWidth="1"/>
    <col min="9767" max="9768" width="9.140625" style="424"/>
    <col min="9769" max="9769" width="9.28515625" style="424" bestFit="1" customWidth="1"/>
    <col min="9770" max="9771" width="11.28515625" style="424" bestFit="1" customWidth="1"/>
    <col min="9772" max="9774" width="9.140625" style="424"/>
    <col min="9775" max="9775" width="9.28515625" style="424" bestFit="1" customWidth="1"/>
    <col min="9776" max="9779" width="9.140625" style="424"/>
    <col min="9780" max="9782" width="9.28515625" style="424" bestFit="1" customWidth="1"/>
    <col min="9783" max="9783" width="9.140625" style="424"/>
    <col min="9784" max="9784" width="9.28515625" style="424" bestFit="1" customWidth="1"/>
    <col min="9785" max="9785" width="9.140625" style="424"/>
    <col min="9786" max="9786" width="9.28515625" style="424" bestFit="1" customWidth="1"/>
    <col min="9787" max="9791" width="9.140625" style="424"/>
    <col min="9792" max="9792" width="9.28515625" style="424" bestFit="1" customWidth="1"/>
    <col min="9793" max="9796" width="9.140625" style="424"/>
    <col min="9797" max="9797" width="9.28515625" style="424" bestFit="1" customWidth="1"/>
    <col min="9798" max="9798" width="11.28515625" style="424" bestFit="1" customWidth="1"/>
    <col min="9799" max="9800" width="9.140625" style="424"/>
    <col min="9801" max="9801" width="9.28515625" style="424" bestFit="1" customWidth="1"/>
    <col min="9802" max="9803" width="11.28515625" style="424" bestFit="1" customWidth="1"/>
    <col min="9804" max="9806" width="9.140625" style="424"/>
    <col min="9807" max="9807" width="9.28515625" style="424" bestFit="1" customWidth="1"/>
    <col min="9808" max="9811" width="9.140625" style="424"/>
    <col min="9812" max="9814" width="9.28515625" style="424" bestFit="1" customWidth="1"/>
    <col min="9815" max="9815" width="9.140625" style="424"/>
    <col min="9816" max="9816" width="9.28515625" style="424" bestFit="1" customWidth="1"/>
    <col min="9817" max="9817" width="9.140625" style="424"/>
    <col min="9818" max="9818" width="9.28515625" style="424" bestFit="1" customWidth="1"/>
    <col min="9819" max="9823" width="9.140625" style="424"/>
    <col min="9824" max="9824" width="9.28515625" style="424" bestFit="1" customWidth="1"/>
    <col min="9825" max="9828" width="9.140625" style="424"/>
    <col min="9829" max="9829" width="9.28515625" style="424" bestFit="1" customWidth="1"/>
    <col min="9830" max="9830" width="11.28515625" style="424" bestFit="1" customWidth="1"/>
    <col min="9831" max="9832" width="9.140625" style="424"/>
    <col min="9833" max="9833" width="9.28515625" style="424" bestFit="1" customWidth="1"/>
    <col min="9834" max="9835" width="11.28515625" style="424" bestFit="1" customWidth="1"/>
    <col min="9836" max="9838" width="9.140625" style="424"/>
    <col min="9839" max="9839" width="9.28515625" style="424" bestFit="1" customWidth="1"/>
    <col min="9840" max="9843" width="9.140625" style="424"/>
    <col min="9844" max="9846" width="9.28515625" style="424" bestFit="1" customWidth="1"/>
    <col min="9847" max="9847" width="9.140625" style="424"/>
    <col min="9848" max="9848" width="9.28515625" style="424" bestFit="1" customWidth="1"/>
    <col min="9849" max="9849" width="9.140625" style="424"/>
    <col min="9850" max="9850" width="9.28515625" style="424" bestFit="1" customWidth="1"/>
    <col min="9851" max="9855" width="9.140625" style="424"/>
    <col min="9856" max="9856" width="9.28515625" style="424" bestFit="1" customWidth="1"/>
    <col min="9857" max="9860" width="9.140625" style="424"/>
    <col min="9861" max="9861" width="9.28515625" style="424" bestFit="1" customWidth="1"/>
    <col min="9862" max="9862" width="11.28515625" style="424" bestFit="1" customWidth="1"/>
    <col min="9863" max="9864" width="9.140625" style="424"/>
    <col min="9865" max="9865" width="9.28515625" style="424" bestFit="1" customWidth="1"/>
    <col min="9866" max="9867" width="11.28515625" style="424" bestFit="1" customWidth="1"/>
    <col min="9868" max="9870" width="9.140625" style="424"/>
    <col min="9871" max="9871" width="9.28515625" style="424" bestFit="1" customWidth="1"/>
    <col min="9872" max="9875" width="9.140625" style="424"/>
    <col min="9876" max="9878" width="9.28515625" style="424" bestFit="1" customWidth="1"/>
    <col min="9879" max="9879" width="9.140625" style="424"/>
    <col min="9880" max="9880" width="9.28515625" style="424" bestFit="1" customWidth="1"/>
    <col min="9881" max="9881" width="9.140625" style="424"/>
    <col min="9882" max="9882" width="9.28515625" style="424" bestFit="1" customWidth="1"/>
    <col min="9883" max="9887" width="9.140625" style="424"/>
    <col min="9888" max="9888" width="9.28515625" style="424" bestFit="1" customWidth="1"/>
    <col min="9889" max="9892" width="9.140625" style="424"/>
    <col min="9893" max="9893" width="9.28515625" style="424" bestFit="1" customWidth="1"/>
    <col min="9894" max="9894" width="11.28515625" style="424" bestFit="1" customWidth="1"/>
    <col min="9895" max="9896" width="9.140625" style="424"/>
    <col min="9897" max="9897" width="9.28515625" style="424" bestFit="1" customWidth="1"/>
    <col min="9898" max="9899" width="11.28515625" style="424" bestFit="1" customWidth="1"/>
    <col min="9900" max="9902" width="9.140625" style="424"/>
    <col min="9903" max="9903" width="9.28515625" style="424" bestFit="1" customWidth="1"/>
    <col min="9904" max="9907" width="9.140625" style="424"/>
    <col min="9908" max="9910" width="9.28515625" style="424" bestFit="1" customWidth="1"/>
    <col min="9911" max="9911" width="9.140625" style="424"/>
    <col min="9912" max="9912" width="9.28515625" style="424" bestFit="1" customWidth="1"/>
    <col min="9913" max="9913" width="9.140625" style="424"/>
    <col min="9914" max="9914" width="9.28515625" style="424" bestFit="1" customWidth="1"/>
    <col min="9915" max="9919" width="9.140625" style="424"/>
    <col min="9920" max="9920" width="9.28515625" style="424" bestFit="1" customWidth="1"/>
    <col min="9921" max="9924" width="9.140625" style="424"/>
    <col min="9925" max="9925" width="9.28515625" style="424" bestFit="1" customWidth="1"/>
    <col min="9926" max="9926" width="11.28515625" style="424" bestFit="1" customWidth="1"/>
    <col min="9927" max="9928" width="9.140625" style="424"/>
    <col min="9929" max="9929" width="9.28515625" style="424" bestFit="1" customWidth="1"/>
    <col min="9930" max="9931" width="11.28515625" style="424" bestFit="1" customWidth="1"/>
    <col min="9932" max="9934" width="9.140625" style="424"/>
    <col min="9935" max="9935" width="9.28515625" style="424" bestFit="1" customWidth="1"/>
    <col min="9936" max="9939" width="9.140625" style="424"/>
    <col min="9940" max="9942" width="9.28515625" style="424" bestFit="1" customWidth="1"/>
    <col min="9943" max="9943" width="9.140625" style="424"/>
    <col min="9944" max="9944" width="9.28515625" style="424" bestFit="1" customWidth="1"/>
    <col min="9945" max="9945" width="9.140625" style="424"/>
    <col min="9946" max="9946" width="9.28515625" style="424" bestFit="1" customWidth="1"/>
    <col min="9947" max="9951" width="9.140625" style="424"/>
    <col min="9952" max="9952" width="9.28515625" style="424" bestFit="1" customWidth="1"/>
    <col min="9953" max="9956" width="9.140625" style="424"/>
    <col min="9957" max="9957" width="9.28515625" style="424" bestFit="1" customWidth="1"/>
    <col min="9958" max="9958" width="11.28515625" style="424" bestFit="1" customWidth="1"/>
    <col min="9959" max="9960" width="9.140625" style="424"/>
    <col min="9961" max="9961" width="9.28515625" style="424" bestFit="1" customWidth="1"/>
    <col min="9962" max="9963" width="11.28515625" style="424" bestFit="1" customWidth="1"/>
    <col min="9964" max="9966" width="9.140625" style="424"/>
    <col min="9967" max="9967" width="9.28515625" style="424" bestFit="1" customWidth="1"/>
    <col min="9968" max="9971" width="9.140625" style="424"/>
    <col min="9972" max="9974" width="9.28515625" style="424" bestFit="1" customWidth="1"/>
    <col min="9975" max="9975" width="9.140625" style="424"/>
    <col min="9976" max="9976" width="9.28515625" style="424" bestFit="1" customWidth="1"/>
    <col min="9977" max="9977" width="9.140625" style="424"/>
    <col min="9978" max="9978" width="9.28515625" style="424" bestFit="1" customWidth="1"/>
    <col min="9979" max="9983" width="9.140625" style="424"/>
    <col min="9984" max="9984" width="9.28515625" style="424" bestFit="1" customWidth="1"/>
    <col min="9985" max="9988" width="9.140625" style="424"/>
    <col min="9989" max="9989" width="9.28515625" style="424" bestFit="1" customWidth="1"/>
    <col min="9990" max="9990" width="11.28515625" style="424" bestFit="1" customWidth="1"/>
    <col min="9991" max="9992" width="9.140625" style="424"/>
    <col min="9993" max="9993" width="9.28515625" style="424" bestFit="1" customWidth="1"/>
    <col min="9994" max="9995" width="11.28515625" style="424" bestFit="1" customWidth="1"/>
    <col min="9996" max="9998" width="9.140625" style="424"/>
    <col min="9999" max="9999" width="9.28515625" style="424" bestFit="1" customWidth="1"/>
    <col min="10000" max="10003" width="9.140625" style="424"/>
    <col min="10004" max="10006" width="9.28515625" style="424" bestFit="1" customWidth="1"/>
    <col min="10007" max="10007" width="9.140625" style="424"/>
    <col min="10008" max="10008" width="9.28515625" style="424" bestFit="1" customWidth="1"/>
    <col min="10009" max="10009" width="9.140625" style="424"/>
    <col min="10010" max="10010" width="9.28515625" style="424" bestFit="1" customWidth="1"/>
    <col min="10011" max="10015" width="9.140625" style="424"/>
    <col min="10016" max="10016" width="9.28515625" style="424" bestFit="1" customWidth="1"/>
    <col min="10017" max="10020" width="9.140625" style="424"/>
    <col min="10021" max="10021" width="9.28515625" style="424" bestFit="1" customWidth="1"/>
    <col min="10022" max="10022" width="11.28515625" style="424" bestFit="1" customWidth="1"/>
    <col min="10023" max="10024" width="9.140625" style="424"/>
    <col min="10025" max="10025" width="9.28515625" style="424" bestFit="1" customWidth="1"/>
    <col min="10026" max="10027" width="11.28515625" style="424" bestFit="1" customWidth="1"/>
    <col min="10028" max="10030" width="9.140625" style="424"/>
    <col min="10031" max="10031" width="9.28515625" style="424" bestFit="1" customWidth="1"/>
    <col min="10032" max="10035" width="9.140625" style="424"/>
    <col min="10036" max="10038" width="9.28515625" style="424" bestFit="1" customWidth="1"/>
    <col min="10039" max="10039" width="9.140625" style="424"/>
    <col min="10040" max="10040" width="9.28515625" style="424" bestFit="1" customWidth="1"/>
    <col min="10041" max="10041" width="9.140625" style="424"/>
    <col min="10042" max="10042" width="9.28515625" style="424" bestFit="1" customWidth="1"/>
    <col min="10043" max="10047" width="9.140625" style="424"/>
    <col min="10048" max="10048" width="9.28515625" style="424" bestFit="1" customWidth="1"/>
    <col min="10049" max="10052" width="9.140625" style="424"/>
    <col min="10053" max="10053" width="9.28515625" style="424" bestFit="1" customWidth="1"/>
    <col min="10054" max="10054" width="11.28515625" style="424" bestFit="1" customWidth="1"/>
    <col min="10055" max="10056" width="9.140625" style="424"/>
    <col min="10057" max="10057" width="9.28515625" style="424" bestFit="1" customWidth="1"/>
    <col min="10058" max="10059" width="11.28515625" style="424" bestFit="1" customWidth="1"/>
    <col min="10060" max="10062" width="9.140625" style="424"/>
    <col min="10063" max="10063" width="9.28515625" style="424" bestFit="1" customWidth="1"/>
    <col min="10064" max="10067" width="9.140625" style="424"/>
    <col min="10068" max="10070" width="9.28515625" style="424" bestFit="1" customWidth="1"/>
    <col min="10071" max="10071" width="9.140625" style="424"/>
    <col min="10072" max="10072" width="9.28515625" style="424" bestFit="1" customWidth="1"/>
    <col min="10073" max="10073" width="9.140625" style="424"/>
    <col min="10074" max="10074" width="9.28515625" style="424" bestFit="1" customWidth="1"/>
    <col min="10075" max="10079" width="9.140625" style="424"/>
    <col min="10080" max="10080" width="9.28515625" style="424" bestFit="1" customWidth="1"/>
    <col min="10081" max="10084" width="9.140625" style="424"/>
    <col min="10085" max="10085" width="9.28515625" style="424" bestFit="1" customWidth="1"/>
    <col min="10086" max="10086" width="11.28515625" style="424" bestFit="1" customWidth="1"/>
    <col min="10087" max="10088" width="9.140625" style="424"/>
    <col min="10089" max="10089" width="9.28515625" style="424" bestFit="1" customWidth="1"/>
    <col min="10090" max="10091" width="11.28515625" style="424" bestFit="1" customWidth="1"/>
    <col min="10092" max="10094" width="9.140625" style="424"/>
    <col min="10095" max="10095" width="9.28515625" style="424" bestFit="1" customWidth="1"/>
    <col min="10096" max="10099" width="9.140625" style="424"/>
    <col min="10100" max="10102" width="9.28515625" style="424" bestFit="1" customWidth="1"/>
    <col min="10103" max="10103" width="9.140625" style="424"/>
    <col min="10104" max="10104" width="9.28515625" style="424" bestFit="1" customWidth="1"/>
    <col min="10105" max="10105" width="9.140625" style="424"/>
    <col min="10106" max="10106" width="9.28515625" style="424" bestFit="1" customWidth="1"/>
    <col min="10107" max="10111" width="9.140625" style="424"/>
    <col min="10112" max="10112" width="9.28515625" style="424" bestFit="1" customWidth="1"/>
    <col min="10113" max="10116" width="9.140625" style="424"/>
    <col min="10117" max="10117" width="9.28515625" style="424" bestFit="1" customWidth="1"/>
    <col min="10118" max="10118" width="11.28515625" style="424" bestFit="1" customWidth="1"/>
    <col min="10119" max="10120" width="9.140625" style="424"/>
    <col min="10121" max="10121" width="9.28515625" style="424" bestFit="1" customWidth="1"/>
    <col min="10122" max="10123" width="11.28515625" style="424" bestFit="1" customWidth="1"/>
    <col min="10124" max="10126" width="9.140625" style="424"/>
    <col min="10127" max="10127" width="9.28515625" style="424" bestFit="1" customWidth="1"/>
    <col min="10128" max="10131" width="9.140625" style="424"/>
    <col min="10132" max="10134" width="9.28515625" style="424" bestFit="1" customWidth="1"/>
    <col min="10135" max="10135" width="9.140625" style="424"/>
    <col min="10136" max="10136" width="9.28515625" style="424" bestFit="1" customWidth="1"/>
    <col min="10137" max="10137" width="9.140625" style="424"/>
    <col min="10138" max="10138" width="9.28515625" style="424" bestFit="1" customWidth="1"/>
    <col min="10139" max="10143" width="9.140625" style="424"/>
    <col min="10144" max="10144" width="9.28515625" style="424" bestFit="1" customWidth="1"/>
    <col min="10145" max="10148" width="9.140625" style="424"/>
    <col min="10149" max="10149" width="9.28515625" style="424" bestFit="1" customWidth="1"/>
    <col min="10150" max="10150" width="11.28515625" style="424" bestFit="1" customWidth="1"/>
    <col min="10151" max="10152" width="9.140625" style="424"/>
    <col min="10153" max="10153" width="9.28515625" style="424" bestFit="1" customWidth="1"/>
    <col min="10154" max="10155" width="11.28515625" style="424" bestFit="1" customWidth="1"/>
    <col min="10156" max="10158" width="9.140625" style="424"/>
    <col min="10159" max="10159" width="9.28515625" style="424" bestFit="1" customWidth="1"/>
    <col min="10160" max="10163" width="9.140625" style="424"/>
    <col min="10164" max="10166" width="9.28515625" style="424" bestFit="1" customWidth="1"/>
    <col min="10167" max="10167" width="9.140625" style="424"/>
    <col min="10168" max="10168" width="9.28515625" style="424" bestFit="1" customWidth="1"/>
    <col min="10169" max="10169" width="9.140625" style="424"/>
    <col min="10170" max="10170" width="9.28515625" style="424" bestFit="1" customWidth="1"/>
    <col min="10171" max="10175" width="9.140625" style="424"/>
    <col min="10176" max="10176" width="9.28515625" style="424" bestFit="1" customWidth="1"/>
    <col min="10177" max="10180" width="9.140625" style="424"/>
    <col min="10181" max="10181" width="9.28515625" style="424" bestFit="1" customWidth="1"/>
    <col min="10182" max="10182" width="11.28515625" style="424" bestFit="1" customWidth="1"/>
    <col min="10183" max="10184" width="9.140625" style="424"/>
    <col min="10185" max="10185" width="9.28515625" style="424" bestFit="1" customWidth="1"/>
    <col min="10186" max="10187" width="11.28515625" style="424" bestFit="1" customWidth="1"/>
    <col min="10188" max="10190" width="9.140625" style="424"/>
    <col min="10191" max="10191" width="9.28515625" style="424" bestFit="1" customWidth="1"/>
    <col min="10192" max="10195" width="9.140625" style="424"/>
    <col min="10196" max="10198" width="9.28515625" style="424" bestFit="1" customWidth="1"/>
    <col min="10199" max="10199" width="9.140625" style="424"/>
    <col min="10200" max="10200" width="9.28515625" style="424" bestFit="1" customWidth="1"/>
    <col min="10201" max="10201" width="9.140625" style="424"/>
    <col min="10202" max="10202" width="9.28515625" style="424" bestFit="1" customWidth="1"/>
    <col min="10203" max="10207" width="9.140625" style="424"/>
    <col min="10208" max="10208" width="9.28515625" style="424" bestFit="1" customWidth="1"/>
    <col min="10209" max="10212" width="9.140625" style="424"/>
    <col min="10213" max="10213" width="9.28515625" style="424" bestFit="1" customWidth="1"/>
    <col min="10214" max="10214" width="11.28515625" style="424" bestFit="1" customWidth="1"/>
    <col min="10215" max="10216" width="9.140625" style="424"/>
    <col min="10217" max="10217" width="9.28515625" style="424" bestFit="1" customWidth="1"/>
    <col min="10218" max="10219" width="11.28515625" style="424" bestFit="1" customWidth="1"/>
    <col min="10220" max="10222" width="9.140625" style="424"/>
    <col min="10223" max="10223" width="9.28515625" style="424" bestFit="1" customWidth="1"/>
    <col min="10224" max="10227" width="9.140625" style="424"/>
    <col min="10228" max="10230" width="9.28515625" style="424" bestFit="1" customWidth="1"/>
    <col min="10231" max="10231" width="9.140625" style="424"/>
    <col min="10232" max="10232" width="9.28515625" style="424" bestFit="1" customWidth="1"/>
    <col min="10233" max="10233" width="9.140625" style="424"/>
    <col min="10234" max="10234" width="9.28515625" style="424" bestFit="1" customWidth="1"/>
    <col min="10235" max="10239" width="9.140625" style="424"/>
    <col min="10240" max="10240" width="9.28515625" style="424" bestFit="1" customWidth="1"/>
    <col min="10241" max="10244" width="9.140625" style="424"/>
    <col min="10245" max="10245" width="9.28515625" style="424" bestFit="1" customWidth="1"/>
    <col min="10246" max="10246" width="11.28515625" style="424" bestFit="1" customWidth="1"/>
    <col min="10247" max="10248" width="9.140625" style="424"/>
    <col min="10249" max="10249" width="9.28515625" style="424" bestFit="1" customWidth="1"/>
    <col min="10250" max="10251" width="11.28515625" style="424" bestFit="1" customWidth="1"/>
    <col min="10252" max="10254" width="9.140625" style="424"/>
    <col min="10255" max="10255" width="9.28515625" style="424" bestFit="1" customWidth="1"/>
    <col min="10256" max="10259" width="9.140625" style="424"/>
    <col min="10260" max="10262" width="9.28515625" style="424" bestFit="1" customWidth="1"/>
    <col min="10263" max="10263" width="9.140625" style="424"/>
    <col min="10264" max="10264" width="9.28515625" style="424" bestFit="1" customWidth="1"/>
    <col min="10265" max="10265" width="9.140625" style="424"/>
    <col min="10266" max="10266" width="9.28515625" style="424" bestFit="1" customWidth="1"/>
    <col min="10267" max="10271" width="9.140625" style="424"/>
    <col min="10272" max="10272" width="9.28515625" style="424" bestFit="1" customWidth="1"/>
    <col min="10273" max="10276" width="9.140625" style="424"/>
    <col min="10277" max="10277" width="9.28515625" style="424" bestFit="1" customWidth="1"/>
    <col min="10278" max="10278" width="11.28515625" style="424" bestFit="1" customWidth="1"/>
    <col min="10279" max="10280" width="9.140625" style="424"/>
    <col min="10281" max="10281" width="9.28515625" style="424" bestFit="1" customWidth="1"/>
    <col min="10282" max="10283" width="11.28515625" style="424" bestFit="1" customWidth="1"/>
    <col min="10284" max="10286" width="9.140625" style="424"/>
    <col min="10287" max="10287" width="9.28515625" style="424" bestFit="1" customWidth="1"/>
    <col min="10288" max="10291" width="9.140625" style="424"/>
    <col min="10292" max="10294" width="9.28515625" style="424" bestFit="1" customWidth="1"/>
    <col min="10295" max="10295" width="9.140625" style="424"/>
    <col min="10296" max="10296" width="9.28515625" style="424" bestFit="1" customWidth="1"/>
    <col min="10297" max="10297" width="9.140625" style="424"/>
    <col min="10298" max="10298" width="9.28515625" style="424" bestFit="1" customWidth="1"/>
    <col min="10299" max="10303" width="9.140625" style="424"/>
    <col min="10304" max="10304" width="9.28515625" style="424" bestFit="1" customWidth="1"/>
    <col min="10305" max="10308" width="9.140625" style="424"/>
    <col min="10309" max="10309" width="9.28515625" style="424" bestFit="1" customWidth="1"/>
    <col min="10310" max="10310" width="11.28515625" style="424" bestFit="1" customWidth="1"/>
    <col min="10311" max="10312" width="9.140625" style="424"/>
    <col min="10313" max="10313" width="9.28515625" style="424" bestFit="1" customWidth="1"/>
    <col min="10314" max="10315" width="11.28515625" style="424" bestFit="1" customWidth="1"/>
    <col min="10316" max="10318" width="9.140625" style="424"/>
    <col min="10319" max="10319" width="9.28515625" style="424" bestFit="1" customWidth="1"/>
    <col min="10320" max="10323" width="9.140625" style="424"/>
    <col min="10324" max="10326" width="9.28515625" style="424" bestFit="1" customWidth="1"/>
    <col min="10327" max="10327" width="9.140625" style="424"/>
    <col min="10328" max="10328" width="9.28515625" style="424" bestFit="1" customWidth="1"/>
    <col min="10329" max="10329" width="9.140625" style="424"/>
    <col min="10330" max="10330" width="9.28515625" style="424" bestFit="1" customWidth="1"/>
    <col min="10331" max="10335" width="9.140625" style="424"/>
    <col min="10336" max="10336" width="9.28515625" style="424" bestFit="1" customWidth="1"/>
    <col min="10337" max="10340" width="9.140625" style="424"/>
    <col min="10341" max="10341" width="9.28515625" style="424" bestFit="1" customWidth="1"/>
    <col min="10342" max="10342" width="11.28515625" style="424" bestFit="1" customWidth="1"/>
    <col min="10343" max="10344" width="9.140625" style="424"/>
    <col min="10345" max="10345" width="9.28515625" style="424" bestFit="1" customWidth="1"/>
    <col min="10346" max="10347" width="11.28515625" style="424" bestFit="1" customWidth="1"/>
    <col min="10348" max="10350" width="9.140625" style="424"/>
    <col min="10351" max="10351" width="9.28515625" style="424" bestFit="1" customWidth="1"/>
    <col min="10352" max="10355" width="9.140625" style="424"/>
    <col min="10356" max="10358" width="9.28515625" style="424" bestFit="1" customWidth="1"/>
    <col min="10359" max="10359" width="9.140625" style="424"/>
    <col min="10360" max="10360" width="9.28515625" style="424" bestFit="1" customWidth="1"/>
    <col min="10361" max="10361" width="9.140625" style="424"/>
    <col min="10362" max="10362" width="9.28515625" style="424" bestFit="1" customWidth="1"/>
    <col min="10363" max="10367" width="9.140625" style="424"/>
    <col min="10368" max="10368" width="9.28515625" style="424" bestFit="1" customWidth="1"/>
    <col min="10369" max="10372" width="9.140625" style="424"/>
    <col min="10373" max="10373" width="9.28515625" style="424" bestFit="1" customWidth="1"/>
    <col min="10374" max="10374" width="11.28515625" style="424" bestFit="1" customWidth="1"/>
    <col min="10375" max="10376" width="9.140625" style="424"/>
    <col min="10377" max="10377" width="9.28515625" style="424" bestFit="1" customWidth="1"/>
    <col min="10378" max="10379" width="11.28515625" style="424" bestFit="1" customWidth="1"/>
    <col min="10380" max="10382" width="9.140625" style="424"/>
    <col min="10383" max="10383" width="9.28515625" style="424" bestFit="1" customWidth="1"/>
    <col min="10384" max="10387" width="9.140625" style="424"/>
    <col min="10388" max="10390" width="9.28515625" style="424" bestFit="1" customWidth="1"/>
    <col min="10391" max="10391" width="9.140625" style="424"/>
    <col min="10392" max="10392" width="9.28515625" style="424" bestFit="1" customWidth="1"/>
    <col min="10393" max="10393" width="9.140625" style="424"/>
    <col min="10394" max="10394" width="9.28515625" style="424" bestFit="1" customWidth="1"/>
    <col min="10395" max="10399" width="9.140625" style="424"/>
    <col min="10400" max="10400" width="9.28515625" style="424" bestFit="1" customWidth="1"/>
    <col min="10401" max="10404" width="9.140625" style="424"/>
    <col min="10405" max="10405" width="9.28515625" style="424" bestFit="1" customWidth="1"/>
    <col min="10406" max="10406" width="11.28515625" style="424" bestFit="1" customWidth="1"/>
    <col min="10407" max="10408" width="9.140625" style="424"/>
    <col min="10409" max="10409" width="9.28515625" style="424" bestFit="1" customWidth="1"/>
    <col min="10410" max="10411" width="11.28515625" style="424" bestFit="1" customWidth="1"/>
    <col min="10412" max="10414" width="9.140625" style="424"/>
    <col min="10415" max="10415" width="9.28515625" style="424" bestFit="1" customWidth="1"/>
    <col min="10416" max="10419" width="9.140625" style="424"/>
    <col min="10420" max="10422" width="9.28515625" style="424" bestFit="1" customWidth="1"/>
    <col min="10423" max="10423" width="9.140625" style="424"/>
    <col min="10424" max="10424" width="9.28515625" style="424" bestFit="1" customWidth="1"/>
    <col min="10425" max="10425" width="9.140625" style="424"/>
    <col min="10426" max="10426" width="9.28515625" style="424" bestFit="1" customWidth="1"/>
    <col min="10427" max="10431" width="9.140625" style="424"/>
    <col min="10432" max="10432" width="9.28515625" style="424" bestFit="1" customWidth="1"/>
    <col min="10433" max="10436" width="9.140625" style="424"/>
    <col min="10437" max="10437" width="9.28515625" style="424" bestFit="1" customWidth="1"/>
    <col min="10438" max="10438" width="11.28515625" style="424" bestFit="1" customWidth="1"/>
    <col min="10439" max="10440" width="9.140625" style="424"/>
    <col min="10441" max="10441" width="9.28515625" style="424" bestFit="1" customWidth="1"/>
    <col min="10442" max="10443" width="11.28515625" style="424" bestFit="1" customWidth="1"/>
    <col min="10444" max="10446" width="9.140625" style="424"/>
    <col min="10447" max="10447" width="9.28515625" style="424" bestFit="1" customWidth="1"/>
    <col min="10448" max="10451" width="9.140625" style="424"/>
    <col min="10452" max="10454" width="9.28515625" style="424" bestFit="1" customWidth="1"/>
    <col min="10455" max="10455" width="9.140625" style="424"/>
    <col min="10456" max="10456" width="9.28515625" style="424" bestFit="1" customWidth="1"/>
    <col min="10457" max="10457" width="9.140625" style="424"/>
    <col min="10458" max="10458" width="9.28515625" style="424" bestFit="1" customWidth="1"/>
    <col min="10459" max="10463" width="9.140625" style="424"/>
    <col min="10464" max="10464" width="9.28515625" style="424" bestFit="1" customWidth="1"/>
    <col min="10465" max="10468" width="9.140625" style="424"/>
    <col min="10469" max="10469" width="9.28515625" style="424" bestFit="1" customWidth="1"/>
    <col min="10470" max="10470" width="11.28515625" style="424" bestFit="1" customWidth="1"/>
    <col min="10471" max="10472" width="9.140625" style="424"/>
    <col min="10473" max="10473" width="9.28515625" style="424" bestFit="1" customWidth="1"/>
    <col min="10474" max="10475" width="11.28515625" style="424" bestFit="1" customWidth="1"/>
    <col min="10476" max="10478" width="9.140625" style="424"/>
    <col min="10479" max="10479" width="9.28515625" style="424" bestFit="1" customWidth="1"/>
    <col min="10480" max="10483" width="9.140625" style="424"/>
    <col min="10484" max="10486" width="9.28515625" style="424" bestFit="1" customWidth="1"/>
    <col min="10487" max="10487" width="9.140625" style="424"/>
    <col min="10488" max="10488" width="9.28515625" style="424" bestFit="1" customWidth="1"/>
    <col min="10489" max="10489" width="9.140625" style="424"/>
    <col min="10490" max="10490" width="9.28515625" style="424" bestFit="1" customWidth="1"/>
    <col min="10491" max="10495" width="9.140625" style="424"/>
    <col min="10496" max="10496" width="9.28515625" style="424" bestFit="1" customWidth="1"/>
    <col min="10497" max="10500" width="9.140625" style="424"/>
    <col min="10501" max="10501" width="9.28515625" style="424" bestFit="1" customWidth="1"/>
    <col min="10502" max="10502" width="11.28515625" style="424" bestFit="1" customWidth="1"/>
    <col min="10503" max="10504" width="9.140625" style="424"/>
    <col min="10505" max="10505" width="9.28515625" style="424" bestFit="1" customWidth="1"/>
    <col min="10506" max="10507" width="11.28515625" style="424" bestFit="1" customWidth="1"/>
    <col min="10508" max="10510" width="9.140625" style="424"/>
    <col min="10511" max="10511" width="9.28515625" style="424" bestFit="1" customWidth="1"/>
    <col min="10512" max="10515" width="9.140625" style="424"/>
    <col min="10516" max="10518" width="9.28515625" style="424" bestFit="1" customWidth="1"/>
    <col min="10519" max="10519" width="9.140625" style="424"/>
    <col min="10520" max="10520" width="9.28515625" style="424" bestFit="1" customWidth="1"/>
    <col min="10521" max="10521" width="9.140625" style="424"/>
    <col min="10522" max="10522" width="9.28515625" style="424" bestFit="1" customWidth="1"/>
    <col min="10523" max="10527" width="9.140625" style="424"/>
    <col min="10528" max="10528" width="9.28515625" style="424" bestFit="1" customWidth="1"/>
    <col min="10529" max="10532" width="9.140625" style="424"/>
    <col min="10533" max="10533" width="9.28515625" style="424" bestFit="1" customWidth="1"/>
    <col min="10534" max="10534" width="11.28515625" style="424" bestFit="1" customWidth="1"/>
    <col min="10535" max="10536" width="9.140625" style="424"/>
    <col min="10537" max="10537" width="9.28515625" style="424" bestFit="1" customWidth="1"/>
    <col min="10538" max="10539" width="11.28515625" style="424" bestFit="1" customWidth="1"/>
    <col min="10540" max="10542" width="9.140625" style="424"/>
    <col min="10543" max="10543" width="9.28515625" style="424" bestFit="1" customWidth="1"/>
    <col min="10544" max="10547" width="9.140625" style="424"/>
    <col min="10548" max="10550" width="9.28515625" style="424" bestFit="1" customWidth="1"/>
    <col min="10551" max="10551" width="9.140625" style="424"/>
    <col min="10552" max="10552" width="9.28515625" style="424" bestFit="1" customWidth="1"/>
    <col min="10553" max="10553" width="9.140625" style="424"/>
    <col min="10554" max="10554" width="9.28515625" style="424" bestFit="1" customWidth="1"/>
    <col min="10555" max="10559" width="9.140625" style="424"/>
    <col min="10560" max="10560" width="9.28515625" style="424" bestFit="1" customWidth="1"/>
    <col min="10561" max="10564" width="9.140625" style="424"/>
    <col min="10565" max="10565" width="9.28515625" style="424" bestFit="1" customWidth="1"/>
    <col min="10566" max="10566" width="11.28515625" style="424" bestFit="1" customWidth="1"/>
    <col min="10567" max="10568" width="9.140625" style="424"/>
    <col min="10569" max="10569" width="9.28515625" style="424" bestFit="1" customWidth="1"/>
    <col min="10570" max="10571" width="11.28515625" style="424" bestFit="1" customWidth="1"/>
    <col min="10572" max="10574" width="9.140625" style="424"/>
    <col min="10575" max="10575" width="9.28515625" style="424" bestFit="1" customWidth="1"/>
    <col min="10576" max="10579" width="9.140625" style="424"/>
    <col min="10580" max="10582" width="9.28515625" style="424" bestFit="1" customWidth="1"/>
    <col min="10583" max="10583" width="9.140625" style="424"/>
    <col min="10584" max="10584" width="9.28515625" style="424" bestFit="1" customWidth="1"/>
    <col min="10585" max="10585" width="9.140625" style="424"/>
    <col min="10586" max="10586" width="9.28515625" style="424" bestFit="1" customWidth="1"/>
    <col min="10587" max="10591" width="9.140625" style="424"/>
    <col min="10592" max="10592" width="9.28515625" style="424" bestFit="1" customWidth="1"/>
    <col min="10593" max="10596" width="9.140625" style="424"/>
    <col min="10597" max="10597" width="9.28515625" style="424" bestFit="1" customWidth="1"/>
    <col min="10598" max="10598" width="11.28515625" style="424" bestFit="1" customWidth="1"/>
    <col min="10599" max="10600" width="9.140625" style="424"/>
    <col min="10601" max="10601" width="9.28515625" style="424" bestFit="1" customWidth="1"/>
    <col min="10602" max="10603" width="11.28515625" style="424" bestFit="1" customWidth="1"/>
    <col min="10604" max="10606" width="9.140625" style="424"/>
    <col min="10607" max="10607" width="9.28515625" style="424" bestFit="1" customWidth="1"/>
    <col min="10608" max="10611" width="9.140625" style="424"/>
    <col min="10612" max="10614" width="9.28515625" style="424" bestFit="1" customWidth="1"/>
    <col min="10615" max="10615" width="9.140625" style="424"/>
    <col min="10616" max="10616" width="9.28515625" style="424" bestFit="1" customWidth="1"/>
    <col min="10617" max="10617" width="9.140625" style="424"/>
    <col min="10618" max="10618" width="9.28515625" style="424" bestFit="1" customWidth="1"/>
    <col min="10619" max="10623" width="9.140625" style="424"/>
    <col min="10624" max="10624" width="9.28515625" style="424" bestFit="1" customWidth="1"/>
    <col min="10625" max="10628" width="9.140625" style="424"/>
    <col min="10629" max="10629" width="9.28515625" style="424" bestFit="1" customWidth="1"/>
    <col min="10630" max="10630" width="11.28515625" style="424" bestFit="1" customWidth="1"/>
    <col min="10631" max="10632" width="9.140625" style="424"/>
    <col min="10633" max="10633" width="9.28515625" style="424" bestFit="1" customWidth="1"/>
    <col min="10634" max="10635" width="11.28515625" style="424" bestFit="1" customWidth="1"/>
    <col min="10636" max="10638" width="9.140625" style="424"/>
    <col min="10639" max="10639" width="9.28515625" style="424" bestFit="1" customWidth="1"/>
    <col min="10640" max="10643" width="9.140625" style="424"/>
    <col min="10644" max="10646" width="9.28515625" style="424" bestFit="1" customWidth="1"/>
    <col min="10647" max="10647" width="9.140625" style="424"/>
    <col min="10648" max="10648" width="9.28515625" style="424" bestFit="1" customWidth="1"/>
    <col min="10649" max="10649" width="9.140625" style="424"/>
    <col min="10650" max="10650" width="9.28515625" style="424" bestFit="1" customWidth="1"/>
    <col min="10651" max="10655" width="9.140625" style="424"/>
    <col min="10656" max="10656" width="9.28515625" style="424" bestFit="1" customWidth="1"/>
    <col min="10657" max="10660" width="9.140625" style="424"/>
    <col min="10661" max="10661" width="9.28515625" style="424" bestFit="1" customWidth="1"/>
    <col min="10662" max="10662" width="11.28515625" style="424" bestFit="1" customWidth="1"/>
    <col min="10663" max="10664" width="9.140625" style="424"/>
    <col min="10665" max="10665" width="9.28515625" style="424" bestFit="1" customWidth="1"/>
    <col min="10666" max="10667" width="11.28515625" style="424" bestFit="1" customWidth="1"/>
    <col min="10668" max="10670" width="9.140625" style="424"/>
    <col min="10671" max="10671" width="9.28515625" style="424" bestFit="1" customWidth="1"/>
    <col min="10672" max="10675" width="9.140625" style="424"/>
    <col min="10676" max="10678" width="9.28515625" style="424" bestFit="1" customWidth="1"/>
    <col min="10679" max="10679" width="9.140625" style="424"/>
    <col min="10680" max="10680" width="9.28515625" style="424" bestFit="1" customWidth="1"/>
    <col min="10681" max="10681" width="9.140625" style="424"/>
    <col min="10682" max="10682" width="9.28515625" style="424" bestFit="1" customWidth="1"/>
    <col min="10683" max="10687" width="9.140625" style="424"/>
    <col min="10688" max="10688" width="9.28515625" style="424" bestFit="1" customWidth="1"/>
    <col min="10689" max="10692" width="9.140625" style="424"/>
    <col min="10693" max="10693" width="9.28515625" style="424" bestFit="1" customWidth="1"/>
    <col min="10694" max="10694" width="11.28515625" style="424" bestFit="1" customWidth="1"/>
    <col min="10695" max="10696" width="9.140625" style="424"/>
    <col min="10697" max="10697" width="9.28515625" style="424" bestFit="1" customWidth="1"/>
    <col min="10698" max="10699" width="11.28515625" style="424" bestFit="1" customWidth="1"/>
    <col min="10700" max="10702" width="9.140625" style="424"/>
    <col min="10703" max="10703" width="9.28515625" style="424" bestFit="1" customWidth="1"/>
    <col min="10704" max="10707" width="9.140625" style="424"/>
    <col min="10708" max="10710" width="9.28515625" style="424" bestFit="1" customWidth="1"/>
    <col min="10711" max="10711" width="9.140625" style="424"/>
    <col min="10712" max="10712" width="9.28515625" style="424" bestFit="1" customWidth="1"/>
    <col min="10713" max="10713" width="9.140625" style="424"/>
    <col min="10714" max="10714" width="9.28515625" style="424" bestFit="1" customWidth="1"/>
    <col min="10715" max="10719" width="9.140625" style="424"/>
    <col min="10720" max="10720" width="9.28515625" style="424" bestFit="1" customWidth="1"/>
    <col min="10721" max="10724" width="9.140625" style="424"/>
    <col min="10725" max="10725" width="9.28515625" style="424" bestFit="1" customWidth="1"/>
    <col min="10726" max="10726" width="11.28515625" style="424" bestFit="1" customWidth="1"/>
    <col min="10727" max="10728" width="9.140625" style="424"/>
    <col min="10729" max="10729" width="9.28515625" style="424" bestFit="1" customWidth="1"/>
    <col min="10730" max="10731" width="11.28515625" style="424" bestFit="1" customWidth="1"/>
    <col min="10732" max="10734" width="9.140625" style="424"/>
    <col min="10735" max="10735" width="9.28515625" style="424" bestFit="1" customWidth="1"/>
    <col min="10736" max="10739" width="9.140625" style="424"/>
    <col min="10740" max="10742" width="9.28515625" style="424" bestFit="1" customWidth="1"/>
    <col min="10743" max="10743" width="9.140625" style="424"/>
    <col min="10744" max="10744" width="9.28515625" style="424" bestFit="1" customWidth="1"/>
    <col min="10745" max="10745" width="9.140625" style="424"/>
    <col min="10746" max="10746" width="9.28515625" style="424" bestFit="1" customWidth="1"/>
    <col min="10747" max="10751" width="9.140625" style="424"/>
    <col min="10752" max="10752" width="9.28515625" style="424" bestFit="1" customWidth="1"/>
    <col min="10753" max="10756" width="9.140625" style="424"/>
    <col min="10757" max="10757" width="9.28515625" style="424" bestFit="1" customWidth="1"/>
    <col min="10758" max="10758" width="11.28515625" style="424" bestFit="1" customWidth="1"/>
    <col min="10759" max="10760" width="9.140625" style="424"/>
    <col min="10761" max="10761" width="9.28515625" style="424" bestFit="1" customWidth="1"/>
    <col min="10762" max="10763" width="11.28515625" style="424" bestFit="1" customWidth="1"/>
    <col min="10764" max="10766" width="9.140625" style="424"/>
    <col min="10767" max="10767" width="9.28515625" style="424" bestFit="1" customWidth="1"/>
    <col min="10768" max="10771" width="9.140625" style="424"/>
    <col min="10772" max="10774" width="9.28515625" style="424" bestFit="1" customWidth="1"/>
    <col min="10775" max="10775" width="9.140625" style="424"/>
    <col min="10776" max="10776" width="9.28515625" style="424" bestFit="1" customWidth="1"/>
    <col min="10777" max="10777" width="9.140625" style="424"/>
    <col min="10778" max="10778" width="9.28515625" style="424" bestFit="1" customWidth="1"/>
    <col min="10779" max="10783" width="9.140625" style="424"/>
    <col min="10784" max="10784" width="9.28515625" style="424" bestFit="1" customWidth="1"/>
    <col min="10785" max="10788" width="9.140625" style="424"/>
    <col min="10789" max="10789" width="9.28515625" style="424" bestFit="1" customWidth="1"/>
    <col min="10790" max="10790" width="11.28515625" style="424" bestFit="1" customWidth="1"/>
    <col min="10791" max="10792" width="9.140625" style="424"/>
    <col min="10793" max="10793" width="9.28515625" style="424" bestFit="1" customWidth="1"/>
    <col min="10794" max="10795" width="11.28515625" style="424" bestFit="1" customWidth="1"/>
    <col min="10796" max="10798" width="9.140625" style="424"/>
    <col min="10799" max="10799" width="9.28515625" style="424" bestFit="1" customWidth="1"/>
    <col min="10800" max="10803" width="9.140625" style="424"/>
    <col min="10804" max="10806" width="9.28515625" style="424" bestFit="1" customWidth="1"/>
    <col min="10807" max="10807" width="9.140625" style="424"/>
    <col min="10808" max="10808" width="9.28515625" style="424" bestFit="1" customWidth="1"/>
    <col min="10809" max="10809" width="9.140625" style="424"/>
    <col min="10810" max="10810" width="9.28515625" style="424" bestFit="1" customWidth="1"/>
    <col min="10811" max="10815" width="9.140625" style="424"/>
    <col min="10816" max="10816" width="9.28515625" style="424" bestFit="1" customWidth="1"/>
    <col min="10817" max="10820" width="9.140625" style="424"/>
    <col min="10821" max="10821" width="9.28515625" style="424" bestFit="1" customWidth="1"/>
    <col min="10822" max="10822" width="11.28515625" style="424" bestFit="1" customWidth="1"/>
    <col min="10823" max="10824" width="9.140625" style="424"/>
    <col min="10825" max="10825" width="9.28515625" style="424" bestFit="1" customWidth="1"/>
    <col min="10826" max="10827" width="11.28515625" style="424" bestFit="1" customWidth="1"/>
    <col min="10828" max="10830" width="9.140625" style="424"/>
    <col min="10831" max="10831" width="9.28515625" style="424" bestFit="1" customWidth="1"/>
    <col min="10832" max="10835" width="9.140625" style="424"/>
    <col min="10836" max="10838" width="9.28515625" style="424" bestFit="1" customWidth="1"/>
    <col min="10839" max="10839" width="9.140625" style="424"/>
    <col min="10840" max="10840" width="9.28515625" style="424" bestFit="1" customWidth="1"/>
    <col min="10841" max="10841" width="9.140625" style="424"/>
    <col min="10842" max="10842" width="9.28515625" style="424" bestFit="1" customWidth="1"/>
    <col min="10843" max="10847" width="9.140625" style="424"/>
    <col min="10848" max="10848" width="9.28515625" style="424" bestFit="1" customWidth="1"/>
    <col min="10849" max="10852" width="9.140625" style="424"/>
    <col min="10853" max="10853" width="9.28515625" style="424" bestFit="1" customWidth="1"/>
    <col min="10854" max="10854" width="11.28515625" style="424" bestFit="1" customWidth="1"/>
    <col min="10855" max="10856" width="9.140625" style="424"/>
    <col min="10857" max="10857" width="9.28515625" style="424" bestFit="1" customWidth="1"/>
    <col min="10858" max="10859" width="11.28515625" style="424" bestFit="1" customWidth="1"/>
    <col min="10860" max="10862" width="9.140625" style="424"/>
    <col min="10863" max="10863" width="9.28515625" style="424" bestFit="1" customWidth="1"/>
    <col min="10864" max="10867" width="9.140625" style="424"/>
    <col min="10868" max="10870" width="9.28515625" style="424" bestFit="1" customWidth="1"/>
    <col min="10871" max="10871" width="9.140625" style="424"/>
    <col min="10872" max="10872" width="9.28515625" style="424" bestFit="1" customWidth="1"/>
    <col min="10873" max="10873" width="9.140625" style="424"/>
    <col min="10874" max="10874" width="9.28515625" style="424" bestFit="1" customWidth="1"/>
    <col min="10875" max="10879" width="9.140625" style="424"/>
    <col min="10880" max="10880" width="9.28515625" style="424" bestFit="1" customWidth="1"/>
    <col min="10881" max="10884" width="9.140625" style="424"/>
    <col min="10885" max="10885" width="9.28515625" style="424" bestFit="1" customWidth="1"/>
    <col min="10886" max="10886" width="11.28515625" style="424" bestFit="1" customWidth="1"/>
    <col min="10887" max="10888" width="9.140625" style="424"/>
    <col min="10889" max="10889" width="9.28515625" style="424" bestFit="1" customWidth="1"/>
    <col min="10890" max="10891" width="11.28515625" style="424" bestFit="1" customWidth="1"/>
    <col min="10892" max="10894" width="9.140625" style="424"/>
    <col min="10895" max="10895" width="9.28515625" style="424" bestFit="1" customWidth="1"/>
    <col min="10896" max="10899" width="9.140625" style="424"/>
    <col min="10900" max="10902" width="9.28515625" style="424" bestFit="1" customWidth="1"/>
    <col min="10903" max="10903" width="9.140625" style="424"/>
    <col min="10904" max="10904" width="9.28515625" style="424" bestFit="1" customWidth="1"/>
    <col min="10905" max="10905" width="9.140625" style="424"/>
    <col min="10906" max="10906" width="9.28515625" style="424" bestFit="1" customWidth="1"/>
    <col min="10907" max="10911" width="9.140625" style="424"/>
    <col min="10912" max="10912" width="9.28515625" style="424" bestFit="1" customWidth="1"/>
    <col min="10913" max="10916" width="9.140625" style="424"/>
    <col min="10917" max="10917" width="9.28515625" style="424" bestFit="1" customWidth="1"/>
    <col min="10918" max="10918" width="11.28515625" style="424" bestFit="1" customWidth="1"/>
    <col min="10919" max="10920" width="9.140625" style="424"/>
    <col min="10921" max="10921" width="9.28515625" style="424" bestFit="1" customWidth="1"/>
    <col min="10922" max="10923" width="11.28515625" style="424" bestFit="1" customWidth="1"/>
    <col min="10924" max="10926" width="9.140625" style="424"/>
    <col min="10927" max="10927" width="9.28515625" style="424" bestFit="1" customWidth="1"/>
    <col min="10928" max="10931" width="9.140625" style="424"/>
    <col min="10932" max="10934" width="9.28515625" style="424" bestFit="1" customWidth="1"/>
    <col min="10935" max="10935" width="9.140625" style="424"/>
    <col min="10936" max="10936" width="9.28515625" style="424" bestFit="1" customWidth="1"/>
    <col min="10937" max="10937" width="9.140625" style="424"/>
    <col min="10938" max="10938" width="9.28515625" style="424" bestFit="1" customWidth="1"/>
    <col min="10939" max="10943" width="9.140625" style="424"/>
    <col min="10944" max="10944" width="9.28515625" style="424" bestFit="1" customWidth="1"/>
    <col min="10945" max="10948" width="9.140625" style="424"/>
    <col min="10949" max="10949" width="9.28515625" style="424" bestFit="1" customWidth="1"/>
    <col min="10950" max="10950" width="11.28515625" style="424" bestFit="1" customWidth="1"/>
    <col min="10951" max="10952" width="9.140625" style="424"/>
    <col min="10953" max="10953" width="9.28515625" style="424" bestFit="1" customWidth="1"/>
    <col min="10954" max="10955" width="11.28515625" style="424" bestFit="1" customWidth="1"/>
    <col min="10956" max="10958" width="9.140625" style="424"/>
    <col min="10959" max="10959" width="9.28515625" style="424" bestFit="1" customWidth="1"/>
    <col min="10960" max="10963" width="9.140625" style="424"/>
    <col min="10964" max="10966" width="9.28515625" style="424" bestFit="1" customWidth="1"/>
    <col min="10967" max="10967" width="9.140625" style="424"/>
    <col min="10968" max="10968" width="9.28515625" style="424" bestFit="1" customWidth="1"/>
    <col min="10969" max="10969" width="9.140625" style="424"/>
    <col min="10970" max="10970" width="9.28515625" style="424" bestFit="1" customWidth="1"/>
    <col min="10971" max="10975" width="9.140625" style="424"/>
    <col min="10976" max="10976" width="9.28515625" style="424" bestFit="1" customWidth="1"/>
    <col min="10977" max="10980" width="9.140625" style="424"/>
    <col min="10981" max="10981" width="9.28515625" style="424" bestFit="1" customWidth="1"/>
    <col min="10982" max="10982" width="11.28515625" style="424" bestFit="1" customWidth="1"/>
    <col min="10983" max="10984" width="9.140625" style="424"/>
    <col min="10985" max="10985" width="9.28515625" style="424" bestFit="1" customWidth="1"/>
    <col min="10986" max="10987" width="11.28515625" style="424" bestFit="1" customWidth="1"/>
    <col min="10988" max="10990" width="9.140625" style="424"/>
    <col min="10991" max="10991" width="9.28515625" style="424" bestFit="1" customWidth="1"/>
    <col min="10992" max="10995" width="9.140625" style="424"/>
    <col min="10996" max="10998" width="9.28515625" style="424" bestFit="1" customWidth="1"/>
    <col min="10999" max="10999" width="9.140625" style="424"/>
    <col min="11000" max="11000" width="9.28515625" style="424" bestFit="1" customWidth="1"/>
    <col min="11001" max="11001" width="9.140625" style="424"/>
    <col min="11002" max="11002" width="9.28515625" style="424" bestFit="1" customWidth="1"/>
    <col min="11003" max="11007" width="9.140625" style="424"/>
    <col min="11008" max="11008" width="9.28515625" style="424" bestFit="1" customWidth="1"/>
    <col min="11009" max="11012" width="9.140625" style="424"/>
    <col min="11013" max="11013" width="9.28515625" style="424" bestFit="1" customWidth="1"/>
    <col min="11014" max="11014" width="11.28515625" style="424" bestFit="1" customWidth="1"/>
    <col min="11015" max="11016" width="9.140625" style="424"/>
    <col min="11017" max="11017" width="9.28515625" style="424" bestFit="1" customWidth="1"/>
    <col min="11018" max="11019" width="11.28515625" style="424" bestFit="1" customWidth="1"/>
    <col min="11020" max="11022" width="9.140625" style="424"/>
    <col min="11023" max="11023" width="9.28515625" style="424" bestFit="1" customWidth="1"/>
    <col min="11024" max="11027" width="9.140625" style="424"/>
    <col min="11028" max="11030" width="9.28515625" style="424" bestFit="1" customWidth="1"/>
    <col min="11031" max="11031" width="9.140625" style="424"/>
    <col min="11032" max="11032" width="9.28515625" style="424" bestFit="1" customWidth="1"/>
    <col min="11033" max="11033" width="9.140625" style="424"/>
    <col min="11034" max="11034" width="9.28515625" style="424" bestFit="1" customWidth="1"/>
    <col min="11035" max="11039" width="9.140625" style="424"/>
    <col min="11040" max="11040" width="9.28515625" style="424" bestFit="1" customWidth="1"/>
    <col min="11041" max="11044" width="9.140625" style="424"/>
    <col min="11045" max="11045" width="9.28515625" style="424" bestFit="1" customWidth="1"/>
    <col min="11046" max="11046" width="11.28515625" style="424" bestFit="1" customWidth="1"/>
    <col min="11047" max="11048" width="9.140625" style="424"/>
    <col min="11049" max="11049" width="9.28515625" style="424" bestFit="1" customWidth="1"/>
    <col min="11050" max="11051" width="11.28515625" style="424" bestFit="1" customWidth="1"/>
    <col min="11052" max="11054" width="9.140625" style="424"/>
    <col min="11055" max="11055" width="9.28515625" style="424" bestFit="1" customWidth="1"/>
    <col min="11056" max="11059" width="9.140625" style="424"/>
    <col min="11060" max="11062" width="9.28515625" style="424" bestFit="1" customWidth="1"/>
    <col min="11063" max="11063" width="9.140625" style="424"/>
    <col min="11064" max="11064" width="9.28515625" style="424" bestFit="1" customWidth="1"/>
    <col min="11065" max="11065" width="9.140625" style="424"/>
    <col min="11066" max="11066" width="9.28515625" style="424" bestFit="1" customWidth="1"/>
    <col min="11067" max="11071" width="9.140625" style="424"/>
    <col min="11072" max="11072" width="9.28515625" style="424" bestFit="1" customWidth="1"/>
    <col min="11073" max="11076" width="9.140625" style="424"/>
    <col min="11077" max="11077" width="9.28515625" style="424" bestFit="1" customWidth="1"/>
    <col min="11078" max="11078" width="11.28515625" style="424" bestFit="1" customWidth="1"/>
    <col min="11079" max="11080" width="9.140625" style="424"/>
    <col min="11081" max="11081" width="9.28515625" style="424" bestFit="1" customWidth="1"/>
    <col min="11082" max="11083" width="11.28515625" style="424" bestFit="1" customWidth="1"/>
    <col min="11084" max="11086" width="9.140625" style="424"/>
    <col min="11087" max="11087" width="9.28515625" style="424" bestFit="1" customWidth="1"/>
    <col min="11088" max="11091" width="9.140625" style="424"/>
    <col min="11092" max="11094" width="9.28515625" style="424" bestFit="1" customWidth="1"/>
    <col min="11095" max="11095" width="9.140625" style="424"/>
    <col min="11096" max="11096" width="9.28515625" style="424" bestFit="1" customWidth="1"/>
    <col min="11097" max="11097" width="9.140625" style="424"/>
    <col min="11098" max="11098" width="9.28515625" style="424" bestFit="1" customWidth="1"/>
    <col min="11099" max="11103" width="9.140625" style="424"/>
    <col min="11104" max="11104" width="9.28515625" style="424" bestFit="1" customWidth="1"/>
    <col min="11105" max="11108" width="9.140625" style="424"/>
    <col min="11109" max="11109" width="9.28515625" style="424" bestFit="1" customWidth="1"/>
    <col min="11110" max="11110" width="11.28515625" style="424" bestFit="1" customWidth="1"/>
    <col min="11111" max="11112" width="9.140625" style="424"/>
    <col min="11113" max="11113" width="9.28515625" style="424" bestFit="1" customWidth="1"/>
    <col min="11114" max="11115" width="11.28515625" style="424" bestFit="1" customWidth="1"/>
    <col min="11116" max="11118" width="9.140625" style="424"/>
    <col min="11119" max="11119" width="9.28515625" style="424" bestFit="1" customWidth="1"/>
    <col min="11120" max="11123" width="9.140625" style="424"/>
    <col min="11124" max="11126" width="9.28515625" style="424" bestFit="1" customWidth="1"/>
    <col min="11127" max="11127" width="9.140625" style="424"/>
    <col min="11128" max="11128" width="9.28515625" style="424" bestFit="1" customWidth="1"/>
    <col min="11129" max="11129" width="9.140625" style="424"/>
    <col min="11130" max="11130" width="9.28515625" style="424" bestFit="1" customWidth="1"/>
    <col min="11131" max="11135" width="9.140625" style="424"/>
    <col min="11136" max="11136" width="9.28515625" style="424" bestFit="1" customWidth="1"/>
    <col min="11137" max="11140" width="9.140625" style="424"/>
    <col min="11141" max="11141" width="9.28515625" style="424" bestFit="1" customWidth="1"/>
    <col min="11142" max="11142" width="11.28515625" style="424" bestFit="1" customWidth="1"/>
    <col min="11143" max="11144" width="9.140625" style="424"/>
    <col min="11145" max="11145" width="9.28515625" style="424" bestFit="1" customWidth="1"/>
    <col min="11146" max="11147" width="11.28515625" style="424" bestFit="1" customWidth="1"/>
    <col min="11148" max="11150" width="9.140625" style="424"/>
    <col min="11151" max="11151" width="9.28515625" style="424" bestFit="1" customWidth="1"/>
    <col min="11152" max="11155" width="9.140625" style="424"/>
    <col min="11156" max="11158" width="9.28515625" style="424" bestFit="1" customWidth="1"/>
    <col min="11159" max="11159" width="9.140625" style="424"/>
    <col min="11160" max="11160" width="9.28515625" style="424" bestFit="1" customWidth="1"/>
    <col min="11161" max="11161" width="9.140625" style="424"/>
    <col min="11162" max="11162" width="9.28515625" style="424" bestFit="1" customWidth="1"/>
    <col min="11163" max="11167" width="9.140625" style="424"/>
    <col min="11168" max="11168" width="9.28515625" style="424" bestFit="1" customWidth="1"/>
    <col min="11169" max="11172" width="9.140625" style="424"/>
    <col min="11173" max="11173" width="9.28515625" style="424" bestFit="1" customWidth="1"/>
    <col min="11174" max="11174" width="11.28515625" style="424" bestFit="1" customWidth="1"/>
    <col min="11175" max="11176" width="9.140625" style="424"/>
    <col min="11177" max="11177" width="9.28515625" style="424" bestFit="1" customWidth="1"/>
    <col min="11178" max="11179" width="11.28515625" style="424" bestFit="1" customWidth="1"/>
    <col min="11180" max="11182" width="9.140625" style="424"/>
    <col min="11183" max="11183" width="9.28515625" style="424" bestFit="1" customWidth="1"/>
    <col min="11184" max="11187" width="9.140625" style="424"/>
    <col min="11188" max="11190" width="9.28515625" style="424" bestFit="1" customWidth="1"/>
    <col min="11191" max="11191" width="9.140625" style="424"/>
    <col min="11192" max="11192" width="9.28515625" style="424" bestFit="1" customWidth="1"/>
    <col min="11193" max="11193" width="9.140625" style="424"/>
    <col min="11194" max="11194" width="9.28515625" style="424" bestFit="1" customWidth="1"/>
    <col min="11195" max="11199" width="9.140625" style="424"/>
    <col min="11200" max="11200" width="9.28515625" style="424" bestFit="1" customWidth="1"/>
    <col min="11201" max="11204" width="9.140625" style="424"/>
    <col min="11205" max="11205" width="9.28515625" style="424" bestFit="1" customWidth="1"/>
    <col min="11206" max="11206" width="11.28515625" style="424" bestFit="1" customWidth="1"/>
    <col min="11207" max="11208" width="9.140625" style="424"/>
    <col min="11209" max="11209" width="9.28515625" style="424" bestFit="1" customWidth="1"/>
    <col min="11210" max="11211" width="11.28515625" style="424" bestFit="1" customWidth="1"/>
    <col min="11212" max="11214" width="9.140625" style="424"/>
    <col min="11215" max="11215" width="9.28515625" style="424" bestFit="1" customWidth="1"/>
    <col min="11216" max="11219" width="9.140625" style="424"/>
    <col min="11220" max="11222" width="9.28515625" style="424" bestFit="1" customWidth="1"/>
    <col min="11223" max="11223" width="9.140625" style="424"/>
    <col min="11224" max="11224" width="9.28515625" style="424" bestFit="1" customWidth="1"/>
    <col min="11225" max="11225" width="9.140625" style="424"/>
    <col min="11226" max="11226" width="9.28515625" style="424" bestFit="1" customWidth="1"/>
    <col min="11227" max="11231" width="9.140625" style="424"/>
    <col min="11232" max="11232" width="9.28515625" style="424" bestFit="1" customWidth="1"/>
    <col min="11233" max="11236" width="9.140625" style="424"/>
    <col min="11237" max="11237" width="9.28515625" style="424" bestFit="1" customWidth="1"/>
    <col min="11238" max="11238" width="11.28515625" style="424" bestFit="1" customWidth="1"/>
    <col min="11239" max="11240" width="9.140625" style="424"/>
    <col min="11241" max="11241" width="9.28515625" style="424" bestFit="1" customWidth="1"/>
    <col min="11242" max="11243" width="11.28515625" style="424" bestFit="1" customWidth="1"/>
    <col min="11244" max="11246" width="9.140625" style="424"/>
    <col min="11247" max="11247" width="9.28515625" style="424" bestFit="1" customWidth="1"/>
    <col min="11248" max="11251" width="9.140625" style="424"/>
    <col min="11252" max="11254" width="9.28515625" style="424" bestFit="1" customWidth="1"/>
    <col min="11255" max="11255" width="9.140625" style="424"/>
    <col min="11256" max="11256" width="9.28515625" style="424" bestFit="1" customWidth="1"/>
    <col min="11257" max="11257" width="9.140625" style="424"/>
    <col min="11258" max="11258" width="9.28515625" style="424" bestFit="1" customWidth="1"/>
    <col min="11259" max="11263" width="9.140625" style="424"/>
    <col min="11264" max="11264" width="9.28515625" style="424" bestFit="1" customWidth="1"/>
    <col min="11265" max="11268" width="9.140625" style="424"/>
    <col min="11269" max="11269" width="9.28515625" style="424" bestFit="1" customWidth="1"/>
    <col min="11270" max="11270" width="11.28515625" style="424" bestFit="1" customWidth="1"/>
    <col min="11271" max="11272" width="9.140625" style="424"/>
    <col min="11273" max="11273" width="9.28515625" style="424" bestFit="1" customWidth="1"/>
    <col min="11274" max="11275" width="11.28515625" style="424" bestFit="1" customWidth="1"/>
    <col min="11276" max="11278" width="9.140625" style="424"/>
    <col min="11279" max="11279" width="9.28515625" style="424" bestFit="1" customWidth="1"/>
    <col min="11280" max="11283" width="9.140625" style="424"/>
    <col min="11284" max="11286" width="9.28515625" style="424" bestFit="1" customWidth="1"/>
    <col min="11287" max="11287" width="9.140625" style="424"/>
    <col min="11288" max="11288" width="9.28515625" style="424" bestFit="1" customWidth="1"/>
    <col min="11289" max="11289" width="9.140625" style="424"/>
    <col min="11290" max="11290" width="9.28515625" style="424" bestFit="1" customWidth="1"/>
    <col min="11291" max="11295" width="9.140625" style="424"/>
    <col min="11296" max="11296" width="9.28515625" style="424" bestFit="1" customWidth="1"/>
    <col min="11297" max="11300" width="9.140625" style="424"/>
    <col min="11301" max="11301" width="9.28515625" style="424" bestFit="1" customWidth="1"/>
    <col min="11302" max="11302" width="11.28515625" style="424" bestFit="1" customWidth="1"/>
    <col min="11303" max="11304" width="9.140625" style="424"/>
    <col min="11305" max="11305" width="9.28515625" style="424" bestFit="1" customWidth="1"/>
    <col min="11306" max="11307" width="11.28515625" style="424" bestFit="1" customWidth="1"/>
    <col min="11308" max="11310" width="9.140625" style="424"/>
    <col min="11311" max="11311" width="9.28515625" style="424" bestFit="1" customWidth="1"/>
    <col min="11312" max="11315" width="9.140625" style="424"/>
    <col min="11316" max="11318" width="9.28515625" style="424" bestFit="1" customWidth="1"/>
    <col min="11319" max="11319" width="9.140625" style="424"/>
    <col min="11320" max="11320" width="9.28515625" style="424" bestFit="1" customWidth="1"/>
    <col min="11321" max="11321" width="9.140625" style="424"/>
    <col min="11322" max="11322" width="9.28515625" style="424" bestFit="1" customWidth="1"/>
    <col min="11323" max="11327" width="9.140625" style="424"/>
    <col min="11328" max="11328" width="9.28515625" style="424" bestFit="1" customWidth="1"/>
    <col min="11329" max="11332" width="9.140625" style="424"/>
    <col min="11333" max="11333" width="9.28515625" style="424" bestFit="1" customWidth="1"/>
    <col min="11334" max="11334" width="11.28515625" style="424" bestFit="1" customWidth="1"/>
    <col min="11335" max="11336" width="9.140625" style="424"/>
    <col min="11337" max="11337" width="9.28515625" style="424" bestFit="1" customWidth="1"/>
    <col min="11338" max="11339" width="11.28515625" style="424" bestFit="1" customWidth="1"/>
    <col min="11340" max="11342" width="9.140625" style="424"/>
    <col min="11343" max="11343" width="9.28515625" style="424" bestFit="1" customWidth="1"/>
    <col min="11344" max="11347" width="9.140625" style="424"/>
    <col min="11348" max="11350" width="9.28515625" style="424" bestFit="1" customWidth="1"/>
    <col min="11351" max="11351" width="9.140625" style="424"/>
    <col min="11352" max="11352" width="9.28515625" style="424" bestFit="1" customWidth="1"/>
    <col min="11353" max="11353" width="9.140625" style="424"/>
    <col min="11354" max="11354" width="9.28515625" style="424" bestFit="1" customWidth="1"/>
    <col min="11355" max="11359" width="9.140625" style="424"/>
    <col min="11360" max="11360" width="9.28515625" style="424" bestFit="1" customWidth="1"/>
    <col min="11361" max="11364" width="9.140625" style="424"/>
    <col min="11365" max="11365" width="9.28515625" style="424" bestFit="1" customWidth="1"/>
    <col min="11366" max="11366" width="11.28515625" style="424" bestFit="1" customWidth="1"/>
    <col min="11367" max="11368" width="9.140625" style="424"/>
    <col min="11369" max="11369" width="9.28515625" style="424" bestFit="1" customWidth="1"/>
    <col min="11370" max="11371" width="11.28515625" style="424" bestFit="1" customWidth="1"/>
    <col min="11372" max="11374" width="9.140625" style="424"/>
    <col min="11375" max="11375" width="9.28515625" style="424" bestFit="1" customWidth="1"/>
    <col min="11376" max="11379" width="9.140625" style="424"/>
    <col min="11380" max="11382" width="9.28515625" style="424" bestFit="1" customWidth="1"/>
    <col min="11383" max="11383" width="9.140625" style="424"/>
    <col min="11384" max="11384" width="9.28515625" style="424" bestFit="1" customWidth="1"/>
    <col min="11385" max="11385" width="9.140625" style="424"/>
    <col min="11386" max="11386" width="9.28515625" style="424" bestFit="1" customWidth="1"/>
    <col min="11387" max="11391" width="9.140625" style="424"/>
    <col min="11392" max="11392" width="9.28515625" style="424" bestFit="1" customWidth="1"/>
    <col min="11393" max="11396" width="9.140625" style="424"/>
    <col min="11397" max="11397" width="9.28515625" style="424" bestFit="1" customWidth="1"/>
    <col min="11398" max="11398" width="11.28515625" style="424" bestFit="1" customWidth="1"/>
    <col min="11399" max="11400" width="9.140625" style="424"/>
    <col min="11401" max="11401" width="9.28515625" style="424" bestFit="1" customWidth="1"/>
    <col min="11402" max="11403" width="11.28515625" style="424" bestFit="1" customWidth="1"/>
    <col min="11404" max="11406" width="9.140625" style="424"/>
    <col min="11407" max="11407" width="9.28515625" style="424" bestFit="1" customWidth="1"/>
    <col min="11408" max="11411" width="9.140625" style="424"/>
    <col min="11412" max="11414" width="9.28515625" style="424" bestFit="1" customWidth="1"/>
    <col min="11415" max="11415" width="9.140625" style="424"/>
    <col min="11416" max="11416" width="9.28515625" style="424" bestFit="1" customWidth="1"/>
    <col min="11417" max="11417" width="9.140625" style="424"/>
    <col min="11418" max="11418" width="9.28515625" style="424" bestFit="1" customWidth="1"/>
    <col min="11419" max="11423" width="9.140625" style="424"/>
    <col min="11424" max="11424" width="9.28515625" style="424" bestFit="1" customWidth="1"/>
    <col min="11425" max="11428" width="9.140625" style="424"/>
    <col min="11429" max="11429" width="9.28515625" style="424" bestFit="1" customWidth="1"/>
    <col min="11430" max="11430" width="11.28515625" style="424" bestFit="1" customWidth="1"/>
    <col min="11431" max="11432" width="9.140625" style="424"/>
    <col min="11433" max="11433" width="9.28515625" style="424" bestFit="1" customWidth="1"/>
    <col min="11434" max="11435" width="11.28515625" style="424" bestFit="1" customWidth="1"/>
    <col min="11436" max="11438" width="9.140625" style="424"/>
    <col min="11439" max="11439" width="9.28515625" style="424" bestFit="1" customWidth="1"/>
    <col min="11440" max="11443" width="9.140625" style="424"/>
    <col min="11444" max="11446" width="9.28515625" style="424" bestFit="1" customWidth="1"/>
    <col min="11447" max="11447" width="9.140625" style="424"/>
    <col min="11448" max="11448" width="9.28515625" style="424" bestFit="1" customWidth="1"/>
    <col min="11449" max="11449" width="9.140625" style="424"/>
    <col min="11450" max="11450" width="9.28515625" style="424" bestFit="1" customWidth="1"/>
    <col min="11451" max="11455" width="9.140625" style="424"/>
    <col min="11456" max="11456" width="9.28515625" style="424" bestFit="1" customWidth="1"/>
    <col min="11457" max="11460" width="9.140625" style="424"/>
    <col min="11461" max="11461" width="9.28515625" style="424" bestFit="1" customWidth="1"/>
    <col min="11462" max="11462" width="11.28515625" style="424" bestFit="1" customWidth="1"/>
    <col min="11463" max="11464" width="9.140625" style="424"/>
    <col min="11465" max="11465" width="9.28515625" style="424" bestFit="1" customWidth="1"/>
    <col min="11466" max="11467" width="11.28515625" style="424" bestFit="1" customWidth="1"/>
    <col min="11468" max="11470" width="9.140625" style="424"/>
    <col min="11471" max="11471" width="9.28515625" style="424" bestFit="1" customWidth="1"/>
    <col min="11472" max="11475" width="9.140625" style="424"/>
    <col min="11476" max="11478" width="9.28515625" style="424" bestFit="1" customWidth="1"/>
    <col min="11479" max="11479" width="9.140625" style="424"/>
    <col min="11480" max="11480" width="9.28515625" style="424" bestFit="1" customWidth="1"/>
    <col min="11481" max="11481" width="9.140625" style="424"/>
    <col min="11482" max="11482" width="9.28515625" style="424" bestFit="1" customWidth="1"/>
    <col min="11483" max="11487" width="9.140625" style="424"/>
    <col min="11488" max="11488" width="9.28515625" style="424" bestFit="1" customWidth="1"/>
    <col min="11489" max="11492" width="9.140625" style="424"/>
    <col min="11493" max="11493" width="9.28515625" style="424" bestFit="1" customWidth="1"/>
    <col min="11494" max="11494" width="11.28515625" style="424" bestFit="1" customWidth="1"/>
    <col min="11495" max="11496" width="9.140625" style="424"/>
    <col min="11497" max="11497" width="9.28515625" style="424" bestFit="1" customWidth="1"/>
    <col min="11498" max="11499" width="11.28515625" style="424" bestFit="1" customWidth="1"/>
    <col min="11500" max="11502" width="9.140625" style="424"/>
    <col min="11503" max="11503" width="9.28515625" style="424" bestFit="1" customWidth="1"/>
    <col min="11504" max="11507" width="9.140625" style="424"/>
    <col min="11508" max="11510" width="9.28515625" style="424" bestFit="1" customWidth="1"/>
    <col min="11511" max="11511" width="9.140625" style="424"/>
    <col min="11512" max="11512" width="9.28515625" style="424" bestFit="1" customWidth="1"/>
    <col min="11513" max="11513" width="9.140625" style="424"/>
    <col min="11514" max="11514" width="9.28515625" style="424" bestFit="1" customWidth="1"/>
    <col min="11515" max="11519" width="9.140625" style="424"/>
    <col min="11520" max="11520" width="9.28515625" style="424" bestFit="1" customWidth="1"/>
    <col min="11521" max="11524" width="9.140625" style="424"/>
    <col min="11525" max="11525" width="9.28515625" style="424" bestFit="1" customWidth="1"/>
    <col min="11526" max="11526" width="11.28515625" style="424" bestFit="1" customWidth="1"/>
    <col min="11527" max="11528" width="9.140625" style="424"/>
    <col min="11529" max="11529" width="9.28515625" style="424" bestFit="1" customWidth="1"/>
    <col min="11530" max="11531" width="11.28515625" style="424" bestFit="1" customWidth="1"/>
    <col min="11532" max="11534" width="9.140625" style="424"/>
    <col min="11535" max="11535" width="9.28515625" style="424" bestFit="1" customWidth="1"/>
    <col min="11536" max="11539" width="9.140625" style="424"/>
    <col min="11540" max="11542" width="9.28515625" style="424" bestFit="1" customWidth="1"/>
    <col min="11543" max="11543" width="9.140625" style="424"/>
    <col min="11544" max="11544" width="9.28515625" style="424" bestFit="1" customWidth="1"/>
    <col min="11545" max="11545" width="9.140625" style="424"/>
    <col min="11546" max="11546" width="9.28515625" style="424" bestFit="1" customWidth="1"/>
    <col min="11547" max="11551" width="9.140625" style="424"/>
    <col min="11552" max="11552" width="9.28515625" style="424" bestFit="1" customWidth="1"/>
    <col min="11553" max="11556" width="9.140625" style="424"/>
    <col min="11557" max="11557" width="9.28515625" style="424" bestFit="1" customWidth="1"/>
    <col min="11558" max="11558" width="11.28515625" style="424" bestFit="1" customWidth="1"/>
    <col min="11559" max="11560" width="9.140625" style="424"/>
    <col min="11561" max="11561" width="9.28515625" style="424" bestFit="1" customWidth="1"/>
    <col min="11562" max="11563" width="11.28515625" style="424" bestFit="1" customWidth="1"/>
    <col min="11564" max="11566" width="9.140625" style="424"/>
    <col min="11567" max="11567" width="9.28515625" style="424" bestFit="1" customWidth="1"/>
    <col min="11568" max="11571" width="9.140625" style="424"/>
    <col min="11572" max="11574" width="9.28515625" style="424" bestFit="1" customWidth="1"/>
    <col min="11575" max="11575" width="9.140625" style="424"/>
    <col min="11576" max="11576" width="9.28515625" style="424" bestFit="1" customWidth="1"/>
    <col min="11577" max="11577" width="9.140625" style="424"/>
    <col min="11578" max="11578" width="9.28515625" style="424" bestFit="1" customWidth="1"/>
    <col min="11579" max="11583" width="9.140625" style="424"/>
    <col min="11584" max="11584" width="9.28515625" style="424" bestFit="1" customWidth="1"/>
    <col min="11585" max="11588" width="9.140625" style="424"/>
    <col min="11589" max="11589" width="9.28515625" style="424" bestFit="1" customWidth="1"/>
    <col min="11590" max="11590" width="11.28515625" style="424" bestFit="1" customWidth="1"/>
    <col min="11591" max="11592" width="9.140625" style="424"/>
    <col min="11593" max="11593" width="9.28515625" style="424" bestFit="1" customWidth="1"/>
    <col min="11594" max="11595" width="11.28515625" style="424" bestFit="1" customWidth="1"/>
    <col min="11596" max="11598" width="9.140625" style="424"/>
    <col min="11599" max="11599" width="9.28515625" style="424" bestFit="1" customWidth="1"/>
    <col min="11600" max="11603" width="9.140625" style="424"/>
    <col min="11604" max="11606" width="9.28515625" style="424" bestFit="1" customWidth="1"/>
    <col min="11607" max="11607" width="9.140625" style="424"/>
    <col min="11608" max="11608" width="9.28515625" style="424" bestFit="1" customWidth="1"/>
    <col min="11609" max="11609" width="9.140625" style="424"/>
    <col min="11610" max="11610" width="9.28515625" style="424" bestFit="1" customWidth="1"/>
    <col min="11611" max="11615" width="9.140625" style="424"/>
    <col min="11616" max="11616" width="9.28515625" style="424" bestFit="1" customWidth="1"/>
    <col min="11617" max="11620" width="9.140625" style="424"/>
    <col min="11621" max="11621" width="9.28515625" style="424" bestFit="1" customWidth="1"/>
    <col min="11622" max="11622" width="11.28515625" style="424" bestFit="1" customWidth="1"/>
    <col min="11623" max="11624" width="9.140625" style="424"/>
    <col min="11625" max="11625" width="9.28515625" style="424" bestFit="1" customWidth="1"/>
    <col min="11626" max="11627" width="11.28515625" style="424" bestFit="1" customWidth="1"/>
    <col min="11628" max="11630" width="9.140625" style="424"/>
    <col min="11631" max="11631" width="9.28515625" style="424" bestFit="1" customWidth="1"/>
    <col min="11632" max="11635" width="9.140625" style="424"/>
    <col min="11636" max="11638" width="9.28515625" style="424" bestFit="1" customWidth="1"/>
    <col min="11639" max="11639" width="9.140625" style="424"/>
    <col min="11640" max="11640" width="9.28515625" style="424" bestFit="1" customWidth="1"/>
    <col min="11641" max="11641" width="9.140625" style="424"/>
    <col min="11642" max="11642" width="9.28515625" style="424" bestFit="1" customWidth="1"/>
    <col min="11643" max="11647" width="9.140625" style="424"/>
    <col min="11648" max="11648" width="9.28515625" style="424" bestFit="1" customWidth="1"/>
    <col min="11649" max="11652" width="9.140625" style="424"/>
    <col min="11653" max="11653" width="9.28515625" style="424" bestFit="1" customWidth="1"/>
    <col min="11654" max="11654" width="11.28515625" style="424" bestFit="1" customWidth="1"/>
    <col min="11655" max="11656" width="9.140625" style="424"/>
    <col min="11657" max="11657" width="9.28515625" style="424" bestFit="1" customWidth="1"/>
    <col min="11658" max="11659" width="11.28515625" style="424" bestFit="1" customWidth="1"/>
    <col min="11660" max="11662" width="9.140625" style="424"/>
    <col min="11663" max="11663" width="9.28515625" style="424" bestFit="1" customWidth="1"/>
    <col min="11664" max="11667" width="9.140625" style="424"/>
    <col min="11668" max="11670" width="9.28515625" style="424" bestFit="1" customWidth="1"/>
    <col min="11671" max="11671" width="9.140625" style="424"/>
    <col min="11672" max="11672" width="9.28515625" style="424" bestFit="1" customWidth="1"/>
    <col min="11673" max="11673" width="9.140625" style="424"/>
    <col min="11674" max="11674" width="9.28515625" style="424" bestFit="1" customWidth="1"/>
    <col min="11675" max="11679" width="9.140625" style="424"/>
    <col min="11680" max="11680" width="9.28515625" style="424" bestFit="1" customWidth="1"/>
    <col min="11681" max="11684" width="9.140625" style="424"/>
    <col min="11685" max="11685" width="9.28515625" style="424" bestFit="1" customWidth="1"/>
    <col min="11686" max="11686" width="11.28515625" style="424" bestFit="1" customWidth="1"/>
    <col min="11687" max="11688" width="9.140625" style="424"/>
    <col min="11689" max="11689" width="9.28515625" style="424" bestFit="1" customWidth="1"/>
    <col min="11690" max="11691" width="11.28515625" style="424" bestFit="1" customWidth="1"/>
    <col min="11692" max="11694" width="9.140625" style="424"/>
    <col min="11695" max="11695" width="9.28515625" style="424" bestFit="1" customWidth="1"/>
    <col min="11696" max="11699" width="9.140625" style="424"/>
    <col min="11700" max="11702" width="9.28515625" style="424" bestFit="1" customWidth="1"/>
    <col min="11703" max="11703" width="9.140625" style="424"/>
    <col min="11704" max="11704" width="9.28515625" style="424" bestFit="1" customWidth="1"/>
    <col min="11705" max="11705" width="9.140625" style="424"/>
    <col min="11706" max="11706" width="9.28515625" style="424" bestFit="1" customWidth="1"/>
    <col min="11707" max="11711" width="9.140625" style="424"/>
    <col min="11712" max="11712" width="9.28515625" style="424" bestFit="1" customWidth="1"/>
    <col min="11713" max="11716" width="9.140625" style="424"/>
    <col min="11717" max="11717" width="9.28515625" style="424" bestFit="1" customWidth="1"/>
    <col min="11718" max="11718" width="11.28515625" style="424" bestFit="1" customWidth="1"/>
    <col min="11719" max="11720" width="9.140625" style="424"/>
    <col min="11721" max="11721" width="9.28515625" style="424" bestFit="1" customWidth="1"/>
    <col min="11722" max="11723" width="11.28515625" style="424" bestFit="1" customWidth="1"/>
    <col min="11724" max="11726" width="9.140625" style="424"/>
    <col min="11727" max="11727" width="9.28515625" style="424" bestFit="1" customWidth="1"/>
    <col min="11728" max="11731" width="9.140625" style="424"/>
    <col min="11732" max="11734" width="9.28515625" style="424" bestFit="1" customWidth="1"/>
    <col min="11735" max="11735" width="9.140625" style="424"/>
    <col min="11736" max="11736" width="9.28515625" style="424" bestFit="1" customWidth="1"/>
    <col min="11737" max="11737" width="9.140625" style="424"/>
    <col min="11738" max="11738" width="9.28515625" style="424" bestFit="1" customWidth="1"/>
    <col min="11739" max="11743" width="9.140625" style="424"/>
    <col min="11744" max="11744" width="9.28515625" style="424" bestFit="1" customWidth="1"/>
    <col min="11745" max="11748" width="9.140625" style="424"/>
    <col min="11749" max="11749" width="9.28515625" style="424" bestFit="1" customWidth="1"/>
    <col min="11750" max="11750" width="11.28515625" style="424" bestFit="1" customWidth="1"/>
    <col min="11751" max="11752" width="9.140625" style="424"/>
    <col min="11753" max="11753" width="9.28515625" style="424" bestFit="1" customWidth="1"/>
    <col min="11754" max="11755" width="11.28515625" style="424" bestFit="1" customWidth="1"/>
    <col min="11756" max="11758" width="9.140625" style="424"/>
    <col min="11759" max="11759" width="9.28515625" style="424" bestFit="1" customWidth="1"/>
    <col min="11760" max="11763" width="9.140625" style="424"/>
    <col min="11764" max="11766" width="9.28515625" style="424" bestFit="1" customWidth="1"/>
    <col min="11767" max="11767" width="9.140625" style="424"/>
    <col min="11768" max="11768" width="9.28515625" style="424" bestFit="1" customWidth="1"/>
    <col min="11769" max="11769" width="9.140625" style="424"/>
    <col min="11770" max="11770" width="9.28515625" style="424" bestFit="1" customWidth="1"/>
    <col min="11771" max="11775" width="9.140625" style="424"/>
    <col min="11776" max="11776" width="9.28515625" style="424" bestFit="1" customWidth="1"/>
    <col min="11777" max="11780" width="9.140625" style="424"/>
    <col min="11781" max="11781" width="9.28515625" style="424" bestFit="1" customWidth="1"/>
    <col min="11782" max="11782" width="11.28515625" style="424" bestFit="1" customWidth="1"/>
    <col min="11783" max="11784" width="9.140625" style="424"/>
    <col min="11785" max="11785" width="9.28515625" style="424" bestFit="1" customWidth="1"/>
    <col min="11786" max="11787" width="11.28515625" style="424" bestFit="1" customWidth="1"/>
    <col min="11788" max="11790" width="9.140625" style="424"/>
    <col min="11791" max="11791" width="9.28515625" style="424" bestFit="1" customWidth="1"/>
    <col min="11792" max="11795" width="9.140625" style="424"/>
    <col min="11796" max="11798" width="9.28515625" style="424" bestFit="1" customWidth="1"/>
    <col min="11799" max="11799" width="9.140625" style="424"/>
    <col min="11800" max="11800" width="9.28515625" style="424" bestFit="1" customWidth="1"/>
    <col min="11801" max="11801" width="9.140625" style="424"/>
    <col min="11802" max="11802" width="9.28515625" style="424" bestFit="1" customWidth="1"/>
    <col min="11803" max="11807" width="9.140625" style="424"/>
    <col min="11808" max="11808" width="9.28515625" style="424" bestFit="1" customWidth="1"/>
    <col min="11809" max="11812" width="9.140625" style="424"/>
    <col min="11813" max="11813" width="9.28515625" style="424" bestFit="1" customWidth="1"/>
    <col min="11814" max="11814" width="11.28515625" style="424" bestFit="1" customWidth="1"/>
    <col min="11815" max="11816" width="9.140625" style="424"/>
    <col min="11817" max="11817" width="9.28515625" style="424" bestFit="1" customWidth="1"/>
    <col min="11818" max="11819" width="11.28515625" style="424" bestFit="1" customWidth="1"/>
    <col min="11820" max="11822" width="9.140625" style="424"/>
    <col min="11823" max="11823" width="9.28515625" style="424" bestFit="1" customWidth="1"/>
    <col min="11824" max="11827" width="9.140625" style="424"/>
    <col min="11828" max="11830" width="9.28515625" style="424" bestFit="1" customWidth="1"/>
    <col min="11831" max="11831" width="9.140625" style="424"/>
    <col min="11832" max="11832" width="9.28515625" style="424" bestFit="1" customWidth="1"/>
    <col min="11833" max="11833" width="9.140625" style="424"/>
    <col min="11834" max="11834" width="9.28515625" style="424" bestFit="1" customWidth="1"/>
    <col min="11835" max="11839" width="9.140625" style="424"/>
    <col min="11840" max="11840" width="9.28515625" style="424" bestFit="1" customWidth="1"/>
    <col min="11841" max="11844" width="9.140625" style="424"/>
    <col min="11845" max="11845" width="9.28515625" style="424" bestFit="1" customWidth="1"/>
    <col min="11846" max="11846" width="11.28515625" style="424" bestFit="1" customWidth="1"/>
    <col min="11847" max="11848" width="9.140625" style="424"/>
    <col min="11849" max="11849" width="9.28515625" style="424" bestFit="1" customWidth="1"/>
    <col min="11850" max="11851" width="11.28515625" style="424" bestFit="1" customWidth="1"/>
    <col min="11852" max="11854" width="9.140625" style="424"/>
    <col min="11855" max="11855" width="9.28515625" style="424" bestFit="1" customWidth="1"/>
    <col min="11856" max="11859" width="9.140625" style="424"/>
    <col min="11860" max="11862" width="9.28515625" style="424" bestFit="1" customWidth="1"/>
    <col min="11863" max="11863" width="9.140625" style="424"/>
    <col min="11864" max="11864" width="9.28515625" style="424" bestFit="1" customWidth="1"/>
    <col min="11865" max="11865" width="9.140625" style="424"/>
    <col min="11866" max="11866" width="9.28515625" style="424" bestFit="1" customWidth="1"/>
    <col min="11867" max="11871" width="9.140625" style="424"/>
    <col min="11872" max="11872" width="9.28515625" style="424" bestFit="1" customWidth="1"/>
    <col min="11873" max="11876" width="9.140625" style="424"/>
    <col min="11877" max="11877" width="9.28515625" style="424" bestFit="1" customWidth="1"/>
    <col min="11878" max="11878" width="11.28515625" style="424" bestFit="1" customWidth="1"/>
    <col min="11879" max="11880" width="9.140625" style="424"/>
    <col min="11881" max="11881" width="9.28515625" style="424" bestFit="1" customWidth="1"/>
    <col min="11882" max="11883" width="11.28515625" style="424" bestFit="1" customWidth="1"/>
    <col min="11884" max="11886" width="9.140625" style="424"/>
    <col min="11887" max="11887" width="9.28515625" style="424" bestFit="1" customWidth="1"/>
    <col min="11888" max="11891" width="9.140625" style="424"/>
    <col min="11892" max="11894" width="9.28515625" style="424" bestFit="1" customWidth="1"/>
    <col min="11895" max="11895" width="9.140625" style="424"/>
    <col min="11896" max="11896" width="9.28515625" style="424" bestFit="1" customWidth="1"/>
    <col min="11897" max="11897" width="9.140625" style="424"/>
    <col min="11898" max="11898" width="9.28515625" style="424" bestFit="1" customWidth="1"/>
    <col min="11899" max="11903" width="9.140625" style="424"/>
    <col min="11904" max="11904" width="9.28515625" style="424" bestFit="1" customWidth="1"/>
    <col min="11905" max="11908" width="9.140625" style="424"/>
    <col min="11909" max="11909" width="9.28515625" style="424" bestFit="1" customWidth="1"/>
    <col min="11910" max="11910" width="11.28515625" style="424" bestFit="1" customWidth="1"/>
    <col min="11911" max="11912" width="9.140625" style="424"/>
    <col min="11913" max="11913" width="9.28515625" style="424" bestFit="1" customWidth="1"/>
    <col min="11914" max="11915" width="11.28515625" style="424" bestFit="1" customWidth="1"/>
    <col min="11916" max="11918" width="9.140625" style="424"/>
    <col min="11919" max="11919" width="9.28515625" style="424" bestFit="1" customWidth="1"/>
    <col min="11920" max="11923" width="9.140625" style="424"/>
    <col min="11924" max="11926" width="9.28515625" style="424" bestFit="1" customWidth="1"/>
    <col min="11927" max="11927" width="9.140625" style="424"/>
    <col min="11928" max="11928" width="9.28515625" style="424" bestFit="1" customWidth="1"/>
    <col min="11929" max="11929" width="9.140625" style="424"/>
    <col min="11930" max="11930" width="9.28515625" style="424" bestFit="1" customWidth="1"/>
    <col min="11931" max="11935" width="9.140625" style="424"/>
    <col min="11936" max="11936" width="9.28515625" style="424" bestFit="1" customWidth="1"/>
    <col min="11937" max="11940" width="9.140625" style="424"/>
    <col min="11941" max="11941" width="9.28515625" style="424" bestFit="1" customWidth="1"/>
    <col min="11942" max="11942" width="11.28515625" style="424" bestFit="1" customWidth="1"/>
    <col min="11943" max="11944" width="9.140625" style="424"/>
    <col min="11945" max="11945" width="9.28515625" style="424" bestFit="1" customWidth="1"/>
    <col min="11946" max="11947" width="11.28515625" style="424" bestFit="1" customWidth="1"/>
    <col min="11948" max="11950" width="9.140625" style="424"/>
    <col min="11951" max="11951" width="9.28515625" style="424" bestFit="1" customWidth="1"/>
    <col min="11952" max="11955" width="9.140625" style="424"/>
    <col min="11956" max="11958" width="9.28515625" style="424" bestFit="1" customWidth="1"/>
    <col min="11959" max="11959" width="9.140625" style="424"/>
    <col min="11960" max="11960" width="9.28515625" style="424" bestFit="1" customWidth="1"/>
    <col min="11961" max="11961" width="9.140625" style="424"/>
    <col min="11962" max="11962" width="9.28515625" style="424" bestFit="1" customWidth="1"/>
    <col min="11963" max="11967" width="9.140625" style="424"/>
    <col min="11968" max="11968" width="9.28515625" style="424" bestFit="1" customWidth="1"/>
    <col min="11969" max="11972" width="9.140625" style="424"/>
    <col min="11973" max="11973" width="9.28515625" style="424" bestFit="1" customWidth="1"/>
    <col min="11974" max="11974" width="11.28515625" style="424" bestFit="1" customWidth="1"/>
    <col min="11975" max="11976" width="9.140625" style="424"/>
    <col min="11977" max="11977" width="9.28515625" style="424" bestFit="1" customWidth="1"/>
    <col min="11978" max="11979" width="11.28515625" style="424" bestFit="1" customWidth="1"/>
    <col min="11980" max="11982" width="9.140625" style="424"/>
    <col min="11983" max="11983" width="9.28515625" style="424" bestFit="1" customWidth="1"/>
    <col min="11984" max="11987" width="9.140625" style="424"/>
    <col min="11988" max="11990" width="9.28515625" style="424" bestFit="1" customWidth="1"/>
    <col min="11991" max="11991" width="9.140625" style="424"/>
    <col min="11992" max="11992" width="9.28515625" style="424" bestFit="1" customWidth="1"/>
    <col min="11993" max="11993" width="9.140625" style="424"/>
    <col min="11994" max="11994" width="9.28515625" style="424" bestFit="1" customWidth="1"/>
    <col min="11995" max="11999" width="9.140625" style="424"/>
    <col min="12000" max="12000" width="9.28515625" style="424" bestFit="1" customWidth="1"/>
    <col min="12001" max="12004" width="9.140625" style="424"/>
    <col min="12005" max="12005" width="9.28515625" style="424" bestFit="1" customWidth="1"/>
    <col min="12006" max="12006" width="11.28515625" style="424" bestFit="1" customWidth="1"/>
    <col min="12007" max="12008" width="9.140625" style="424"/>
    <col min="12009" max="12009" width="9.28515625" style="424" bestFit="1" customWidth="1"/>
    <col min="12010" max="12011" width="11.28515625" style="424" bestFit="1" customWidth="1"/>
    <col min="12012" max="12014" width="9.140625" style="424"/>
    <col min="12015" max="12015" width="9.28515625" style="424" bestFit="1" customWidth="1"/>
    <col min="12016" max="12019" width="9.140625" style="424"/>
    <col min="12020" max="12022" width="9.28515625" style="424" bestFit="1" customWidth="1"/>
    <col min="12023" max="12023" width="9.140625" style="424"/>
    <col min="12024" max="12024" width="9.28515625" style="424" bestFit="1" customWidth="1"/>
    <col min="12025" max="12025" width="9.140625" style="424"/>
    <col min="12026" max="12026" width="9.28515625" style="424" bestFit="1" customWidth="1"/>
    <col min="12027" max="12031" width="9.140625" style="424"/>
    <col min="12032" max="12032" width="9.28515625" style="424" bestFit="1" customWidth="1"/>
    <col min="12033" max="12036" width="9.140625" style="424"/>
    <col min="12037" max="12037" width="9.28515625" style="424" bestFit="1" customWidth="1"/>
    <col min="12038" max="12038" width="11.28515625" style="424" bestFit="1" customWidth="1"/>
    <col min="12039" max="12040" width="9.140625" style="424"/>
    <col min="12041" max="12041" width="9.28515625" style="424" bestFit="1" customWidth="1"/>
    <col min="12042" max="12043" width="11.28515625" style="424" bestFit="1" customWidth="1"/>
    <col min="12044" max="12046" width="9.140625" style="424"/>
    <col min="12047" max="12047" width="9.28515625" style="424" bestFit="1" customWidth="1"/>
    <col min="12048" max="12051" width="9.140625" style="424"/>
    <col min="12052" max="12054" width="9.28515625" style="424" bestFit="1" customWidth="1"/>
    <col min="12055" max="12055" width="9.140625" style="424"/>
    <col min="12056" max="12056" width="9.28515625" style="424" bestFit="1" customWidth="1"/>
    <col min="12057" max="12057" width="9.140625" style="424"/>
    <col min="12058" max="12058" width="9.28515625" style="424" bestFit="1" customWidth="1"/>
    <col min="12059" max="12063" width="9.140625" style="424"/>
    <col min="12064" max="12064" width="9.28515625" style="424" bestFit="1" customWidth="1"/>
    <col min="12065" max="12068" width="9.140625" style="424"/>
    <col min="12069" max="12069" width="9.28515625" style="424" bestFit="1" customWidth="1"/>
    <col min="12070" max="12070" width="11.28515625" style="424" bestFit="1" customWidth="1"/>
    <col min="12071" max="12072" width="9.140625" style="424"/>
    <col min="12073" max="12073" width="9.28515625" style="424" bestFit="1" customWidth="1"/>
    <col min="12074" max="12075" width="11.28515625" style="424" bestFit="1" customWidth="1"/>
    <col min="12076" max="12078" width="9.140625" style="424"/>
    <col min="12079" max="12079" width="9.28515625" style="424" bestFit="1" customWidth="1"/>
    <col min="12080" max="12083" width="9.140625" style="424"/>
    <col min="12084" max="12086" width="9.28515625" style="424" bestFit="1" customWidth="1"/>
    <col min="12087" max="12087" width="9.140625" style="424"/>
    <col min="12088" max="12088" width="9.28515625" style="424" bestFit="1" customWidth="1"/>
    <col min="12089" max="12089" width="9.140625" style="424"/>
    <col min="12090" max="12090" width="9.28515625" style="424" bestFit="1" customWidth="1"/>
    <col min="12091" max="12095" width="9.140625" style="424"/>
    <col min="12096" max="12096" width="9.28515625" style="424" bestFit="1" customWidth="1"/>
    <col min="12097" max="12100" width="9.140625" style="424"/>
    <col min="12101" max="12101" width="9.28515625" style="424" bestFit="1" customWidth="1"/>
    <col min="12102" max="12102" width="11.28515625" style="424" bestFit="1" customWidth="1"/>
    <col min="12103" max="12104" width="9.140625" style="424"/>
    <col min="12105" max="12105" width="9.28515625" style="424" bestFit="1" customWidth="1"/>
    <col min="12106" max="12107" width="11.28515625" style="424" bestFit="1" customWidth="1"/>
    <col min="12108" max="12110" width="9.140625" style="424"/>
    <col min="12111" max="12111" width="9.28515625" style="424" bestFit="1" customWidth="1"/>
    <col min="12112" max="12115" width="9.140625" style="424"/>
    <col min="12116" max="12118" width="9.28515625" style="424" bestFit="1" customWidth="1"/>
    <col min="12119" max="12119" width="9.140625" style="424"/>
    <col min="12120" max="12120" width="9.28515625" style="424" bestFit="1" customWidth="1"/>
    <col min="12121" max="12121" width="9.140625" style="424"/>
    <col min="12122" max="12122" width="9.28515625" style="424" bestFit="1" customWidth="1"/>
    <col min="12123" max="12127" width="9.140625" style="424"/>
    <col min="12128" max="12128" width="9.28515625" style="424" bestFit="1" customWidth="1"/>
    <col min="12129" max="12132" width="9.140625" style="424"/>
    <col min="12133" max="12133" width="9.28515625" style="424" bestFit="1" customWidth="1"/>
    <col min="12134" max="12134" width="11.28515625" style="424" bestFit="1" customWidth="1"/>
    <col min="12135" max="12136" width="9.140625" style="424"/>
    <col min="12137" max="12137" width="9.28515625" style="424" bestFit="1" customWidth="1"/>
    <col min="12138" max="12139" width="11.28515625" style="424" bestFit="1" customWidth="1"/>
    <col min="12140" max="12142" width="9.140625" style="424"/>
    <col min="12143" max="12143" width="9.28515625" style="424" bestFit="1" customWidth="1"/>
    <col min="12144" max="12147" width="9.140625" style="424"/>
    <col min="12148" max="12150" width="9.28515625" style="424" bestFit="1" customWidth="1"/>
    <col min="12151" max="12151" width="9.140625" style="424"/>
    <col min="12152" max="12152" width="9.28515625" style="424" bestFit="1" customWidth="1"/>
    <col min="12153" max="12153" width="9.140625" style="424"/>
    <col min="12154" max="12154" width="9.28515625" style="424" bestFit="1" customWidth="1"/>
    <col min="12155" max="12159" width="9.140625" style="424"/>
    <col min="12160" max="12160" width="9.28515625" style="424" bestFit="1" customWidth="1"/>
    <col min="12161" max="12164" width="9.140625" style="424"/>
    <col min="12165" max="12165" width="9.28515625" style="424" bestFit="1" customWidth="1"/>
    <col min="12166" max="12166" width="11.28515625" style="424" bestFit="1" customWidth="1"/>
    <col min="12167" max="12168" width="9.140625" style="424"/>
    <col min="12169" max="12169" width="9.28515625" style="424" bestFit="1" customWidth="1"/>
    <col min="12170" max="12171" width="11.28515625" style="424" bestFit="1" customWidth="1"/>
    <col min="12172" max="12174" width="9.140625" style="424"/>
    <col min="12175" max="12175" width="9.28515625" style="424" bestFit="1" customWidth="1"/>
    <col min="12176" max="12179" width="9.140625" style="424"/>
    <col min="12180" max="12182" width="9.28515625" style="424" bestFit="1" customWidth="1"/>
    <col min="12183" max="12183" width="9.140625" style="424"/>
    <col min="12184" max="12184" width="9.28515625" style="424" bestFit="1" customWidth="1"/>
    <col min="12185" max="12185" width="9.140625" style="424"/>
    <col min="12186" max="12186" width="9.28515625" style="424" bestFit="1" customWidth="1"/>
    <col min="12187" max="12191" width="9.140625" style="424"/>
    <col min="12192" max="12192" width="9.28515625" style="424" bestFit="1" customWidth="1"/>
    <col min="12193" max="12196" width="9.140625" style="424"/>
    <col min="12197" max="12197" width="9.28515625" style="424" bestFit="1" customWidth="1"/>
    <col min="12198" max="12198" width="11.28515625" style="424" bestFit="1" customWidth="1"/>
    <col min="12199" max="12200" width="9.140625" style="424"/>
    <col min="12201" max="12201" width="9.28515625" style="424" bestFit="1" customWidth="1"/>
    <col min="12202" max="12203" width="11.28515625" style="424" bestFit="1" customWidth="1"/>
    <col min="12204" max="12206" width="9.140625" style="424"/>
    <col min="12207" max="12207" width="9.28515625" style="424" bestFit="1" customWidth="1"/>
    <col min="12208" max="12211" width="9.140625" style="424"/>
    <col min="12212" max="12214" width="9.28515625" style="424" bestFit="1" customWidth="1"/>
    <col min="12215" max="12215" width="9.140625" style="424"/>
    <col min="12216" max="12216" width="9.28515625" style="424" bestFit="1" customWidth="1"/>
    <col min="12217" max="12217" width="9.140625" style="424"/>
    <col min="12218" max="12218" width="9.28515625" style="424" bestFit="1" customWidth="1"/>
    <col min="12219" max="12223" width="9.140625" style="424"/>
    <col min="12224" max="12224" width="9.28515625" style="424" bestFit="1" customWidth="1"/>
    <col min="12225" max="12228" width="9.140625" style="424"/>
    <col min="12229" max="12229" width="9.28515625" style="424" bestFit="1" customWidth="1"/>
    <col min="12230" max="12230" width="11.28515625" style="424" bestFit="1" customWidth="1"/>
    <col min="12231" max="12232" width="9.140625" style="424"/>
    <col min="12233" max="12233" width="9.28515625" style="424" bestFit="1" customWidth="1"/>
    <col min="12234" max="12235" width="11.28515625" style="424" bestFit="1" customWidth="1"/>
    <col min="12236" max="12238" width="9.140625" style="424"/>
    <col min="12239" max="12239" width="9.28515625" style="424" bestFit="1" customWidth="1"/>
    <col min="12240" max="12243" width="9.140625" style="424"/>
    <col min="12244" max="12246" width="9.28515625" style="424" bestFit="1" customWidth="1"/>
    <col min="12247" max="12247" width="9.140625" style="424"/>
    <col min="12248" max="12248" width="9.28515625" style="424" bestFit="1" customWidth="1"/>
    <col min="12249" max="12249" width="9.140625" style="424"/>
    <col min="12250" max="12250" width="9.28515625" style="424" bestFit="1" customWidth="1"/>
    <col min="12251" max="12255" width="9.140625" style="424"/>
    <col min="12256" max="12256" width="9.28515625" style="424" bestFit="1" customWidth="1"/>
    <col min="12257" max="12260" width="9.140625" style="424"/>
    <col min="12261" max="12261" width="9.28515625" style="424" bestFit="1" customWidth="1"/>
    <col min="12262" max="12262" width="11.28515625" style="424" bestFit="1" customWidth="1"/>
    <col min="12263" max="12264" width="9.140625" style="424"/>
    <col min="12265" max="12265" width="9.28515625" style="424" bestFit="1" customWidth="1"/>
    <col min="12266" max="12267" width="11.28515625" style="424" bestFit="1" customWidth="1"/>
    <col min="12268" max="12270" width="9.140625" style="424"/>
    <col min="12271" max="12271" width="9.28515625" style="424" bestFit="1" customWidth="1"/>
    <col min="12272" max="12275" width="9.140625" style="424"/>
    <col min="12276" max="12278" width="9.28515625" style="424" bestFit="1" customWidth="1"/>
    <col min="12279" max="12279" width="9.140625" style="424"/>
    <col min="12280" max="12280" width="9.28515625" style="424" bestFit="1" customWidth="1"/>
    <col min="12281" max="12281" width="9.140625" style="424"/>
    <col min="12282" max="12282" width="9.28515625" style="424" bestFit="1" customWidth="1"/>
    <col min="12283" max="12287" width="9.140625" style="424"/>
    <col min="12288" max="12288" width="9.28515625" style="424" bestFit="1" customWidth="1"/>
    <col min="12289" max="12292" width="9.140625" style="424"/>
    <col min="12293" max="12293" width="9.28515625" style="424" bestFit="1" customWidth="1"/>
    <col min="12294" max="12294" width="11.28515625" style="424" bestFit="1" customWidth="1"/>
    <col min="12295" max="12296" width="9.140625" style="424"/>
    <col min="12297" max="12297" width="9.28515625" style="424" bestFit="1" customWidth="1"/>
    <col min="12298" max="12299" width="11.28515625" style="424" bestFit="1" customWidth="1"/>
    <col min="12300" max="12302" width="9.140625" style="424"/>
    <col min="12303" max="12303" width="9.28515625" style="424" bestFit="1" customWidth="1"/>
    <col min="12304" max="12307" width="9.140625" style="424"/>
    <col min="12308" max="12310" width="9.28515625" style="424" bestFit="1" customWidth="1"/>
    <col min="12311" max="12311" width="9.140625" style="424"/>
    <col min="12312" max="12312" width="9.28515625" style="424" bestFit="1" customWidth="1"/>
    <col min="12313" max="12313" width="9.140625" style="424"/>
    <col min="12314" max="12314" width="9.28515625" style="424" bestFit="1" customWidth="1"/>
    <col min="12315" max="12319" width="9.140625" style="424"/>
    <col min="12320" max="12320" width="9.28515625" style="424" bestFit="1" customWidth="1"/>
    <col min="12321" max="12324" width="9.140625" style="424"/>
    <col min="12325" max="12325" width="9.28515625" style="424" bestFit="1" customWidth="1"/>
    <col min="12326" max="12326" width="11.28515625" style="424" bestFit="1" customWidth="1"/>
    <col min="12327" max="12328" width="9.140625" style="424"/>
    <col min="12329" max="12329" width="9.28515625" style="424" bestFit="1" customWidth="1"/>
    <col min="12330" max="12331" width="11.28515625" style="424" bestFit="1" customWidth="1"/>
    <col min="12332" max="12334" width="9.140625" style="424"/>
    <col min="12335" max="12335" width="9.28515625" style="424" bestFit="1" customWidth="1"/>
    <col min="12336" max="12339" width="9.140625" style="424"/>
    <col min="12340" max="12342" width="9.28515625" style="424" bestFit="1" customWidth="1"/>
    <col min="12343" max="12343" width="9.140625" style="424"/>
    <col min="12344" max="12344" width="9.28515625" style="424" bestFit="1" customWidth="1"/>
    <col min="12345" max="12345" width="9.140625" style="424"/>
    <col min="12346" max="12346" width="9.28515625" style="424" bestFit="1" customWidth="1"/>
    <col min="12347" max="12351" width="9.140625" style="424"/>
    <col min="12352" max="12352" width="9.28515625" style="424" bestFit="1" customWidth="1"/>
    <col min="12353" max="12356" width="9.140625" style="424"/>
    <col min="12357" max="12357" width="9.28515625" style="424" bestFit="1" customWidth="1"/>
    <col min="12358" max="12358" width="11.28515625" style="424" bestFit="1" customWidth="1"/>
    <col min="12359" max="12360" width="9.140625" style="424"/>
    <col min="12361" max="12361" width="9.28515625" style="424" bestFit="1" customWidth="1"/>
    <col min="12362" max="12363" width="11.28515625" style="424" bestFit="1" customWidth="1"/>
    <col min="12364" max="12366" width="9.140625" style="424"/>
    <col min="12367" max="12367" width="9.28515625" style="424" bestFit="1" customWidth="1"/>
    <col min="12368" max="12371" width="9.140625" style="424"/>
    <col min="12372" max="12374" width="9.28515625" style="424" bestFit="1" customWidth="1"/>
    <col min="12375" max="12375" width="9.140625" style="424"/>
    <col min="12376" max="12376" width="9.28515625" style="424" bestFit="1" customWidth="1"/>
    <col min="12377" max="12377" width="9.140625" style="424"/>
    <col min="12378" max="12378" width="9.28515625" style="424" bestFit="1" customWidth="1"/>
    <col min="12379" max="12383" width="9.140625" style="424"/>
    <col min="12384" max="12384" width="9.28515625" style="424" bestFit="1" customWidth="1"/>
    <col min="12385" max="12388" width="9.140625" style="424"/>
    <col min="12389" max="12389" width="9.28515625" style="424" bestFit="1" customWidth="1"/>
    <col min="12390" max="12390" width="11.28515625" style="424" bestFit="1" customWidth="1"/>
    <col min="12391" max="12392" width="9.140625" style="424"/>
    <col min="12393" max="12393" width="9.28515625" style="424" bestFit="1" customWidth="1"/>
    <col min="12394" max="12395" width="11.28515625" style="424" bestFit="1" customWidth="1"/>
    <col min="12396" max="12398" width="9.140625" style="424"/>
    <col min="12399" max="12399" width="9.28515625" style="424" bestFit="1" customWidth="1"/>
    <col min="12400" max="12403" width="9.140625" style="424"/>
    <col min="12404" max="12406" width="9.28515625" style="424" bestFit="1" customWidth="1"/>
    <col min="12407" max="12407" width="9.140625" style="424"/>
    <col min="12408" max="12408" width="9.28515625" style="424" bestFit="1" customWidth="1"/>
    <col min="12409" max="12409" width="9.140625" style="424"/>
    <col min="12410" max="12410" width="9.28515625" style="424" bestFit="1" customWidth="1"/>
    <col min="12411" max="12415" width="9.140625" style="424"/>
    <col min="12416" max="12416" width="9.28515625" style="424" bestFit="1" customWidth="1"/>
    <col min="12417" max="12420" width="9.140625" style="424"/>
    <col min="12421" max="12421" width="9.28515625" style="424" bestFit="1" customWidth="1"/>
    <col min="12422" max="12422" width="11.28515625" style="424" bestFit="1" customWidth="1"/>
    <col min="12423" max="12424" width="9.140625" style="424"/>
    <col min="12425" max="12425" width="9.28515625" style="424" bestFit="1" customWidth="1"/>
    <col min="12426" max="12427" width="11.28515625" style="424" bestFit="1" customWidth="1"/>
    <col min="12428" max="12430" width="9.140625" style="424"/>
    <col min="12431" max="12431" width="9.28515625" style="424" bestFit="1" customWidth="1"/>
    <col min="12432" max="12435" width="9.140625" style="424"/>
    <col min="12436" max="12438" width="9.28515625" style="424" bestFit="1" customWidth="1"/>
    <col min="12439" max="12439" width="9.140625" style="424"/>
    <col min="12440" max="12440" width="9.28515625" style="424" bestFit="1" customWidth="1"/>
    <col min="12441" max="12441" width="9.140625" style="424"/>
    <col min="12442" max="12442" width="9.28515625" style="424" bestFit="1" customWidth="1"/>
    <col min="12443" max="12447" width="9.140625" style="424"/>
    <col min="12448" max="12448" width="9.28515625" style="424" bestFit="1" customWidth="1"/>
    <col min="12449" max="12452" width="9.140625" style="424"/>
    <col min="12453" max="12453" width="9.28515625" style="424" bestFit="1" customWidth="1"/>
    <col min="12454" max="12454" width="11.28515625" style="424" bestFit="1" customWidth="1"/>
    <col min="12455" max="12456" width="9.140625" style="424"/>
    <col min="12457" max="12457" width="9.28515625" style="424" bestFit="1" customWidth="1"/>
    <col min="12458" max="12459" width="11.28515625" style="424" bestFit="1" customWidth="1"/>
    <col min="12460" max="12462" width="9.140625" style="424"/>
    <col min="12463" max="12463" width="9.28515625" style="424" bestFit="1" customWidth="1"/>
    <col min="12464" max="12467" width="9.140625" style="424"/>
    <col min="12468" max="12470" width="9.28515625" style="424" bestFit="1" customWidth="1"/>
    <col min="12471" max="12471" width="9.140625" style="424"/>
    <col min="12472" max="12472" width="9.28515625" style="424" bestFit="1" customWidth="1"/>
    <col min="12473" max="12473" width="9.140625" style="424"/>
    <col min="12474" max="12474" width="9.28515625" style="424" bestFit="1" customWidth="1"/>
    <col min="12475" max="12479" width="9.140625" style="424"/>
    <col min="12480" max="12480" width="9.28515625" style="424" bestFit="1" customWidth="1"/>
    <col min="12481" max="12484" width="9.140625" style="424"/>
    <col min="12485" max="12485" width="9.28515625" style="424" bestFit="1" customWidth="1"/>
    <col min="12486" max="12486" width="11.28515625" style="424" bestFit="1" customWidth="1"/>
    <col min="12487" max="12488" width="9.140625" style="424"/>
    <col min="12489" max="12489" width="9.28515625" style="424" bestFit="1" customWidth="1"/>
    <col min="12490" max="12491" width="11.28515625" style="424" bestFit="1" customWidth="1"/>
    <col min="12492" max="12494" width="9.140625" style="424"/>
    <col min="12495" max="12495" width="9.28515625" style="424" bestFit="1" customWidth="1"/>
    <col min="12496" max="12499" width="9.140625" style="424"/>
    <col min="12500" max="12502" width="9.28515625" style="424" bestFit="1" customWidth="1"/>
    <col min="12503" max="12503" width="9.140625" style="424"/>
    <col min="12504" max="12504" width="9.28515625" style="424" bestFit="1" customWidth="1"/>
    <col min="12505" max="12505" width="9.140625" style="424"/>
    <col min="12506" max="12506" width="9.28515625" style="424" bestFit="1" customWidth="1"/>
    <col min="12507" max="12511" width="9.140625" style="424"/>
    <col min="12512" max="12512" width="9.28515625" style="424" bestFit="1" customWidth="1"/>
    <col min="12513" max="12516" width="9.140625" style="424"/>
    <col min="12517" max="12517" width="9.28515625" style="424" bestFit="1" customWidth="1"/>
    <col min="12518" max="12518" width="11.28515625" style="424" bestFit="1" customWidth="1"/>
    <col min="12519" max="12520" width="9.140625" style="424"/>
    <col min="12521" max="12521" width="9.28515625" style="424" bestFit="1" customWidth="1"/>
    <col min="12522" max="12523" width="11.28515625" style="424" bestFit="1" customWidth="1"/>
    <col min="12524" max="12526" width="9.140625" style="424"/>
    <col min="12527" max="12527" width="9.28515625" style="424" bestFit="1" customWidth="1"/>
    <col min="12528" max="12531" width="9.140625" style="424"/>
    <col min="12532" max="12534" width="9.28515625" style="424" bestFit="1" customWidth="1"/>
    <col min="12535" max="12535" width="9.140625" style="424"/>
    <col min="12536" max="12536" width="9.28515625" style="424" bestFit="1" customWidth="1"/>
    <col min="12537" max="12537" width="9.140625" style="424"/>
    <col min="12538" max="12538" width="9.28515625" style="424" bestFit="1" customWidth="1"/>
    <col min="12539" max="12543" width="9.140625" style="424"/>
    <col min="12544" max="12544" width="9.28515625" style="424" bestFit="1" customWidth="1"/>
    <col min="12545" max="12548" width="9.140625" style="424"/>
    <col min="12549" max="12549" width="9.28515625" style="424" bestFit="1" customWidth="1"/>
    <col min="12550" max="12550" width="11.28515625" style="424" bestFit="1" customWidth="1"/>
    <col min="12551" max="12552" width="9.140625" style="424"/>
    <col min="12553" max="12553" width="9.28515625" style="424" bestFit="1" customWidth="1"/>
    <col min="12554" max="12555" width="11.28515625" style="424" bestFit="1" customWidth="1"/>
    <col min="12556" max="12558" width="9.140625" style="424"/>
    <col min="12559" max="12559" width="9.28515625" style="424" bestFit="1" customWidth="1"/>
    <col min="12560" max="12563" width="9.140625" style="424"/>
    <col min="12564" max="12566" width="9.28515625" style="424" bestFit="1" customWidth="1"/>
    <col min="12567" max="12567" width="9.140625" style="424"/>
    <col min="12568" max="12568" width="9.28515625" style="424" bestFit="1" customWidth="1"/>
    <col min="12569" max="12569" width="9.140625" style="424"/>
    <col min="12570" max="12570" width="9.28515625" style="424" bestFit="1" customWidth="1"/>
    <col min="12571" max="12575" width="9.140625" style="424"/>
    <col min="12576" max="12576" width="9.28515625" style="424" bestFit="1" customWidth="1"/>
    <col min="12577" max="12580" width="9.140625" style="424"/>
    <col min="12581" max="12581" width="9.28515625" style="424" bestFit="1" customWidth="1"/>
    <col min="12582" max="12582" width="11.28515625" style="424" bestFit="1" customWidth="1"/>
    <col min="12583" max="12584" width="9.140625" style="424"/>
    <col min="12585" max="12585" width="9.28515625" style="424" bestFit="1" customWidth="1"/>
    <col min="12586" max="12587" width="11.28515625" style="424" bestFit="1" customWidth="1"/>
    <col min="12588" max="12590" width="9.140625" style="424"/>
    <col min="12591" max="12591" width="9.28515625" style="424" bestFit="1" customWidth="1"/>
    <col min="12592" max="12595" width="9.140625" style="424"/>
    <col min="12596" max="12598" width="9.28515625" style="424" bestFit="1" customWidth="1"/>
    <col min="12599" max="12599" width="9.140625" style="424"/>
    <col min="12600" max="12600" width="9.28515625" style="424" bestFit="1" customWidth="1"/>
    <col min="12601" max="12601" width="9.140625" style="424"/>
    <col min="12602" max="12602" width="9.28515625" style="424" bestFit="1" customWidth="1"/>
    <col min="12603" max="12607" width="9.140625" style="424"/>
    <col min="12608" max="12608" width="9.28515625" style="424" bestFit="1" customWidth="1"/>
    <col min="12609" max="12612" width="9.140625" style="424"/>
    <col min="12613" max="12613" width="9.28515625" style="424" bestFit="1" customWidth="1"/>
    <col min="12614" max="12614" width="11.28515625" style="424" bestFit="1" customWidth="1"/>
    <col min="12615" max="12616" width="9.140625" style="424"/>
    <col min="12617" max="12617" width="9.28515625" style="424" bestFit="1" customWidth="1"/>
    <col min="12618" max="12619" width="11.28515625" style="424" bestFit="1" customWidth="1"/>
    <col min="12620" max="12622" width="9.140625" style="424"/>
    <col min="12623" max="12623" width="9.28515625" style="424" bestFit="1" customWidth="1"/>
    <col min="12624" max="12627" width="9.140625" style="424"/>
    <col min="12628" max="12630" width="9.28515625" style="424" bestFit="1" customWidth="1"/>
    <col min="12631" max="12631" width="9.140625" style="424"/>
    <col min="12632" max="12632" width="9.28515625" style="424" bestFit="1" customWidth="1"/>
    <col min="12633" max="12633" width="9.140625" style="424"/>
    <col min="12634" max="12634" width="9.28515625" style="424" bestFit="1" customWidth="1"/>
    <col min="12635" max="12639" width="9.140625" style="424"/>
    <col min="12640" max="12640" width="9.28515625" style="424" bestFit="1" customWidth="1"/>
    <col min="12641" max="12644" width="9.140625" style="424"/>
    <col min="12645" max="12645" width="9.28515625" style="424" bestFit="1" customWidth="1"/>
    <col min="12646" max="12646" width="11.28515625" style="424" bestFit="1" customWidth="1"/>
    <col min="12647" max="12648" width="9.140625" style="424"/>
    <col min="12649" max="12649" width="9.28515625" style="424" bestFit="1" customWidth="1"/>
    <col min="12650" max="12651" width="11.28515625" style="424" bestFit="1" customWidth="1"/>
    <col min="12652" max="12654" width="9.140625" style="424"/>
    <col min="12655" max="12655" width="9.28515625" style="424" bestFit="1" customWidth="1"/>
    <col min="12656" max="12659" width="9.140625" style="424"/>
    <col min="12660" max="12662" width="9.28515625" style="424" bestFit="1" customWidth="1"/>
    <col min="12663" max="12663" width="9.140625" style="424"/>
    <col min="12664" max="12664" width="9.28515625" style="424" bestFit="1" customWidth="1"/>
    <col min="12665" max="12665" width="9.140625" style="424"/>
    <col min="12666" max="12666" width="9.28515625" style="424" bestFit="1" customWidth="1"/>
    <col min="12667" max="12671" width="9.140625" style="424"/>
    <col min="12672" max="12672" width="9.28515625" style="424" bestFit="1" customWidth="1"/>
    <col min="12673" max="12676" width="9.140625" style="424"/>
    <col min="12677" max="12677" width="9.28515625" style="424" bestFit="1" customWidth="1"/>
    <col min="12678" max="12678" width="11.28515625" style="424" bestFit="1" customWidth="1"/>
    <col min="12679" max="12680" width="9.140625" style="424"/>
    <col min="12681" max="12681" width="9.28515625" style="424" bestFit="1" customWidth="1"/>
    <col min="12682" max="12683" width="11.28515625" style="424" bestFit="1" customWidth="1"/>
    <col min="12684" max="12686" width="9.140625" style="424"/>
    <col min="12687" max="12687" width="9.28515625" style="424" bestFit="1" customWidth="1"/>
    <col min="12688" max="12691" width="9.140625" style="424"/>
    <col min="12692" max="12694" width="9.28515625" style="424" bestFit="1" customWidth="1"/>
    <col min="12695" max="12695" width="9.140625" style="424"/>
    <col min="12696" max="12696" width="9.28515625" style="424" bestFit="1" customWidth="1"/>
    <col min="12697" max="12697" width="9.140625" style="424"/>
    <col min="12698" max="12698" width="9.28515625" style="424" bestFit="1" customWidth="1"/>
    <col min="12699" max="12703" width="9.140625" style="424"/>
    <col min="12704" max="12704" width="9.28515625" style="424" bestFit="1" customWidth="1"/>
    <col min="12705" max="12708" width="9.140625" style="424"/>
    <col min="12709" max="12709" width="9.28515625" style="424" bestFit="1" customWidth="1"/>
    <col min="12710" max="12710" width="11.28515625" style="424" bestFit="1" customWidth="1"/>
    <col min="12711" max="12712" width="9.140625" style="424"/>
    <col min="12713" max="12713" width="9.28515625" style="424" bestFit="1" customWidth="1"/>
    <col min="12714" max="12715" width="11.28515625" style="424" bestFit="1" customWidth="1"/>
    <col min="12716" max="12718" width="9.140625" style="424"/>
    <col min="12719" max="12719" width="9.28515625" style="424" bestFit="1" customWidth="1"/>
    <col min="12720" max="12723" width="9.140625" style="424"/>
    <col min="12724" max="12726" width="9.28515625" style="424" bestFit="1" customWidth="1"/>
    <col min="12727" max="12727" width="9.140625" style="424"/>
    <col min="12728" max="12728" width="9.28515625" style="424" bestFit="1" customWidth="1"/>
    <col min="12729" max="12729" width="9.140625" style="424"/>
    <col min="12730" max="12730" width="9.28515625" style="424" bestFit="1" customWidth="1"/>
    <col min="12731" max="12735" width="9.140625" style="424"/>
    <col min="12736" max="12736" width="9.28515625" style="424" bestFit="1" customWidth="1"/>
    <col min="12737" max="12740" width="9.140625" style="424"/>
    <col min="12741" max="12741" width="9.28515625" style="424" bestFit="1" customWidth="1"/>
    <col min="12742" max="12742" width="11.28515625" style="424" bestFit="1" customWidth="1"/>
    <col min="12743" max="12744" width="9.140625" style="424"/>
    <col min="12745" max="12745" width="9.28515625" style="424" bestFit="1" customWidth="1"/>
    <col min="12746" max="12747" width="11.28515625" style="424" bestFit="1" customWidth="1"/>
    <col min="12748" max="12750" width="9.140625" style="424"/>
    <col min="12751" max="12751" width="9.28515625" style="424" bestFit="1" customWidth="1"/>
    <col min="12752" max="12755" width="9.140625" style="424"/>
    <col min="12756" max="12758" width="9.28515625" style="424" bestFit="1" customWidth="1"/>
    <col min="12759" max="12759" width="9.140625" style="424"/>
    <col min="12760" max="12760" width="9.28515625" style="424" bestFit="1" customWidth="1"/>
    <col min="12761" max="12761" width="9.140625" style="424"/>
    <col min="12762" max="12762" width="9.28515625" style="424" bestFit="1" customWidth="1"/>
    <col min="12763" max="12767" width="9.140625" style="424"/>
    <col min="12768" max="12768" width="9.28515625" style="424" bestFit="1" customWidth="1"/>
    <col min="12769" max="12772" width="9.140625" style="424"/>
    <col min="12773" max="12773" width="9.28515625" style="424" bestFit="1" customWidth="1"/>
    <col min="12774" max="12774" width="11.28515625" style="424" bestFit="1" customWidth="1"/>
    <col min="12775" max="12776" width="9.140625" style="424"/>
    <col min="12777" max="12777" width="9.28515625" style="424" bestFit="1" customWidth="1"/>
    <col min="12778" max="12779" width="11.28515625" style="424" bestFit="1" customWidth="1"/>
    <col min="12780" max="12782" width="9.140625" style="424"/>
    <col min="12783" max="12783" width="9.28515625" style="424" bestFit="1" customWidth="1"/>
    <col min="12784" max="12787" width="9.140625" style="424"/>
    <col min="12788" max="12790" width="9.28515625" style="424" bestFit="1" customWidth="1"/>
    <col min="12791" max="12791" width="9.140625" style="424"/>
    <col min="12792" max="12792" width="9.28515625" style="424" bestFit="1" customWidth="1"/>
    <col min="12793" max="12793" width="9.140625" style="424"/>
    <col min="12794" max="12794" width="9.28515625" style="424" bestFit="1" customWidth="1"/>
    <col min="12795" max="12799" width="9.140625" style="424"/>
    <col min="12800" max="12800" width="9.28515625" style="424" bestFit="1" customWidth="1"/>
    <col min="12801" max="12804" width="9.140625" style="424"/>
    <col min="12805" max="12805" width="9.28515625" style="424" bestFit="1" customWidth="1"/>
    <col min="12806" max="12806" width="11.28515625" style="424" bestFit="1" customWidth="1"/>
    <col min="12807" max="12808" width="9.140625" style="424"/>
    <col min="12809" max="12809" width="9.28515625" style="424" bestFit="1" customWidth="1"/>
    <col min="12810" max="12811" width="11.28515625" style="424" bestFit="1" customWidth="1"/>
    <col min="12812" max="12814" width="9.140625" style="424"/>
    <col min="12815" max="12815" width="9.28515625" style="424" bestFit="1" customWidth="1"/>
    <col min="12816" max="12819" width="9.140625" style="424"/>
    <col min="12820" max="12822" width="9.28515625" style="424" bestFit="1" customWidth="1"/>
    <col min="12823" max="12823" width="9.140625" style="424"/>
    <col min="12824" max="12824" width="9.28515625" style="424" bestFit="1" customWidth="1"/>
    <col min="12825" max="12825" width="9.140625" style="424"/>
    <col min="12826" max="12826" width="9.28515625" style="424" bestFit="1" customWidth="1"/>
    <col min="12827" max="12831" width="9.140625" style="424"/>
    <col min="12832" max="12832" width="9.28515625" style="424" bestFit="1" customWidth="1"/>
    <col min="12833" max="12836" width="9.140625" style="424"/>
    <col min="12837" max="12837" width="9.28515625" style="424" bestFit="1" customWidth="1"/>
    <col min="12838" max="12838" width="11.28515625" style="424" bestFit="1" customWidth="1"/>
    <col min="12839" max="12840" width="9.140625" style="424"/>
    <col min="12841" max="12841" width="9.28515625" style="424" bestFit="1" customWidth="1"/>
    <col min="12842" max="12843" width="11.28515625" style="424" bestFit="1" customWidth="1"/>
    <col min="12844" max="12846" width="9.140625" style="424"/>
    <col min="12847" max="12847" width="9.28515625" style="424" bestFit="1" customWidth="1"/>
    <col min="12848" max="12851" width="9.140625" style="424"/>
    <col min="12852" max="12854" width="9.28515625" style="424" bestFit="1" customWidth="1"/>
    <col min="12855" max="12855" width="9.140625" style="424"/>
    <col min="12856" max="12856" width="9.28515625" style="424" bestFit="1" customWidth="1"/>
    <col min="12857" max="12857" width="9.140625" style="424"/>
    <col min="12858" max="12858" width="9.28515625" style="424" bestFit="1" customWidth="1"/>
    <col min="12859" max="12863" width="9.140625" style="424"/>
    <col min="12864" max="12864" width="9.28515625" style="424" bestFit="1" customWidth="1"/>
    <col min="12865" max="12868" width="9.140625" style="424"/>
    <col min="12869" max="12869" width="9.28515625" style="424" bestFit="1" customWidth="1"/>
    <col min="12870" max="12870" width="11.28515625" style="424" bestFit="1" customWidth="1"/>
    <col min="12871" max="12872" width="9.140625" style="424"/>
    <col min="12873" max="12873" width="9.28515625" style="424" bestFit="1" customWidth="1"/>
    <col min="12874" max="12875" width="11.28515625" style="424" bestFit="1" customWidth="1"/>
    <col min="12876" max="12878" width="9.140625" style="424"/>
    <col min="12879" max="12879" width="9.28515625" style="424" bestFit="1" customWidth="1"/>
    <col min="12880" max="12883" width="9.140625" style="424"/>
    <col min="12884" max="12886" width="9.28515625" style="424" bestFit="1" customWidth="1"/>
    <col min="12887" max="12887" width="9.140625" style="424"/>
    <col min="12888" max="12888" width="9.28515625" style="424" bestFit="1" customWidth="1"/>
    <col min="12889" max="12889" width="9.140625" style="424"/>
    <col min="12890" max="12890" width="9.28515625" style="424" bestFit="1" customWidth="1"/>
    <col min="12891" max="12895" width="9.140625" style="424"/>
    <col min="12896" max="12896" width="9.28515625" style="424" bestFit="1" customWidth="1"/>
    <col min="12897" max="12900" width="9.140625" style="424"/>
    <col min="12901" max="12901" width="9.28515625" style="424" bestFit="1" customWidth="1"/>
    <col min="12902" max="12902" width="11.28515625" style="424" bestFit="1" customWidth="1"/>
    <col min="12903" max="12904" width="9.140625" style="424"/>
    <col min="12905" max="12905" width="9.28515625" style="424" bestFit="1" customWidth="1"/>
    <col min="12906" max="12907" width="11.28515625" style="424" bestFit="1" customWidth="1"/>
    <col min="12908" max="12910" width="9.140625" style="424"/>
    <col min="12911" max="12911" width="9.28515625" style="424" bestFit="1" customWidth="1"/>
    <col min="12912" max="12915" width="9.140625" style="424"/>
    <col min="12916" max="12918" width="9.28515625" style="424" bestFit="1" customWidth="1"/>
    <col min="12919" max="12919" width="9.140625" style="424"/>
    <col min="12920" max="12920" width="9.28515625" style="424" bestFit="1" customWidth="1"/>
    <col min="12921" max="12921" width="9.140625" style="424"/>
    <col min="12922" max="12922" width="9.28515625" style="424" bestFit="1" customWidth="1"/>
    <col min="12923" max="12927" width="9.140625" style="424"/>
    <col min="12928" max="12928" width="9.28515625" style="424" bestFit="1" customWidth="1"/>
    <col min="12929" max="12932" width="9.140625" style="424"/>
    <col min="12933" max="12933" width="9.28515625" style="424" bestFit="1" customWidth="1"/>
    <col min="12934" max="12934" width="11.28515625" style="424" bestFit="1" customWidth="1"/>
    <col min="12935" max="12936" width="9.140625" style="424"/>
    <col min="12937" max="12937" width="9.28515625" style="424" bestFit="1" customWidth="1"/>
    <col min="12938" max="12939" width="11.28515625" style="424" bestFit="1" customWidth="1"/>
    <col min="12940" max="12942" width="9.140625" style="424"/>
    <col min="12943" max="12943" width="9.28515625" style="424" bestFit="1" customWidth="1"/>
    <col min="12944" max="12947" width="9.140625" style="424"/>
    <col min="12948" max="12950" width="9.28515625" style="424" bestFit="1" customWidth="1"/>
    <col min="12951" max="12951" width="9.140625" style="424"/>
    <col min="12952" max="12952" width="9.28515625" style="424" bestFit="1" customWidth="1"/>
    <col min="12953" max="12953" width="9.140625" style="424"/>
    <col min="12954" max="12954" width="9.28515625" style="424" bestFit="1" customWidth="1"/>
    <col min="12955" max="12959" width="9.140625" style="424"/>
    <col min="12960" max="12960" width="9.28515625" style="424" bestFit="1" customWidth="1"/>
    <col min="12961" max="12964" width="9.140625" style="424"/>
    <col min="12965" max="12965" width="9.28515625" style="424" bestFit="1" customWidth="1"/>
    <col min="12966" max="12966" width="11.28515625" style="424" bestFit="1" customWidth="1"/>
    <col min="12967" max="12968" width="9.140625" style="424"/>
    <col min="12969" max="12969" width="9.28515625" style="424" bestFit="1" customWidth="1"/>
    <col min="12970" max="12971" width="11.28515625" style="424" bestFit="1" customWidth="1"/>
    <col min="12972" max="12974" width="9.140625" style="424"/>
    <col min="12975" max="12975" width="9.28515625" style="424" bestFit="1" customWidth="1"/>
    <col min="12976" max="12979" width="9.140625" style="424"/>
    <col min="12980" max="12982" width="9.28515625" style="424" bestFit="1" customWidth="1"/>
    <col min="12983" max="12983" width="9.140625" style="424"/>
    <col min="12984" max="12984" width="9.28515625" style="424" bestFit="1" customWidth="1"/>
    <col min="12985" max="12985" width="9.140625" style="424"/>
    <col min="12986" max="12986" width="9.28515625" style="424" bestFit="1" customWidth="1"/>
    <col min="12987" max="12991" width="9.140625" style="424"/>
    <col min="12992" max="12992" width="9.28515625" style="424" bestFit="1" customWidth="1"/>
    <col min="12993" max="12996" width="9.140625" style="424"/>
    <col min="12997" max="12997" width="9.28515625" style="424" bestFit="1" customWidth="1"/>
    <col min="12998" max="12998" width="11.28515625" style="424" bestFit="1" customWidth="1"/>
    <col min="12999" max="13000" width="9.140625" style="424"/>
    <col min="13001" max="13001" width="9.28515625" style="424" bestFit="1" customWidth="1"/>
    <col min="13002" max="13003" width="11.28515625" style="424" bestFit="1" customWidth="1"/>
    <col min="13004" max="13006" width="9.140625" style="424"/>
    <col min="13007" max="13007" width="9.28515625" style="424" bestFit="1" customWidth="1"/>
    <col min="13008" max="13011" width="9.140625" style="424"/>
    <col min="13012" max="13014" width="9.28515625" style="424" bestFit="1" customWidth="1"/>
    <col min="13015" max="13015" width="9.140625" style="424"/>
    <col min="13016" max="13016" width="9.28515625" style="424" bestFit="1" customWidth="1"/>
    <col min="13017" max="13017" width="9.140625" style="424"/>
    <col min="13018" max="13018" width="9.28515625" style="424" bestFit="1" customWidth="1"/>
    <col min="13019" max="13023" width="9.140625" style="424"/>
    <col min="13024" max="13024" width="9.28515625" style="424" bestFit="1" customWidth="1"/>
    <col min="13025" max="13028" width="9.140625" style="424"/>
    <col min="13029" max="13029" width="9.28515625" style="424" bestFit="1" customWidth="1"/>
    <col min="13030" max="13030" width="11.28515625" style="424" bestFit="1" customWidth="1"/>
    <col min="13031" max="13032" width="9.140625" style="424"/>
    <col min="13033" max="13033" width="9.28515625" style="424" bestFit="1" customWidth="1"/>
    <col min="13034" max="13035" width="11.28515625" style="424" bestFit="1" customWidth="1"/>
    <col min="13036" max="13038" width="9.140625" style="424"/>
    <col min="13039" max="13039" width="9.28515625" style="424" bestFit="1" customWidth="1"/>
    <col min="13040" max="13043" width="9.140625" style="424"/>
    <col min="13044" max="13046" width="9.28515625" style="424" bestFit="1" customWidth="1"/>
    <col min="13047" max="13047" width="9.140625" style="424"/>
    <col min="13048" max="13048" width="9.28515625" style="424" bestFit="1" customWidth="1"/>
    <col min="13049" max="13049" width="9.140625" style="424"/>
    <col min="13050" max="13050" width="9.28515625" style="424" bestFit="1" customWidth="1"/>
    <col min="13051" max="13055" width="9.140625" style="424"/>
    <col min="13056" max="13056" width="9.28515625" style="424" bestFit="1" customWidth="1"/>
    <col min="13057" max="13060" width="9.140625" style="424"/>
    <col min="13061" max="13061" width="9.28515625" style="424" bestFit="1" customWidth="1"/>
    <col min="13062" max="13062" width="11.28515625" style="424" bestFit="1" customWidth="1"/>
    <col min="13063" max="13064" width="9.140625" style="424"/>
    <col min="13065" max="13065" width="9.28515625" style="424" bestFit="1" customWidth="1"/>
    <col min="13066" max="13067" width="11.28515625" style="424" bestFit="1" customWidth="1"/>
    <col min="13068" max="13070" width="9.140625" style="424"/>
    <col min="13071" max="13071" width="9.28515625" style="424" bestFit="1" customWidth="1"/>
    <col min="13072" max="13075" width="9.140625" style="424"/>
    <col min="13076" max="13078" width="9.28515625" style="424" bestFit="1" customWidth="1"/>
    <col min="13079" max="13079" width="9.140625" style="424"/>
    <col min="13080" max="13080" width="9.28515625" style="424" bestFit="1" customWidth="1"/>
    <col min="13081" max="13081" width="9.140625" style="424"/>
    <col min="13082" max="13082" width="9.28515625" style="424" bestFit="1" customWidth="1"/>
    <col min="13083" max="13087" width="9.140625" style="424"/>
    <col min="13088" max="13088" width="9.28515625" style="424" bestFit="1" customWidth="1"/>
    <col min="13089" max="13092" width="9.140625" style="424"/>
    <col min="13093" max="13093" width="9.28515625" style="424" bestFit="1" customWidth="1"/>
    <col min="13094" max="13094" width="11.28515625" style="424" bestFit="1" customWidth="1"/>
    <col min="13095" max="13096" width="9.140625" style="424"/>
    <col min="13097" max="13097" width="9.28515625" style="424" bestFit="1" customWidth="1"/>
    <col min="13098" max="13099" width="11.28515625" style="424" bestFit="1" customWidth="1"/>
    <col min="13100" max="13102" width="9.140625" style="424"/>
    <col min="13103" max="13103" width="9.28515625" style="424" bestFit="1" customWidth="1"/>
    <col min="13104" max="13107" width="9.140625" style="424"/>
    <col min="13108" max="13110" width="9.28515625" style="424" bestFit="1" customWidth="1"/>
    <col min="13111" max="13111" width="9.140625" style="424"/>
    <col min="13112" max="13112" width="9.28515625" style="424" bestFit="1" customWidth="1"/>
    <col min="13113" max="13113" width="9.140625" style="424"/>
    <col min="13114" max="13114" width="9.28515625" style="424" bestFit="1" customWidth="1"/>
    <col min="13115" max="13119" width="9.140625" style="424"/>
    <col min="13120" max="13120" width="9.28515625" style="424" bestFit="1" customWidth="1"/>
    <col min="13121" max="13124" width="9.140625" style="424"/>
    <col min="13125" max="13125" width="9.28515625" style="424" bestFit="1" customWidth="1"/>
    <col min="13126" max="13126" width="11.28515625" style="424" bestFit="1" customWidth="1"/>
    <col min="13127" max="13128" width="9.140625" style="424"/>
    <col min="13129" max="13129" width="9.28515625" style="424" bestFit="1" customWidth="1"/>
    <col min="13130" max="13131" width="11.28515625" style="424" bestFit="1" customWidth="1"/>
    <col min="13132" max="13134" width="9.140625" style="424"/>
    <col min="13135" max="13135" width="9.28515625" style="424" bestFit="1" customWidth="1"/>
    <col min="13136" max="13139" width="9.140625" style="424"/>
    <col min="13140" max="13142" width="9.28515625" style="424" bestFit="1" customWidth="1"/>
    <col min="13143" max="13143" width="9.140625" style="424"/>
    <col min="13144" max="13144" width="9.28515625" style="424" bestFit="1" customWidth="1"/>
    <col min="13145" max="13145" width="9.140625" style="424"/>
    <col min="13146" max="13146" width="9.28515625" style="424" bestFit="1" customWidth="1"/>
    <col min="13147" max="13151" width="9.140625" style="424"/>
    <col min="13152" max="13152" width="9.28515625" style="424" bestFit="1" customWidth="1"/>
    <col min="13153" max="13156" width="9.140625" style="424"/>
    <col min="13157" max="13157" width="9.28515625" style="424" bestFit="1" customWidth="1"/>
    <col min="13158" max="13158" width="11.28515625" style="424" bestFit="1" customWidth="1"/>
    <col min="13159" max="13160" width="9.140625" style="424"/>
    <col min="13161" max="13161" width="9.28515625" style="424" bestFit="1" customWidth="1"/>
    <col min="13162" max="13163" width="11.28515625" style="424" bestFit="1" customWidth="1"/>
    <col min="13164" max="13166" width="9.140625" style="424"/>
    <col min="13167" max="13167" width="9.28515625" style="424" bestFit="1" customWidth="1"/>
    <col min="13168" max="13171" width="9.140625" style="424"/>
    <col min="13172" max="13174" width="9.28515625" style="424" bestFit="1" customWidth="1"/>
    <col min="13175" max="13175" width="9.140625" style="424"/>
    <col min="13176" max="13176" width="9.28515625" style="424" bestFit="1" customWidth="1"/>
    <col min="13177" max="13177" width="9.140625" style="424"/>
    <col min="13178" max="13178" width="9.28515625" style="424" bestFit="1" customWidth="1"/>
    <col min="13179" max="13183" width="9.140625" style="424"/>
    <col min="13184" max="13184" width="9.28515625" style="424" bestFit="1" customWidth="1"/>
    <col min="13185" max="13188" width="9.140625" style="424"/>
    <col min="13189" max="13189" width="9.28515625" style="424" bestFit="1" customWidth="1"/>
    <col min="13190" max="13190" width="11.28515625" style="424" bestFit="1" customWidth="1"/>
    <col min="13191" max="13192" width="9.140625" style="424"/>
    <col min="13193" max="13193" width="9.28515625" style="424" bestFit="1" customWidth="1"/>
    <col min="13194" max="13195" width="11.28515625" style="424" bestFit="1" customWidth="1"/>
    <col min="13196" max="13198" width="9.140625" style="424"/>
    <col min="13199" max="13199" width="9.28515625" style="424" bestFit="1" customWidth="1"/>
    <col min="13200" max="13203" width="9.140625" style="424"/>
    <col min="13204" max="13206" width="9.28515625" style="424" bestFit="1" customWidth="1"/>
    <col min="13207" max="13207" width="9.140625" style="424"/>
    <col min="13208" max="13208" width="9.28515625" style="424" bestFit="1" customWidth="1"/>
    <col min="13209" max="13209" width="9.140625" style="424"/>
    <col min="13210" max="13210" width="9.28515625" style="424" bestFit="1" customWidth="1"/>
    <col min="13211" max="13215" width="9.140625" style="424"/>
    <col min="13216" max="13216" width="9.28515625" style="424" bestFit="1" customWidth="1"/>
    <col min="13217" max="13220" width="9.140625" style="424"/>
    <col min="13221" max="13221" width="9.28515625" style="424" bestFit="1" customWidth="1"/>
    <col min="13222" max="13222" width="11.28515625" style="424" bestFit="1" customWidth="1"/>
    <col min="13223" max="13224" width="9.140625" style="424"/>
    <col min="13225" max="13225" width="9.28515625" style="424" bestFit="1" customWidth="1"/>
    <col min="13226" max="13227" width="11.28515625" style="424" bestFit="1" customWidth="1"/>
    <col min="13228" max="13230" width="9.140625" style="424"/>
    <col min="13231" max="13231" width="9.28515625" style="424" bestFit="1" customWidth="1"/>
    <col min="13232" max="13235" width="9.140625" style="424"/>
    <col min="13236" max="13238" width="9.28515625" style="424" bestFit="1" customWidth="1"/>
    <col min="13239" max="13239" width="9.140625" style="424"/>
    <col min="13240" max="13240" width="9.28515625" style="424" bestFit="1" customWidth="1"/>
    <col min="13241" max="13241" width="9.140625" style="424"/>
    <col min="13242" max="13242" width="9.28515625" style="424" bestFit="1" customWidth="1"/>
    <col min="13243" max="13247" width="9.140625" style="424"/>
    <col min="13248" max="13248" width="9.28515625" style="424" bestFit="1" customWidth="1"/>
    <col min="13249" max="13252" width="9.140625" style="424"/>
    <col min="13253" max="13253" width="9.28515625" style="424" bestFit="1" customWidth="1"/>
    <col min="13254" max="13254" width="11.28515625" style="424" bestFit="1" customWidth="1"/>
    <col min="13255" max="13256" width="9.140625" style="424"/>
    <col min="13257" max="13257" width="9.28515625" style="424" bestFit="1" customWidth="1"/>
    <col min="13258" max="13259" width="11.28515625" style="424" bestFit="1" customWidth="1"/>
    <col min="13260" max="13262" width="9.140625" style="424"/>
    <col min="13263" max="13263" width="9.28515625" style="424" bestFit="1" customWidth="1"/>
    <col min="13264" max="13267" width="9.140625" style="424"/>
    <col min="13268" max="13270" width="9.28515625" style="424" bestFit="1" customWidth="1"/>
    <col min="13271" max="13271" width="9.140625" style="424"/>
    <col min="13272" max="13272" width="9.28515625" style="424" bestFit="1" customWidth="1"/>
    <col min="13273" max="13273" width="9.140625" style="424"/>
    <col min="13274" max="13274" width="9.28515625" style="424" bestFit="1" customWidth="1"/>
    <col min="13275" max="13279" width="9.140625" style="424"/>
    <col min="13280" max="13280" width="9.28515625" style="424" bestFit="1" customWidth="1"/>
    <col min="13281" max="13284" width="9.140625" style="424"/>
    <col min="13285" max="13285" width="9.28515625" style="424" bestFit="1" customWidth="1"/>
    <col min="13286" max="13286" width="11.28515625" style="424" bestFit="1" customWidth="1"/>
    <col min="13287" max="13288" width="9.140625" style="424"/>
    <col min="13289" max="13289" width="9.28515625" style="424" bestFit="1" customWidth="1"/>
    <col min="13290" max="13291" width="11.28515625" style="424" bestFit="1" customWidth="1"/>
    <col min="13292" max="13294" width="9.140625" style="424"/>
    <col min="13295" max="13295" width="9.28515625" style="424" bestFit="1" customWidth="1"/>
    <col min="13296" max="13299" width="9.140625" style="424"/>
    <col min="13300" max="13302" width="9.28515625" style="424" bestFit="1" customWidth="1"/>
    <col min="13303" max="13303" width="9.140625" style="424"/>
    <col min="13304" max="13304" width="9.28515625" style="424" bestFit="1" customWidth="1"/>
    <col min="13305" max="13305" width="9.140625" style="424"/>
    <col min="13306" max="13306" width="9.28515625" style="424" bestFit="1" customWidth="1"/>
    <col min="13307" max="13311" width="9.140625" style="424"/>
    <col min="13312" max="13312" width="9.28515625" style="424" bestFit="1" customWidth="1"/>
    <col min="13313" max="13316" width="9.140625" style="424"/>
    <col min="13317" max="13317" width="9.28515625" style="424" bestFit="1" customWidth="1"/>
    <col min="13318" max="13318" width="11.28515625" style="424" bestFit="1" customWidth="1"/>
    <col min="13319" max="13320" width="9.140625" style="424"/>
    <col min="13321" max="13321" width="9.28515625" style="424" bestFit="1" customWidth="1"/>
    <col min="13322" max="13323" width="11.28515625" style="424" bestFit="1" customWidth="1"/>
    <col min="13324" max="13326" width="9.140625" style="424"/>
    <col min="13327" max="13327" width="9.28515625" style="424" bestFit="1" customWidth="1"/>
    <col min="13328" max="13331" width="9.140625" style="424"/>
    <col min="13332" max="13334" width="9.28515625" style="424" bestFit="1" customWidth="1"/>
    <col min="13335" max="13335" width="9.140625" style="424"/>
    <col min="13336" max="13336" width="9.28515625" style="424" bestFit="1" customWidth="1"/>
    <col min="13337" max="13337" width="9.140625" style="424"/>
    <col min="13338" max="13338" width="9.28515625" style="424" bestFit="1" customWidth="1"/>
    <col min="13339" max="13343" width="9.140625" style="424"/>
    <col min="13344" max="13344" width="9.28515625" style="424" bestFit="1" customWidth="1"/>
    <col min="13345" max="13348" width="9.140625" style="424"/>
    <col min="13349" max="13349" width="9.28515625" style="424" bestFit="1" customWidth="1"/>
    <col min="13350" max="13350" width="11.28515625" style="424" bestFit="1" customWidth="1"/>
    <col min="13351" max="13352" width="9.140625" style="424"/>
    <col min="13353" max="13353" width="9.28515625" style="424" bestFit="1" customWidth="1"/>
    <col min="13354" max="13355" width="11.28515625" style="424" bestFit="1" customWidth="1"/>
    <col min="13356" max="13358" width="9.140625" style="424"/>
    <col min="13359" max="13359" width="9.28515625" style="424" bestFit="1" customWidth="1"/>
    <col min="13360" max="13363" width="9.140625" style="424"/>
    <col min="13364" max="13366" width="9.28515625" style="424" bestFit="1" customWidth="1"/>
    <col min="13367" max="13367" width="9.140625" style="424"/>
    <col min="13368" max="13368" width="9.28515625" style="424" bestFit="1" customWidth="1"/>
    <col min="13369" max="13369" width="9.140625" style="424"/>
    <col min="13370" max="13370" width="9.28515625" style="424" bestFit="1" customWidth="1"/>
    <col min="13371" max="13375" width="9.140625" style="424"/>
    <col min="13376" max="13376" width="9.28515625" style="424" bestFit="1" customWidth="1"/>
    <col min="13377" max="13380" width="9.140625" style="424"/>
    <col min="13381" max="13381" width="9.28515625" style="424" bestFit="1" customWidth="1"/>
    <col min="13382" max="13382" width="11.28515625" style="424" bestFit="1" customWidth="1"/>
    <col min="13383" max="13384" width="9.140625" style="424"/>
    <col min="13385" max="13385" width="9.28515625" style="424" bestFit="1" customWidth="1"/>
    <col min="13386" max="13387" width="11.28515625" style="424" bestFit="1" customWidth="1"/>
    <col min="13388" max="13390" width="9.140625" style="424"/>
    <col min="13391" max="13391" width="9.28515625" style="424" bestFit="1" customWidth="1"/>
    <col min="13392" max="13395" width="9.140625" style="424"/>
    <col min="13396" max="13398" width="9.28515625" style="424" bestFit="1" customWidth="1"/>
    <col min="13399" max="13399" width="9.140625" style="424"/>
    <col min="13400" max="13400" width="9.28515625" style="424" bestFit="1" customWidth="1"/>
    <col min="13401" max="13401" width="9.140625" style="424"/>
    <col min="13402" max="13402" width="9.28515625" style="424" bestFit="1" customWidth="1"/>
    <col min="13403" max="13407" width="9.140625" style="424"/>
    <col min="13408" max="13408" width="9.28515625" style="424" bestFit="1" customWidth="1"/>
    <col min="13409" max="13412" width="9.140625" style="424"/>
    <col min="13413" max="13413" width="9.28515625" style="424" bestFit="1" customWidth="1"/>
    <col min="13414" max="13414" width="11.28515625" style="424" bestFit="1" customWidth="1"/>
    <col min="13415" max="13416" width="9.140625" style="424"/>
    <col min="13417" max="13417" width="9.28515625" style="424" bestFit="1" customWidth="1"/>
    <col min="13418" max="13419" width="11.28515625" style="424" bestFit="1" customWidth="1"/>
    <col min="13420" max="13422" width="9.140625" style="424"/>
    <col min="13423" max="13423" width="9.28515625" style="424" bestFit="1" customWidth="1"/>
    <col min="13424" max="13427" width="9.140625" style="424"/>
    <col min="13428" max="13430" width="9.28515625" style="424" bestFit="1" customWidth="1"/>
    <col min="13431" max="13431" width="9.140625" style="424"/>
    <col min="13432" max="13432" width="9.28515625" style="424" bestFit="1" customWidth="1"/>
    <col min="13433" max="13433" width="9.140625" style="424"/>
    <col min="13434" max="13434" width="9.28515625" style="424" bestFit="1" customWidth="1"/>
    <col min="13435" max="13439" width="9.140625" style="424"/>
    <col min="13440" max="13440" width="9.28515625" style="424" bestFit="1" customWidth="1"/>
    <col min="13441" max="13444" width="9.140625" style="424"/>
    <col min="13445" max="13445" width="9.28515625" style="424" bestFit="1" customWidth="1"/>
    <col min="13446" max="13446" width="11.28515625" style="424" bestFit="1" customWidth="1"/>
    <col min="13447" max="13448" width="9.140625" style="424"/>
    <col min="13449" max="13449" width="9.28515625" style="424" bestFit="1" customWidth="1"/>
    <col min="13450" max="13451" width="11.28515625" style="424" bestFit="1" customWidth="1"/>
    <col min="13452" max="13454" width="9.140625" style="424"/>
    <col min="13455" max="13455" width="9.28515625" style="424" bestFit="1" customWidth="1"/>
    <col min="13456" max="13459" width="9.140625" style="424"/>
    <col min="13460" max="13462" width="9.28515625" style="424" bestFit="1" customWidth="1"/>
    <col min="13463" max="13463" width="9.140625" style="424"/>
    <col min="13464" max="13464" width="9.28515625" style="424" bestFit="1" customWidth="1"/>
    <col min="13465" max="13465" width="9.140625" style="424"/>
    <col min="13466" max="13466" width="9.28515625" style="424" bestFit="1" customWidth="1"/>
    <col min="13467" max="13471" width="9.140625" style="424"/>
    <col min="13472" max="13472" width="9.28515625" style="424" bestFit="1" customWidth="1"/>
    <col min="13473" max="13476" width="9.140625" style="424"/>
    <col min="13477" max="13477" width="9.28515625" style="424" bestFit="1" customWidth="1"/>
    <col min="13478" max="13478" width="11.28515625" style="424" bestFit="1" customWidth="1"/>
    <col min="13479" max="13480" width="9.140625" style="424"/>
    <col min="13481" max="13481" width="9.28515625" style="424" bestFit="1" customWidth="1"/>
    <col min="13482" max="13483" width="11.28515625" style="424" bestFit="1" customWidth="1"/>
    <col min="13484" max="13486" width="9.140625" style="424"/>
    <col min="13487" max="13487" width="9.28515625" style="424" bestFit="1" customWidth="1"/>
    <col min="13488" max="13491" width="9.140625" style="424"/>
    <col min="13492" max="13494" width="9.28515625" style="424" bestFit="1" customWidth="1"/>
    <col min="13495" max="13495" width="9.140625" style="424"/>
    <col min="13496" max="13496" width="9.28515625" style="424" bestFit="1" customWidth="1"/>
    <col min="13497" max="13497" width="9.140625" style="424"/>
    <col min="13498" max="13498" width="9.28515625" style="424" bestFit="1" customWidth="1"/>
    <col min="13499" max="13503" width="9.140625" style="424"/>
    <col min="13504" max="13504" width="9.28515625" style="424" bestFit="1" customWidth="1"/>
    <col min="13505" max="13508" width="9.140625" style="424"/>
    <col min="13509" max="13509" width="9.28515625" style="424" bestFit="1" customWidth="1"/>
    <col min="13510" max="13510" width="11.28515625" style="424" bestFit="1" customWidth="1"/>
    <col min="13511" max="13512" width="9.140625" style="424"/>
    <col min="13513" max="13513" width="9.28515625" style="424" bestFit="1" customWidth="1"/>
    <col min="13514" max="13515" width="11.28515625" style="424" bestFit="1" customWidth="1"/>
    <col min="13516" max="13518" width="9.140625" style="424"/>
    <col min="13519" max="13519" width="9.28515625" style="424" bestFit="1" customWidth="1"/>
    <col min="13520" max="13523" width="9.140625" style="424"/>
    <col min="13524" max="13526" width="9.28515625" style="424" bestFit="1" customWidth="1"/>
    <col min="13527" max="13527" width="9.140625" style="424"/>
    <col min="13528" max="13528" width="9.28515625" style="424" bestFit="1" customWidth="1"/>
    <col min="13529" max="13529" width="9.140625" style="424"/>
    <col min="13530" max="13530" width="9.28515625" style="424" bestFit="1" customWidth="1"/>
    <col min="13531" max="13535" width="9.140625" style="424"/>
    <col min="13536" max="13536" width="9.28515625" style="424" bestFit="1" customWidth="1"/>
    <col min="13537" max="13540" width="9.140625" style="424"/>
    <col min="13541" max="13541" width="9.28515625" style="424" bestFit="1" customWidth="1"/>
    <col min="13542" max="13542" width="11.28515625" style="424" bestFit="1" customWidth="1"/>
    <col min="13543" max="13544" width="9.140625" style="424"/>
    <col min="13545" max="13545" width="9.28515625" style="424" bestFit="1" customWidth="1"/>
    <col min="13546" max="13547" width="11.28515625" style="424" bestFit="1" customWidth="1"/>
    <col min="13548" max="13550" width="9.140625" style="424"/>
    <col min="13551" max="13551" width="9.28515625" style="424" bestFit="1" customWidth="1"/>
    <col min="13552" max="13555" width="9.140625" style="424"/>
    <col min="13556" max="13558" width="9.28515625" style="424" bestFit="1" customWidth="1"/>
    <col min="13559" max="13559" width="9.140625" style="424"/>
    <col min="13560" max="13560" width="9.28515625" style="424" bestFit="1" customWidth="1"/>
    <col min="13561" max="13561" width="9.140625" style="424"/>
    <col min="13562" max="13562" width="9.28515625" style="424" bestFit="1" customWidth="1"/>
    <col min="13563" max="13567" width="9.140625" style="424"/>
    <col min="13568" max="13568" width="9.28515625" style="424" bestFit="1" customWidth="1"/>
    <col min="13569" max="13572" width="9.140625" style="424"/>
    <col min="13573" max="13573" width="9.28515625" style="424" bestFit="1" customWidth="1"/>
    <col min="13574" max="13574" width="11.28515625" style="424" bestFit="1" customWidth="1"/>
    <col min="13575" max="13576" width="9.140625" style="424"/>
    <col min="13577" max="13577" width="9.28515625" style="424" bestFit="1" customWidth="1"/>
    <col min="13578" max="13579" width="11.28515625" style="424" bestFit="1" customWidth="1"/>
    <col min="13580" max="13582" width="9.140625" style="424"/>
    <col min="13583" max="13583" width="9.28515625" style="424" bestFit="1" customWidth="1"/>
    <col min="13584" max="13587" width="9.140625" style="424"/>
    <col min="13588" max="13590" width="9.28515625" style="424" bestFit="1" customWidth="1"/>
    <col min="13591" max="13591" width="9.140625" style="424"/>
    <col min="13592" max="13592" width="9.28515625" style="424" bestFit="1" customWidth="1"/>
    <col min="13593" max="13593" width="9.140625" style="424"/>
    <col min="13594" max="13594" width="9.28515625" style="424" bestFit="1" customWidth="1"/>
    <col min="13595" max="13599" width="9.140625" style="424"/>
    <col min="13600" max="13600" width="9.28515625" style="424" bestFit="1" customWidth="1"/>
    <col min="13601" max="13604" width="9.140625" style="424"/>
    <col min="13605" max="13605" width="9.28515625" style="424" bestFit="1" customWidth="1"/>
    <col min="13606" max="13606" width="11.28515625" style="424" bestFit="1" customWidth="1"/>
    <col min="13607" max="13608" width="9.140625" style="424"/>
    <col min="13609" max="13609" width="9.28515625" style="424" bestFit="1" customWidth="1"/>
    <col min="13610" max="13611" width="11.28515625" style="424" bestFit="1" customWidth="1"/>
    <col min="13612" max="13614" width="9.140625" style="424"/>
    <col min="13615" max="13615" width="9.28515625" style="424" bestFit="1" customWidth="1"/>
    <col min="13616" max="13619" width="9.140625" style="424"/>
    <col min="13620" max="13622" width="9.28515625" style="424" bestFit="1" customWidth="1"/>
    <col min="13623" max="13623" width="9.140625" style="424"/>
    <col min="13624" max="13624" width="9.28515625" style="424" bestFit="1" customWidth="1"/>
    <col min="13625" max="13625" width="9.140625" style="424"/>
    <col min="13626" max="13626" width="9.28515625" style="424" bestFit="1" customWidth="1"/>
    <col min="13627" max="13631" width="9.140625" style="424"/>
    <col min="13632" max="13632" width="9.28515625" style="424" bestFit="1" customWidth="1"/>
    <col min="13633" max="13636" width="9.140625" style="424"/>
    <col min="13637" max="13637" width="9.28515625" style="424" bestFit="1" customWidth="1"/>
    <col min="13638" max="13638" width="11.28515625" style="424" bestFit="1" customWidth="1"/>
    <col min="13639" max="13640" width="9.140625" style="424"/>
    <col min="13641" max="13641" width="9.28515625" style="424" bestFit="1" customWidth="1"/>
    <col min="13642" max="13643" width="11.28515625" style="424" bestFit="1" customWidth="1"/>
    <col min="13644" max="13646" width="9.140625" style="424"/>
    <col min="13647" max="13647" width="9.28515625" style="424" bestFit="1" customWidth="1"/>
    <col min="13648" max="13651" width="9.140625" style="424"/>
    <col min="13652" max="13654" width="9.28515625" style="424" bestFit="1" customWidth="1"/>
    <col min="13655" max="13655" width="9.140625" style="424"/>
    <col min="13656" max="13656" width="9.28515625" style="424" bestFit="1" customWidth="1"/>
    <col min="13657" max="13657" width="9.140625" style="424"/>
    <col min="13658" max="13658" width="9.28515625" style="424" bestFit="1" customWidth="1"/>
    <col min="13659" max="13663" width="9.140625" style="424"/>
    <col min="13664" max="13664" width="9.28515625" style="424" bestFit="1" customWidth="1"/>
    <col min="13665" max="13668" width="9.140625" style="424"/>
    <col min="13669" max="13669" width="9.28515625" style="424" bestFit="1" customWidth="1"/>
    <col min="13670" max="13670" width="11.28515625" style="424" bestFit="1" customWidth="1"/>
    <col min="13671" max="13672" width="9.140625" style="424"/>
    <col min="13673" max="13673" width="9.28515625" style="424" bestFit="1" customWidth="1"/>
    <col min="13674" max="13675" width="11.28515625" style="424" bestFit="1" customWidth="1"/>
    <col min="13676" max="13678" width="9.140625" style="424"/>
    <col min="13679" max="13679" width="9.28515625" style="424" bestFit="1" customWidth="1"/>
    <col min="13680" max="13683" width="9.140625" style="424"/>
    <col min="13684" max="13686" width="9.28515625" style="424" bestFit="1" customWidth="1"/>
    <col min="13687" max="13687" width="9.140625" style="424"/>
    <col min="13688" max="13688" width="9.28515625" style="424" bestFit="1" customWidth="1"/>
    <col min="13689" max="13689" width="9.140625" style="424"/>
    <col min="13690" max="13690" width="9.28515625" style="424" bestFit="1" customWidth="1"/>
    <col min="13691" max="13695" width="9.140625" style="424"/>
    <col min="13696" max="13696" width="9.28515625" style="424" bestFit="1" customWidth="1"/>
    <col min="13697" max="13700" width="9.140625" style="424"/>
    <col min="13701" max="13701" width="9.28515625" style="424" bestFit="1" customWidth="1"/>
    <col min="13702" max="13702" width="11.28515625" style="424" bestFit="1" customWidth="1"/>
    <col min="13703" max="13704" width="9.140625" style="424"/>
    <col min="13705" max="13705" width="9.28515625" style="424" bestFit="1" customWidth="1"/>
    <col min="13706" max="13707" width="11.28515625" style="424" bestFit="1" customWidth="1"/>
    <col min="13708" max="13710" width="9.140625" style="424"/>
    <col min="13711" max="13711" width="9.28515625" style="424" bestFit="1" customWidth="1"/>
    <col min="13712" max="13715" width="9.140625" style="424"/>
    <col min="13716" max="13718" width="9.28515625" style="424" bestFit="1" customWidth="1"/>
    <col min="13719" max="13719" width="9.140625" style="424"/>
    <col min="13720" max="13720" width="9.28515625" style="424" bestFit="1" customWidth="1"/>
    <col min="13721" max="13721" width="9.140625" style="424"/>
    <col min="13722" max="13722" width="9.28515625" style="424" bestFit="1" customWidth="1"/>
    <col min="13723" max="13727" width="9.140625" style="424"/>
    <col min="13728" max="13728" width="9.28515625" style="424" bestFit="1" customWidth="1"/>
    <col min="13729" max="13732" width="9.140625" style="424"/>
    <col min="13733" max="13733" width="9.28515625" style="424" bestFit="1" customWidth="1"/>
    <col min="13734" max="13734" width="11.28515625" style="424" bestFit="1" customWidth="1"/>
    <col min="13735" max="13736" width="9.140625" style="424"/>
    <col min="13737" max="13737" width="9.28515625" style="424" bestFit="1" customWidth="1"/>
    <col min="13738" max="13739" width="11.28515625" style="424" bestFit="1" customWidth="1"/>
    <col min="13740" max="13742" width="9.140625" style="424"/>
    <col min="13743" max="13743" width="9.28515625" style="424" bestFit="1" customWidth="1"/>
    <col min="13744" max="13747" width="9.140625" style="424"/>
    <col min="13748" max="13750" width="9.28515625" style="424" bestFit="1" customWidth="1"/>
    <col min="13751" max="13751" width="9.140625" style="424"/>
    <col min="13752" max="13752" width="9.28515625" style="424" bestFit="1" customWidth="1"/>
    <col min="13753" max="13753" width="9.140625" style="424"/>
    <col min="13754" max="13754" width="9.28515625" style="424" bestFit="1" customWidth="1"/>
    <col min="13755" max="13759" width="9.140625" style="424"/>
    <col min="13760" max="13760" width="9.28515625" style="424" bestFit="1" customWidth="1"/>
    <col min="13761" max="13764" width="9.140625" style="424"/>
    <col min="13765" max="13765" width="9.28515625" style="424" bestFit="1" customWidth="1"/>
    <col min="13766" max="13766" width="11.28515625" style="424" bestFit="1" customWidth="1"/>
    <col min="13767" max="13768" width="9.140625" style="424"/>
    <col min="13769" max="13769" width="9.28515625" style="424" bestFit="1" customWidth="1"/>
    <col min="13770" max="13771" width="11.28515625" style="424" bestFit="1" customWidth="1"/>
    <col min="13772" max="13774" width="9.140625" style="424"/>
    <col min="13775" max="13775" width="9.28515625" style="424" bestFit="1" customWidth="1"/>
    <col min="13776" max="13779" width="9.140625" style="424"/>
    <col min="13780" max="13782" width="9.28515625" style="424" bestFit="1" customWidth="1"/>
    <col min="13783" max="13783" width="9.140625" style="424"/>
    <col min="13784" max="13784" width="9.28515625" style="424" bestFit="1" customWidth="1"/>
    <col min="13785" max="13785" width="9.140625" style="424"/>
    <col min="13786" max="13786" width="9.28515625" style="424" bestFit="1" customWidth="1"/>
    <col min="13787" max="13791" width="9.140625" style="424"/>
    <col min="13792" max="13792" width="9.28515625" style="424" bestFit="1" customWidth="1"/>
    <col min="13793" max="13796" width="9.140625" style="424"/>
    <col min="13797" max="13797" width="9.28515625" style="424" bestFit="1" customWidth="1"/>
    <col min="13798" max="13798" width="11.28515625" style="424" bestFit="1" customWidth="1"/>
    <col min="13799" max="13800" width="9.140625" style="424"/>
    <col min="13801" max="13801" width="9.28515625" style="424" bestFit="1" customWidth="1"/>
    <col min="13802" max="13803" width="11.28515625" style="424" bestFit="1" customWidth="1"/>
    <col min="13804" max="13806" width="9.140625" style="424"/>
    <col min="13807" max="13807" width="9.28515625" style="424" bestFit="1" customWidth="1"/>
    <col min="13808" max="13811" width="9.140625" style="424"/>
    <col min="13812" max="13814" width="9.28515625" style="424" bestFit="1" customWidth="1"/>
    <col min="13815" max="13815" width="9.140625" style="424"/>
    <col min="13816" max="13816" width="9.28515625" style="424" bestFit="1" customWidth="1"/>
    <col min="13817" max="13817" width="9.140625" style="424"/>
    <col min="13818" max="13818" width="9.28515625" style="424" bestFit="1" customWidth="1"/>
    <col min="13819" max="13823" width="9.140625" style="424"/>
    <col min="13824" max="13824" width="9.28515625" style="424" bestFit="1" customWidth="1"/>
    <col min="13825" max="13828" width="9.140625" style="424"/>
    <col min="13829" max="13829" width="9.28515625" style="424" bestFit="1" customWidth="1"/>
    <col min="13830" max="13830" width="11.28515625" style="424" bestFit="1" customWidth="1"/>
    <col min="13831" max="13832" width="9.140625" style="424"/>
    <col min="13833" max="13833" width="9.28515625" style="424" bestFit="1" customWidth="1"/>
    <col min="13834" max="13835" width="11.28515625" style="424" bestFit="1" customWidth="1"/>
    <col min="13836" max="13838" width="9.140625" style="424"/>
    <col min="13839" max="13839" width="9.28515625" style="424" bestFit="1" customWidth="1"/>
    <col min="13840" max="13843" width="9.140625" style="424"/>
    <col min="13844" max="13846" width="9.28515625" style="424" bestFit="1" customWidth="1"/>
    <col min="13847" max="13847" width="9.140625" style="424"/>
    <col min="13848" max="13848" width="9.28515625" style="424" bestFit="1" customWidth="1"/>
    <col min="13849" max="13849" width="9.140625" style="424"/>
    <col min="13850" max="13850" width="9.28515625" style="424" bestFit="1" customWidth="1"/>
    <col min="13851" max="13855" width="9.140625" style="424"/>
    <col min="13856" max="13856" width="9.28515625" style="424" bestFit="1" customWidth="1"/>
    <col min="13857" max="13860" width="9.140625" style="424"/>
    <col min="13861" max="13861" width="9.28515625" style="424" bestFit="1" customWidth="1"/>
    <col min="13862" max="13862" width="11.28515625" style="424" bestFit="1" customWidth="1"/>
    <col min="13863" max="13864" width="9.140625" style="424"/>
    <col min="13865" max="13865" width="9.28515625" style="424" bestFit="1" customWidth="1"/>
    <col min="13866" max="13867" width="11.28515625" style="424" bestFit="1" customWidth="1"/>
    <col min="13868" max="13870" width="9.140625" style="424"/>
    <col min="13871" max="13871" width="9.28515625" style="424" bestFit="1" customWidth="1"/>
    <col min="13872" max="13875" width="9.140625" style="424"/>
    <col min="13876" max="13878" width="9.28515625" style="424" bestFit="1" customWidth="1"/>
    <col min="13879" max="13879" width="9.140625" style="424"/>
    <col min="13880" max="13880" width="9.28515625" style="424" bestFit="1" customWidth="1"/>
    <col min="13881" max="13881" width="9.140625" style="424"/>
    <col min="13882" max="13882" width="9.28515625" style="424" bestFit="1" customWidth="1"/>
    <col min="13883" max="13887" width="9.140625" style="424"/>
    <col min="13888" max="13888" width="9.28515625" style="424" bestFit="1" customWidth="1"/>
    <col min="13889" max="13892" width="9.140625" style="424"/>
    <col min="13893" max="13893" width="9.28515625" style="424" bestFit="1" customWidth="1"/>
    <col min="13894" max="13894" width="11.28515625" style="424" bestFit="1" customWidth="1"/>
    <col min="13895" max="13896" width="9.140625" style="424"/>
    <col min="13897" max="13897" width="9.28515625" style="424" bestFit="1" customWidth="1"/>
    <col min="13898" max="13899" width="11.28515625" style="424" bestFit="1" customWidth="1"/>
    <col min="13900" max="13902" width="9.140625" style="424"/>
    <col min="13903" max="13903" width="9.28515625" style="424" bestFit="1" customWidth="1"/>
    <col min="13904" max="13907" width="9.140625" style="424"/>
    <col min="13908" max="13910" width="9.28515625" style="424" bestFit="1" customWidth="1"/>
    <col min="13911" max="13911" width="9.140625" style="424"/>
    <col min="13912" max="13912" width="9.28515625" style="424" bestFit="1" customWidth="1"/>
    <col min="13913" max="13913" width="9.140625" style="424"/>
    <col min="13914" max="13914" width="9.28515625" style="424" bestFit="1" customWidth="1"/>
    <col min="13915" max="13919" width="9.140625" style="424"/>
    <col min="13920" max="13920" width="9.28515625" style="424" bestFit="1" customWidth="1"/>
    <col min="13921" max="13924" width="9.140625" style="424"/>
    <col min="13925" max="13925" width="9.28515625" style="424" bestFit="1" customWidth="1"/>
    <col min="13926" max="13926" width="11.28515625" style="424" bestFit="1" customWidth="1"/>
    <col min="13927" max="13928" width="9.140625" style="424"/>
    <col min="13929" max="13929" width="9.28515625" style="424" bestFit="1" customWidth="1"/>
    <col min="13930" max="13931" width="11.28515625" style="424" bestFit="1" customWidth="1"/>
    <col min="13932" max="13934" width="9.140625" style="424"/>
    <col min="13935" max="13935" width="9.28515625" style="424" bestFit="1" customWidth="1"/>
    <col min="13936" max="13939" width="9.140625" style="424"/>
    <col min="13940" max="13942" width="9.28515625" style="424" bestFit="1" customWidth="1"/>
    <col min="13943" max="13943" width="9.140625" style="424"/>
    <col min="13944" max="13944" width="9.28515625" style="424" bestFit="1" customWidth="1"/>
    <col min="13945" max="13945" width="9.140625" style="424"/>
    <col min="13946" max="13946" width="9.28515625" style="424" bestFit="1" customWidth="1"/>
    <col min="13947" max="13951" width="9.140625" style="424"/>
    <col min="13952" max="13952" width="9.28515625" style="424" bestFit="1" customWidth="1"/>
    <col min="13953" max="13956" width="9.140625" style="424"/>
    <col min="13957" max="13957" width="9.28515625" style="424" bestFit="1" customWidth="1"/>
    <col min="13958" max="13958" width="11.28515625" style="424" bestFit="1" customWidth="1"/>
    <col min="13959" max="13960" width="9.140625" style="424"/>
    <col min="13961" max="13961" width="9.28515625" style="424" bestFit="1" customWidth="1"/>
    <col min="13962" max="13963" width="11.28515625" style="424" bestFit="1" customWidth="1"/>
    <col min="13964" max="13966" width="9.140625" style="424"/>
    <col min="13967" max="13967" width="9.28515625" style="424" bestFit="1" customWidth="1"/>
    <col min="13968" max="13971" width="9.140625" style="424"/>
    <col min="13972" max="13974" width="9.28515625" style="424" bestFit="1" customWidth="1"/>
    <col min="13975" max="13975" width="9.140625" style="424"/>
    <col min="13976" max="13976" width="9.28515625" style="424" bestFit="1" customWidth="1"/>
    <col min="13977" max="13977" width="9.140625" style="424"/>
    <col min="13978" max="13978" width="9.28515625" style="424" bestFit="1" customWidth="1"/>
    <col min="13979" max="13983" width="9.140625" style="424"/>
    <col min="13984" max="13984" width="9.28515625" style="424" bestFit="1" customWidth="1"/>
    <col min="13985" max="13988" width="9.140625" style="424"/>
    <col min="13989" max="13989" width="9.28515625" style="424" bestFit="1" customWidth="1"/>
    <col min="13990" max="13990" width="11.28515625" style="424" bestFit="1" customWidth="1"/>
    <col min="13991" max="13992" width="9.140625" style="424"/>
    <col min="13993" max="13993" width="9.28515625" style="424" bestFit="1" customWidth="1"/>
    <col min="13994" max="13995" width="11.28515625" style="424" bestFit="1" customWidth="1"/>
    <col min="13996" max="13998" width="9.140625" style="424"/>
    <col min="13999" max="13999" width="9.28515625" style="424" bestFit="1" customWidth="1"/>
    <col min="14000" max="14003" width="9.140625" style="424"/>
    <col min="14004" max="14006" width="9.28515625" style="424" bestFit="1" customWidth="1"/>
    <col min="14007" max="14007" width="9.140625" style="424"/>
    <col min="14008" max="14008" width="9.28515625" style="424" bestFit="1" customWidth="1"/>
    <col min="14009" max="14009" width="9.140625" style="424"/>
    <col min="14010" max="14010" width="9.28515625" style="424" bestFit="1" customWidth="1"/>
    <col min="14011" max="14015" width="9.140625" style="424"/>
    <col min="14016" max="14016" width="9.28515625" style="424" bestFit="1" customWidth="1"/>
    <col min="14017" max="14020" width="9.140625" style="424"/>
    <col min="14021" max="14021" width="9.28515625" style="424" bestFit="1" customWidth="1"/>
    <col min="14022" max="14022" width="11.28515625" style="424" bestFit="1" customWidth="1"/>
    <col min="14023" max="14024" width="9.140625" style="424"/>
    <col min="14025" max="14025" width="9.28515625" style="424" bestFit="1" customWidth="1"/>
    <col min="14026" max="14027" width="11.28515625" style="424" bestFit="1" customWidth="1"/>
    <col min="14028" max="14030" width="9.140625" style="424"/>
    <col min="14031" max="14031" width="9.28515625" style="424" bestFit="1" customWidth="1"/>
    <col min="14032" max="14035" width="9.140625" style="424"/>
    <col min="14036" max="14038" width="9.28515625" style="424" bestFit="1" customWidth="1"/>
    <col min="14039" max="14039" width="9.140625" style="424"/>
    <col min="14040" max="14040" width="9.28515625" style="424" bestFit="1" customWidth="1"/>
    <col min="14041" max="14041" width="9.140625" style="424"/>
    <col min="14042" max="14042" width="9.28515625" style="424" bestFit="1" customWidth="1"/>
    <col min="14043" max="14047" width="9.140625" style="424"/>
    <col min="14048" max="14048" width="9.28515625" style="424" bestFit="1" customWidth="1"/>
    <col min="14049" max="14052" width="9.140625" style="424"/>
    <col min="14053" max="14053" width="9.28515625" style="424" bestFit="1" customWidth="1"/>
    <col min="14054" max="14054" width="11.28515625" style="424" bestFit="1" customWidth="1"/>
    <col min="14055" max="14056" width="9.140625" style="424"/>
    <col min="14057" max="14057" width="9.28515625" style="424" bestFit="1" customWidth="1"/>
    <col min="14058" max="14059" width="11.28515625" style="424" bestFit="1" customWidth="1"/>
    <col min="14060" max="14062" width="9.140625" style="424"/>
    <col min="14063" max="14063" width="9.28515625" style="424" bestFit="1" customWidth="1"/>
    <col min="14064" max="14067" width="9.140625" style="424"/>
    <col min="14068" max="14070" width="9.28515625" style="424" bestFit="1" customWidth="1"/>
    <col min="14071" max="14071" width="9.140625" style="424"/>
    <col min="14072" max="14072" width="9.28515625" style="424" bestFit="1" customWidth="1"/>
    <col min="14073" max="14073" width="9.140625" style="424"/>
    <col min="14074" max="14074" width="9.28515625" style="424" bestFit="1" customWidth="1"/>
    <col min="14075" max="14079" width="9.140625" style="424"/>
    <col min="14080" max="14080" width="9.28515625" style="424" bestFit="1" customWidth="1"/>
    <col min="14081" max="14084" width="9.140625" style="424"/>
    <col min="14085" max="14085" width="9.28515625" style="424" bestFit="1" customWidth="1"/>
    <col min="14086" max="14086" width="11.28515625" style="424" bestFit="1" customWidth="1"/>
    <col min="14087" max="14088" width="9.140625" style="424"/>
    <col min="14089" max="14089" width="9.28515625" style="424" bestFit="1" customWidth="1"/>
    <col min="14090" max="14091" width="11.28515625" style="424" bestFit="1" customWidth="1"/>
    <col min="14092" max="14094" width="9.140625" style="424"/>
    <col min="14095" max="14095" width="9.28515625" style="424" bestFit="1" customWidth="1"/>
    <col min="14096" max="14099" width="9.140625" style="424"/>
    <col min="14100" max="14102" width="9.28515625" style="424" bestFit="1" customWidth="1"/>
    <col min="14103" max="14103" width="9.140625" style="424"/>
    <col min="14104" max="14104" width="9.28515625" style="424" bestFit="1" customWidth="1"/>
    <col min="14105" max="14105" width="9.140625" style="424"/>
    <col min="14106" max="14106" width="9.28515625" style="424" bestFit="1" customWidth="1"/>
    <col min="14107" max="14111" width="9.140625" style="424"/>
    <col min="14112" max="14112" width="9.28515625" style="424" bestFit="1" customWidth="1"/>
    <col min="14113" max="14116" width="9.140625" style="424"/>
    <col min="14117" max="14117" width="9.28515625" style="424" bestFit="1" customWidth="1"/>
    <col min="14118" max="14118" width="11.28515625" style="424" bestFit="1" customWidth="1"/>
    <col min="14119" max="14120" width="9.140625" style="424"/>
    <col min="14121" max="14121" width="9.28515625" style="424" bestFit="1" customWidth="1"/>
    <col min="14122" max="14123" width="11.28515625" style="424" bestFit="1" customWidth="1"/>
    <col min="14124" max="14126" width="9.140625" style="424"/>
    <col min="14127" max="14127" width="9.28515625" style="424" bestFit="1" customWidth="1"/>
    <col min="14128" max="14131" width="9.140625" style="424"/>
    <col min="14132" max="14134" width="9.28515625" style="424" bestFit="1" customWidth="1"/>
    <col min="14135" max="14135" width="9.140625" style="424"/>
    <col min="14136" max="14136" width="9.28515625" style="424" bestFit="1" customWidth="1"/>
    <col min="14137" max="14137" width="9.140625" style="424"/>
    <col min="14138" max="14138" width="9.28515625" style="424" bestFit="1" customWidth="1"/>
    <col min="14139" max="14143" width="9.140625" style="424"/>
    <col min="14144" max="14144" width="9.28515625" style="424" bestFit="1" customWidth="1"/>
    <col min="14145" max="14148" width="9.140625" style="424"/>
    <col min="14149" max="14149" width="9.28515625" style="424" bestFit="1" customWidth="1"/>
    <col min="14150" max="14150" width="11.28515625" style="424" bestFit="1" customWidth="1"/>
    <col min="14151" max="14152" width="9.140625" style="424"/>
    <col min="14153" max="14153" width="9.28515625" style="424" bestFit="1" customWidth="1"/>
    <col min="14154" max="14155" width="11.28515625" style="424" bestFit="1" customWidth="1"/>
    <col min="14156" max="14158" width="9.140625" style="424"/>
    <col min="14159" max="14159" width="9.28515625" style="424" bestFit="1" customWidth="1"/>
    <col min="14160" max="14163" width="9.140625" style="424"/>
    <col min="14164" max="14166" width="9.28515625" style="424" bestFit="1" customWidth="1"/>
    <col min="14167" max="14167" width="9.140625" style="424"/>
    <col min="14168" max="14168" width="9.28515625" style="424" bestFit="1" customWidth="1"/>
    <col min="14169" max="14169" width="9.140625" style="424"/>
    <col min="14170" max="14170" width="9.28515625" style="424" bestFit="1" customWidth="1"/>
    <col min="14171" max="14175" width="9.140625" style="424"/>
    <col min="14176" max="14176" width="9.28515625" style="424" bestFit="1" customWidth="1"/>
    <col min="14177" max="14180" width="9.140625" style="424"/>
    <col min="14181" max="14181" width="9.28515625" style="424" bestFit="1" customWidth="1"/>
    <col min="14182" max="14182" width="11.28515625" style="424" bestFit="1" customWidth="1"/>
    <col min="14183" max="14184" width="9.140625" style="424"/>
    <col min="14185" max="14185" width="9.28515625" style="424" bestFit="1" customWidth="1"/>
    <col min="14186" max="14187" width="11.28515625" style="424" bestFit="1" customWidth="1"/>
    <col min="14188" max="14190" width="9.140625" style="424"/>
    <col min="14191" max="14191" width="9.28515625" style="424" bestFit="1" customWidth="1"/>
    <col min="14192" max="14195" width="9.140625" style="424"/>
    <col min="14196" max="14198" width="9.28515625" style="424" bestFit="1" customWidth="1"/>
    <col min="14199" max="14199" width="9.140625" style="424"/>
    <col min="14200" max="14200" width="9.28515625" style="424" bestFit="1" customWidth="1"/>
    <col min="14201" max="14201" width="9.140625" style="424"/>
    <col min="14202" max="14202" width="9.28515625" style="424" bestFit="1" customWidth="1"/>
    <col min="14203" max="14207" width="9.140625" style="424"/>
    <col min="14208" max="14208" width="9.28515625" style="424" bestFit="1" customWidth="1"/>
    <col min="14209" max="14212" width="9.140625" style="424"/>
    <col min="14213" max="14213" width="9.28515625" style="424" bestFit="1" customWidth="1"/>
    <col min="14214" max="14214" width="11.28515625" style="424" bestFit="1" customWidth="1"/>
    <col min="14215" max="14216" width="9.140625" style="424"/>
    <col min="14217" max="14217" width="9.28515625" style="424" bestFit="1" customWidth="1"/>
    <col min="14218" max="14219" width="11.28515625" style="424" bestFit="1" customWidth="1"/>
    <col min="14220" max="14222" width="9.140625" style="424"/>
    <col min="14223" max="14223" width="9.28515625" style="424" bestFit="1" customWidth="1"/>
    <col min="14224" max="14227" width="9.140625" style="424"/>
    <col min="14228" max="14230" width="9.28515625" style="424" bestFit="1" customWidth="1"/>
    <col min="14231" max="14231" width="9.140625" style="424"/>
    <col min="14232" max="14232" width="9.28515625" style="424" bestFit="1" customWidth="1"/>
    <col min="14233" max="14233" width="9.140625" style="424"/>
    <col min="14234" max="14234" width="9.28515625" style="424" bestFit="1" customWidth="1"/>
    <col min="14235" max="14239" width="9.140625" style="424"/>
    <col min="14240" max="14240" width="9.28515625" style="424" bestFit="1" customWidth="1"/>
    <col min="14241" max="14244" width="9.140625" style="424"/>
    <col min="14245" max="14245" width="9.28515625" style="424" bestFit="1" customWidth="1"/>
    <col min="14246" max="14246" width="11.28515625" style="424" bestFit="1" customWidth="1"/>
    <col min="14247" max="14248" width="9.140625" style="424"/>
    <col min="14249" max="14249" width="9.28515625" style="424" bestFit="1" customWidth="1"/>
    <col min="14250" max="14251" width="11.28515625" style="424" bestFit="1" customWidth="1"/>
    <col min="14252" max="14254" width="9.140625" style="424"/>
    <col min="14255" max="14255" width="9.28515625" style="424" bestFit="1" customWidth="1"/>
    <col min="14256" max="14259" width="9.140625" style="424"/>
    <col min="14260" max="14262" width="9.28515625" style="424" bestFit="1" customWidth="1"/>
    <col min="14263" max="14263" width="9.140625" style="424"/>
    <col min="14264" max="14264" width="9.28515625" style="424" bestFit="1" customWidth="1"/>
    <col min="14265" max="14265" width="9.140625" style="424"/>
    <col min="14266" max="14266" width="9.28515625" style="424" bestFit="1" customWidth="1"/>
    <col min="14267" max="14271" width="9.140625" style="424"/>
    <col min="14272" max="14272" width="9.28515625" style="424" bestFit="1" customWidth="1"/>
    <col min="14273" max="14276" width="9.140625" style="424"/>
    <col min="14277" max="14277" width="9.28515625" style="424" bestFit="1" customWidth="1"/>
    <col min="14278" max="14278" width="11.28515625" style="424" bestFit="1" customWidth="1"/>
    <col min="14279" max="14280" width="9.140625" style="424"/>
    <col min="14281" max="14281" width="9.28515625" style="424" bestFit="1" customWidth="1"/>
    <col min="14282" max="14283" width="11.28515625" style="424" bestFit="1" customWidth="1"/>
    <col min="14284" max="14286" width="9.140625" style="424"/>
    <col min="14287" max="14287" width="9.28515625" style="424" bestFit="1" customWidth="1"/>
    <col min="14288" max="14291" width="9.140625" style="424"/>
    <col min="14292" max="14294" width="9.28515625" style="424" bestFit="1" customWidth="1"/>
    <col min="14295" max="14295" width="9.140625" style="424"/>
    <col min="14296" max="14296" width="9.28515625" style="424" bestFit="1" customWidth="1"/>
    <col min="14297" max="14297" width="9.140625" style="424"/>
    <col min="14298" max="14298" width="9.28515625" style="424" bestFit="1" customWidth="1"/>
    <col min="14299" max="14303" width="9.140625" style="424"/>
    <col min="14304" max="14304" width="9.28515625" style="424" bestFit="1" customWidth="1"/>
    <col min="14305" max="14308" width="9.140625" style="424"/>
    <col min="14309" max="14309" width="9.28515625" style="424" bestFit="1" customWidth="1"/>
    <col min="14310" max="14310" width="11.28515625" style="424" bestFit="1" customWidth="1"/>
    <col min="14311" max="14312" width="9.140625" style="424"/>
    <col min="14313" max="14313" width="9.28515625" style="424" bestFit="1" customWidth="1"/>
    <col min="14314" max="14315" width="11.28515625" style="424" bestFit="1" customWidth="1"/>
    <col min="14316" max="14318" width="9.140625" style="424"/>
    <col min="14319" max="14319" width="9.28515625" style="424" bestFit="1" customWidth="1"/>
    <col min="14320" max="14323" width="9.140625" style="424"/>
    <col min="14324" max="14326" width="9.28515625" style="424" bestFit="1" customWidth="1"/>
    <col min="14327" max="14327" width="9.140625" style="424"/>
    <col min="14328" max="14328" width="9.28515625" style="424" bestFit="1" customWidth="1"/>
    <col min="14329" max="14329" width="9.140625" style="424"/>
    <col min="14330" max="14330" width="9.28515625" style="424" bestFit="1" customWidth="1"/>
    <col min="14331" max="14335" width="9.140625" style="424"/>
    <col min="14336" max="14336" width="9.28515625" style="424" bestFit="1" customWidth="1"/>
    <col min="14337" max="14340" width="9.140625" style="424"/>
    <col min="14341" max="14341" width="9.28515625" style="424" bestFit="1" customWidth="1"/>
    <col min="14342" max="14342" width="11.28515625" style="424" bestFit="1" customWidth="1"/>
    <col min="14343" max="14344" width="9.140625" style="424"/>
    <col min="14345" max="14345" width="9.28515625" style="424" bestFit="1" customWidth="1"/>
    <col min="14346" max="14347" width="11.28515625" style="424" bestFit="1" customWidth="1"/>
    <col min="14348" max="14350" width="9.140625" style="424"/>
    <col min="14351" max="14351" width="9.28515625" style="424" bestFit="1" customWidth="1"/>
    <col min="14352" max="14355" width="9.140625" style="424"/>
    <col min="14356" max="14358" width="9.28515625" style="424" bestFit="1" customWidth="1"/>
    <col min="14359" max="14359" width="9.140625" style="424"/>
    <col min="14360" max="14360" width="9.28515625" style="424" bestFit="1" customWidth="1"/>
    <col min="14361" max="14361" width="9.140625" style="424"/>
    <col min="14362" max="14362" width="9.28515625" style="424" bestFit="1" customWidth="1"/>
    <col min="14363" max="14367" width="9.140625" style="424"/>
    <col min="14368" max="14368" width="9.28515625" style="424" bestFit="1" customWidth="1"/>
    <col min="14369" max="14372" width="9.140625" style="424"/>
    <col min="14373" max="14373" width="9.28515625" style="424" bestFit="1" customWidth="1"/>
    <col min="14374" max="14374" width="11.28515625" style="424" bestFit="1" customWidth="1"/>
    <col min="14375" max="14376" width="9.140625" style="424"/>
    <col min="14377" max="14377" width="9.28515625" style="424" bestFit="1" customWidth="1"/>
    <col min="14378" max="14379" width="11.28515625" style="424" bestFit="1" customWidth="1"/>
    <col min="14380" max="14382" width="9.140625" style="424"/>
    <col min="14383" max="14383" width="9.28515625" style="424" bestFit="1" customWidth="1"/>
    <col min="14384" max="14387" width="9.140625" style="424"/>
    <col min="14388" max="14390" width="9.28515625" style="424" bestFit="1" customWidth="1"/>
    <col min="14391" max="14391" width="9.140625" style="424"/>
    <col min="14392" max="14392" width="9.28515625" style="424" bestFit="1" customWidth="1"/>
    <col min="14393" max="14393" width="9.140625" style="424"/>
    <col min="14394" max="14394" width="9.28515625" style="424" bestFit="1" customWidth="1"/>
    <col min="14395" max="14399" width="9.140625" style="424"/>
    <col min="14400" max="14400" width="9.28515625" style="424" bestFit="1" customWidth="1"/>
    <col min="14401" max="14404" width="9.140625" style="424"/>
    <col min="14405" max="14405" width="9.28515625" style="424" bestFit="1" customWidth="1"/>
    <col min="14406" max="14406" width="11.28515625" style="424" bestFit="1" customWidth="1"/>
    <col min="14407" max="14408" width="9.140625" style="424"/>
    <col min="14409" max="14409" width="9.28515625" style="424" bestFit="1" customWidth="1"/>
    <col min="14410" max="14411" width="11.28515625" style="424" bestFit="1" customWidth="1"/>
    <col min="14412" max="14414" width="9.140625" style="424"/>
    <col min="14415" max="14415" width="9.28515625" style="424" bestFit="1" customWidth="1"/>
    <col min="14416" max="14419" width="9.140625" style="424"/>
    <col min="14420" max="14422" width="9.28515625" style="424" bestFit="1" customWidth="1"/>
    <col min="14423" max="14423" width="9.140625" style="424"/>
    <col min="14424" max="14424" width="9.28515625" style="424" bestFit="1" customWidth="1"/>
    <col min="14425" max="14425" width="9.140625" style="424"/>
    <col min="14426" max="14426" width="9.28515625" style="424" bestFit="1" customWidth="1"/>
    <col min="14427" max="14431" width="9.140625" style="424"/>
    <col min="14432" max="14432" width="9.28515625" style="424" bestFit="1" customWidth="1"/>
    <col min="14433" max="14436" width="9.140625" style="424"/>
    <col min="14437" max="14437" width="9.28515625" style="424" bestFit="1" customWidth="1"/>
    <col min="14438" max="14438" width="11.28515625" style="424" bestFit="1" customWidth="1"/>
    <col min="14439" max="14440" width="9.140625" style="424"/>
    <col min="14441" max="14441" width="9.28515625" style="424" bestFit="1" customWidth="1"/>
    <col min="14442" max="14443" width="11.28515625" style="424" bestFit="1" customWidth="1"/>
    <col min="14444" max="14446" width="9.140625" style="424"/>
    <col min="14447" max="14447" width="9.28515625" style="424" bestFit="1" customWidth="1"/>
    <col min="14448" max="14451" width="9.140625" style="424"/>
    <col min="14452" max="14454" width="9.28515625" style="424" bestFit="1" customWidth="1"/>
    <col min="14455" max="14455" width="9.140625" style="424"/>
    <col min="14456" max="14456" width="9.28515625" style="424" bestFit="1" customWidth="1"/>
    <col min="14457" max="14457" width="9.140625" style="424"/>
    <col min="14458" max="14458" width="9.28515625" style="424" bestFit="1" customWidth="1"/>
    <col min="14459" max="14463" width="9.140625" style="424"/>
    <col min="14464" max="14464" width="9.28515625" style="424" bestFit="1" customWidth="1"/>
    <col min="14465" max="14468" width="9.140625" style="424"/>
    <col min="14469" max="14469" width="9.28515625" style="424" bestFit="1" customWidth="1"/>
    <col min="14470" max="14470" width="11.28515625" style="424" bestFit="1" customWidth="1"/>
    <col min="14471" max="14472" width="9.140625" style="424"/>
    <col min="14473" max="14473" width="9.28515625" style="424" bestFit="1" customWidth="1"/>
    <col min="14474" max="14475" width="11.28515625" style="424" bestFit="1" customWidth="1"/>
    <col min="14476" max="14478" width="9.140625" style="424"/>
    <col min="14479" max="14479" width="9.28515625" style="424" bestFit="1" customWidth="1"/>
    <col min="14480" max="14483" width="9.140625" style="424"/>
    <col min="14484" max="14486" width="9.28515625" style="424" bestFit="1" customWidth="1"/>
    <col min="14487" max="14487" width="9.140625" style="424"/>
    <col min="14488" max="14488" width="9.28515625" style="424" bestFit="1" customWidth="1"/>
    <col min="14489" max="14489" width="9.140625" style="424"/>
    <col min="14490" max="14490" width="9.28515625" style="424" bestFit="1" customWidth="1"/>
    <col min="14491" max="14495" width="9.140625" style="424"/>
    <col min="14496" max="14496" width="9.28515625" style="424" bestFit="1" customWidth="1"/>
    <col min="14497" max="14500" width="9.140625" style="424"/>
    <col min="14501" max="14501" width="9.28515625" style="424" bestFit="1" customWidth="1"/>
    <col min="14502" max="14502" width="11.28515625" style="424" bestFit="1" customWidth="1"/>
    <col min="14503" max="14504" width="9.140625" style="424"/>
    <col min="14505" max="14505" width="9.28515625" style="424" bestFit="1" customWidth="1"/>
    <col min="14506" max="14507" width="11.28515625" style="424" bestFit="1" customWidth="1"/>
    <col min="14508" max="14510" width="9.140625" style="424"/>
    <col min="14511" max="14511" width="9.28515625" style="424" bestFit="1" customWidth="1"/>
    <col min="14512" max="14515" width="9.140625" style="424"/>
    <col min="14516" max="14518" width="9.28515625" style="424" bestFit="1" customWidth="1"/>
    <col min="14519" max="14519" width="9.140625" style="424"/>
    <col min="14520" max="14520" width="9.28515625" style="424" bestFit="1" customWidth="1"/>
    <col min="14521" max="14521" width="9.140625" style="424"/>
    <col min="14522" max="14522" width="9.28515625" style="424" bestFit="1" customWidth="1"/>
    <col min="14523" max="14527" width="9.140625" style="424"/>
    <col min="14528" max="14528" width="9.28515625" style="424" bestFit="1" customWidth="1"/>
    <col min="14529" max="14532" width="9.140625" style="424"/>
    <col min="14533" max="14533" width="9.28515625" style="424" bestFit="1" customWidth="1"/>
    <col min="14534" max="14534" width="11.28515625" style="424" bestFit="1" customWidth="1"/>
    <col min="14535" max="14536" width="9.140625" style="424"/>
    <col min="14537" max="14537" width="9.28515625" style="424" bestFit="1" customWidth="1"/>
    <col min="14538" max="14539" width="11.28515625" style="424" bestFit="1" customWidth="1"/>
    <col min="14540" max="14542" width="9.140625" style="424"/>
    <col min="14543" max="14543" width="9.28515625" style="424" bestFit="1" customWidth="1"/>
    <col min="14544" max="14547" width="9.140625" style="424"/>
    <col min="14548" max="14550" width="9.28515625" style="424" bestFit="1" customWidth="1"/>
    <col min="14551" max="14551" width="9.140625" style="424"/>
    <col min="14552" max="14552" width="9.28515625" style="424" bestFit="1" customWidth="1"/>
    <col min="14553" max="14553" width="9.140625" style="424"/>
    <col min="14554" max="14554" width="9.28515625" style="424" bestFit="1" customWidth="1"/>
    <col min="14555" max="14559" width="9.140625" style="424"/>
    <col min="14560" max="14560" width="9.28515625" style="424" bestFit="1" customWidth="1"/>
    <col min="14561" max="14564" width="9.140625" style="424"/>
    <col min="14565" max="14565" width="9.28515625" style="424" bestFit="1" customWidth="1"/>
    <col min="14566" max="14566" width="11.28515625" style="424" bestFit="1" customWidth="1"/>
    <col min="14567" max="14568" width="9.140625" style="424"/>
    <col min="14569" max="14569" width="9.28515625" style="424" bestFit="1" customWidth="1"/>
    <col min="14570" max="14571" width="11.28515625" style="424" bestFit="1" customWidth="1"/>
    <col min="14572" max="14574" width="9.140625" style="424"/>
    <col min="14575" max="14575" width="9.28515625" style="424" bestFit="1" customWidth="1"/>
    <col min="14576" max="14579" width="9.140625" style="424"/>
    <col min="14580" max="14582" width="9.28515625" style="424" bestFit="1" customWidth="1"/>
    <col min="14583" max="14583" width="9.140625" style="424"/>
    <col min="14584" max="14584" width="9.28515625" style="424" bestFit="1" customWidth="1"/>
    <col min="14585" max="14585" width="9.140625" style="424"/>
    <col min="14586" max="14586" width="9.28515625" style="424" bestFit="1" customWidth="1"/>
    <col min="14587" max="14591" width="9.140625" style="424"/>
    <col min="14592" max="14592" width="9.28515625" style="424" bestFit="1" customWidth="1"/>
    <col min="14593" max="14596" width="9.140625" style="424"/>
    <col min="14597" max="14597" width="9.28515625" style="424" bestFit="1" customWidth="1"/>
    <col min="14598" max="14598" width="11.28515625" style="424" bestFit="1" customWidth="1"/>
    <col min="14599" max="14600" width="9.140625" style="424"/>
    <col min="14601" max="14601" width="9.28515625" style="424" bestFit="1" customWidth="1"/>
    <col min="14602" max="14603" width="11.28515625" style="424" bestFit="1" customWidth="1"/>
    <col min="14604" max="14606" width="9.140625" style="424"/>
    <col min="14607" max="14607" width="9.28515625" style="424" bestFit="1" customWidth="1"/>
    <col min="14608" max="14611" width="9.140625" style="424"/>
    <col min="14612" max="14614" width="9.28515625" style="424" bestFit="1" customWidth="1"/>
    <col min="14615" max="14615" width="9.140625" style="424"/>
    <col min="14616" max="14616" width="9.28515625" style="424" bestFit="1" customWidth="1"/>
    <col min="14617" max="14617" width="9.140625" style="424"/>
    <col min="14618" max="14618" width="9.28515625" style="424" bestFit="1" customWidth="1"/>
    <col min="14619" max="14623" width="9.140625" style="424"/>
    <col min="14624" max="14624" width="9.28515625" style="424" bestFit="1" customWidth="1"/>
    <col min="14625" max="14628" width="9.140625" style="424"/>
    <col min="14629" max="14629" width="9.28515625" style="424" bestFit="1" customWidth="1"/>
    <col min="14630" max="14630" width="11.28515625" style="424" bestFit="1" customWidth="1"/>
    <col min="14631" max="14632" width="9.140625" style="424"/>
    <col min="14633" max="14633" width="9.28515625" style="424" bestFit="1" customWidth="1"/>
    <col min="14634" max="14635" width="11.28515625" style="424" bestFit="1" customWidth="1"/>
    <col min="14636" max="14638" width="9.140625" style="424"/>
    <col min="14639" max="14639" width="9.28515625" style="424" bestFit="1" customWidth="1"/>
    <col min="14640" max="14643" width="9.140625" style="424"/>
    <col min="14644" max="14646" width="9.28515625" style="424" bestFit="1" customWidth="1"/>
    <col min="14647" max="14647" width="9.140625" style="424"/>
    <col min="14648" max="14648" width="9.28515625" style="424" bestFit="1" customWidth="1"/>
    <col min="14649" max="14649" width="9.140625" style="424"/>
    <col min="14650" max="14650" width="9.28515625" style="424" bestFit="1" customWidth="1"/>
    <col min="14651" max="14655" width="9.140625" style="424"/>
    <col min="14656" max="14656" width="9.28515625" style="424" bestFit="1" customWidth="1"/>
    <col min="14657" max="14660" width="9.140625" style="424"/>
    <col min="14661" max="14661" width="9.28515625" style="424" bestFit="1" customWidth="1"/>
    <col min="14662" max="14662" width="11.28515625" style="424" bestFit="1" customWidth="1"/>
    <col min="14663" max="14664" width="9.140625" style="424"/>
    <col min="14665" max="14665" width="9.28515625" style="424" bestFit="1" customWidth="1"/>
    <col min="14666" max="14667" width="11.28515625" style="424" bestFit="1" customWidth="1"/>
    <col min="14668" max="14670" width="9.140625" style="424"/>
    <col min="14671" max="14671" width="9.28515625" style="424" bestFit="1" customWidth="1"/>
    <col min="14672" max="14675" width="9.140625" style="424"/>
    <col min="14676" max="14678" width="9.28515625" style="424" bestFit="1" customWidth="1"/>
    <col min="14679" max="14679" width="9.140625" style="424"/>
    <col min="14680" max="14680" width="9.28515625" style="424" bestFit="1" customWidth="1"/>
    <col min="14681" max="14681" width="9.140625" style="424"/>
    <col min="14682" max="14682" width="9.28515625" style="424" bestFit="1" customWidth="1"/>
    <col min="14683" max="14687" width="9.140625" style="424"/>
    <col min="14688" max="14688" width="9.28515625" style="424" bestFit="1" customWidth="1"/>
    <col min="14689" max="14692" width="9.140625" style="424"/>
    <col min="14693" max="14693" width="9.28515625" style="424" bestFit="1" customWidth="1"/>
    <col min="14694" max="14694" width="11.28515625" style="424" bestFit="1" customWidth="1"/>
    <col min="14695" max="14696" width="9.140625" style="424"/>
    <col min="14697" max="14697" width="9.28515625" style="424" bestFit="1" customWidth="1"/>
    <col min="14698" max="14699" width="11.28515625" style="424" bestFit="1" customWidth="1"/>
    <col min="14700" max="14702" width="9.140625" style="424"/>
    <col min="14703" max="14703" width="9.28515625" style="424" bestFit="1" customWidth="1"/>
    <col min="14704" max="14707" width="9.140625" style="424"/>
    <col min="14708" max="14710" width="9.28515625" style="424" bestFit="1" customWidth="1"/>
    <col min="14711" max="14711" width="9.140625" style="424"/>
    <col min="14712" max="14712" width="9.28515625" style="424" bestFit="1" customWidth="1"/>
    <col min="14713" max="14713" width="9.140625" style="424"/>
    <col min="14714" max="14714" width="9.28515625" style="424" bestFit="1" customWidth="1"/>
    <col min="14715" max="14719" width="9.140625" style="424"/>
    <col min="14720" max="14720" width="9.28515625" style="424" bestFit="1" customWidth="1"/>
    <col min="14721" max="14724" width="9.140625" style="424"/>
    <col min="14725" max="14725" width="9.28515625" style="424" bestFit="1" customWidth="1"/>
    <col min="14726" max="14726" width="11.28515625" style="424" bestFit="1" customWidth="1"/>
    <col min="14727" max="14728" width="9.140625" style="424"/>
    <col min="14729" max="14729" width="9.28515625" style="424" bestFit="1" customWidth="1"/>
    <col min="14730" max="14731" width="11.28515625" style="424" bestFit="1" customWidth="1"/>
    <col min="14732" max="14734" width="9.140625" style="424"/>
    <col min="14735" max="14735" width="9.28515625" style="424" bestFit="1" customWidth="1"/>
    <col min="14736" max="14739" width="9.140625" style="424"/>
    <col min="14740" max="14742" width="9.28515625" style="424" bestFit="1" customWidth="1"/>
    <col min="14743" max="14743" width="9.140625" style="424"/>
    <col min="14744" max="14744" width="9.28515625" style="424" bestFit="1" customWidth="1"/>
    <col min="14745" max="14745" width="9.140625" style="424"/>
    <col min="14746" max="14746" width="9.28515625" style="424" bestFit="1" customWidth="1"/>
    <col min="14747" max="14751" width="9.140625" style="424"/>
    <col min="14752" max="14752" width="9.28515625" style="424" bestFit="1" customWidth="1"/>
    <col min="14753" max="14756" width="9.140625" style="424"/>
    <col min="14757" max="14757" width="9.28515625" style="424" bestFit="1" customWidth="1"/>
    <col min="14758" max="14758" width="11.28515625" style="424" bestFit="1" customWidth="1"/>
    <col min="14759" max="14760" width="9.140625" style="424"/>
    <col min="14761" max="14761" width="9.28515625" style="424" bestFit="1" customWidth="1"/>
    <col min="14762" max="14763" width="11.28515625" style="424" bestFit="1" customWidth="1"/>
    <col min="14764" max="14766" width="9.140625" style="424"/>
    <col min="14767" max="14767" width="9.28515625" style="424" bestFit="1" customWidth="1"/>
    <col min="14768" max="14771" width="9.140625" style="424"/>
    <col min="14772" max="14774" width="9.28515625" style="424" bestFit="1" customWidth="1"/>
    <col min="14775" max="14775" width="9.140625" style="424"/>
    <col min="14776" max="14776" width="9.28515625" style="424" bestFit="1" customWidth="1"/>
    <col min="14777" max="14777" width="9.140625" style="424"/>
    <col min="14778" max="14778" width="9.28515625" style="424" bestFit="1" customWidth="1"/>
    <col min="14779" max="14783" width="9.140625" style="424"/>
    <col min="14784" max="14784" width="9.28515625" style="424" bestFit="1" customWidth="1"/>
    <col min="14785" max="14788" width="9.140625" style="424"/>
    <col min="14789" max="14789" width="9.28515625" style="424" bestFit="1" customWidth="1"/>
    <col min="14790" max="14790" width="11.28515625" style="424" bestFit="1" customWidth="1"/>
    <col min="14791" max="14792" width="9.140625" style="424"/>
    <col min="14793" max="14793" width="9.28515625" style="424" bestFit="1" customWidth="1"/>
    <col min="14794" max="14795" width="11.28515625" style="424" bestFit="1" customWidth="1"/>
    <col min="14796" max="14798" width="9.140625" style="424"/>
    <col min="14799" max="14799" width="9.28515625" style="424" bestFit="1" customWidth="1"/>
    <col min="14800" max="14803" width="9.140625" style="424"/>
    <col min="14804" max="14806" width="9.28515625" style="424" bestFit="1" customWidth="1"/>
    <col min="14807" max="14807" width="9.140625" style="424"/>
    <col min="14808" max="14808" width="9.28515625" style="424" bestFit="1" customWidth="1"/>
    <col min="14809" max="14809" width="9.140625" style="424"/>
    <col min="14810" max="14810" width="9.28515625" style="424" bestFit="1" customWidth="1"/>
    <col min="14811" max="14815" width="9.140625" style="424"/>
    <col min="14816" max="14816" width="9.28515625" style="424" bestFit="1" customWidth="1"/>
    <col min="14817" max="14820" width="9.140625" style="424"/>
    <col min="14821" max="14821" width="9.28515625" style="424" bestFit="1" customWidth="1"/>
    <col min="14822" max="14822" width="11.28515625" style="424" bestFit="1" customWidth="1"/>
    <col min="14823" max="14824" width="9.140625" style="424"/>
    <col min="14825" max="14825" width="9.28515625" style="424" bestFit="1" customWidth="1"/>
    <col min="14826" max="14827" width="11.28515625" style="424" bestFit="1" customWidth="1"/>
    <col min="14828" max="14830" width="9.140625" style="424"/>
    <col min="14831" max="14831" width="9.28515625" style="424" bestFit="1" customWidth="1"/>
    <col min="14832" max="14835" width="9.140625" style="424"/>
    <col min="14836" max="14838" width="9.28515625" style="424" bestFit="1" customWidth="1"/>
    <col min="14839" max="14839" width="9.140625" style="424"/>
    <col min="14840" max="14840" width="9.28515625" style="424" bestFit="1" customWidth="1"/>
    <col min="14841" max="14841" width="9.140625" style="424"/>
    <col min="14842" max="14842" width="9.28515625" style="424" bestFit="1" customWidth="1"/>
    <col min="14843" max="14847" width="9.140625" style="424"/>
    <col min="14848" max="14848" width="9.28515625" style="424" bestFit="1" customWidth="1"/>
    <col min="14849" max="14852" width="9.140625" style="424"/>
    <col min="14853" max="14853" width="9.28515625" style="424" bestFit="1" customWidth="1"/>
    <col min="14854" max="14854" width="11.28515625" style="424" bestFit="1" customWidth="1"/>
    <col min="14855" max="14856" width="9.140625" style="424"/>
    <col min="14857" max="14857" width="9.28515625" style="424" bestFit="1" customWidth="1"/>
    <col min="14858" max="14859" width="11.28515625" style="424" bestFit="1" customWidth="1"/>
    <col min="14860" max="14862" width="9.140625" style="424"/>
    <col min="14863" max="14863" width="9.28515625" style="424" bestFit="1" customWidth="1"/>
    <col min="14864" max="14867" width="9.140625" style="424"/>
    <col min="14868" max="14870" width="9.28515625" style="424" bestFit="1" customWidth="1"/>
    <col min="14871" max="14871" width="9.140625" style="424"/>
    <col min="14872" max="14872" width="9.28515625" style="424" bestFit="1" customWidth="1"/>
    <col min="14873" max="14873" width="9.140625" style="424"/>
    <col min="14874" max="14874" width="9.28515625" style="424" bestFit="1" customWidth="1"/>
    <col min="14875" max="14879" width="9.140625" style="424"/>
    <col min="14880" max="14880" width="9.28515625" style="424" bestFit="1" customWidth="1"/>
    <col min="14881" max="14884" width="9.140625" style="424"/>
    <col min="14885" max="14885" width="9.28515625" style="424" bestFit="1" customWidth="1"/>
    <col min="14886" max="14886" width="11.28515625" style="424" bestFit="1" customWidth="1"/>
    <col min="14887" max="14888" width="9.140625" style="424"/>
    <col min="14889" max="14889" width="9.28515625" style="424" bestFit="1" customWidth="1"/>
    <col min="14890" max="14891" width="11.28515625" style="424" bestFit="1" customWidth="1"/>
    <col min="14892" max="14894" width="9.140625" style="424"/>
    <col min="14895" max="14895" width="9.28515625" style="424" bestFit="1" customWidth="1"/>
    <col min="14896" max="14899" width="9.140625" style="424"/>
    <col min="14900" max="14902" width="9.28515625" style="424" bestFit="1" customWidth="1"/>
    <col min="14903" max="14903" width="9.140625" style="424"/>
    <col min="14904" max="14904" width="9.28515625" style="424" bestFit="1" customWidth="1"/>
    <col min="14905" max="14905" width="9.140625" style="424"/>
    <col min="14906" max="14906" width="9.28515625" style="424" bestFit="1" customWidth="1"/>
    <col min="14907" max="14911" width="9.140625" style="424"/>
    <col min="14912" max="14912" width="9.28515625" style="424" bestFit="1" customWidth="1"/>
    <col min="14913" max="14916" width="9.140625" style="424"/>
    <col min="14917" max="14917" width="9.28515625" style="424" bestFit="1" customWidth="1"/>
    <col min="14918" max="14918" width="11.28515625" style="424" bestFit="1" customWidth="1"/>
    <col min="14919" max="14920" width="9.140625" style="424"/>
    <col min="14921" max="14921" width="9.28515625" style="424" bestFit="1" customWidth="1"/>
    <col min="14922" max="14923" width="11.28515625" style="424" bestFit="1" customWidth="1"/>
    <col min="14924" max="14926" width="9.140625" style="424"/>
    <col min="14927" max="14927" width="9.28515625" style="424" bestFit="1" customWidth="1"/>
    <col min="14928" max="14931" width="9.140625" style="424"/>
    <col min="14932" max="14934" width="9.28515625" style="424" bestFit="1" customWidth="1"/>
    <col min="14935" max="14935" width="9.140625" style="424"/>
    <col min="14936" max="14936" width="9.28515625" style="424" bestFit="1" customWidth="1"/>
    <col min="14937" max="14937" width="9.140625" style="424"/>
    <col min="14938" max="14938" width="9.28515625" style="424" bestFit="1" customWidth="1"/>
    <col min="14939" max="14943" width="9.140625" style="424"/>
    <col min="14944" max="14944" width="9.28515625" style="424" bestFit="1" customWidth="1"/>
    <col min="14945" max="14948" width="9.140625" style="424"/>
    <col min="14949" max="14949" width="9.28515625" style="424" bestFit="1" customWidth="1"/>
    <col min="14950" max="14950" width="11.28515625" style="424" bestFit="1" customWidth="1"/>
    <col min="14951" max="14952" width="9.140625" style="424"/>
    <col min="14953" max="14953" width="9.28515625" style="424" bestFit="1" customWidth="1"/>
    <col min="14954" max="14955" width="11.28515625" style="424" bestFit="1" customWidth="1"/>
    <col min="14956" max="14958" width="9.140625" style="424"/>
    <col min="14959" max="14959" width="9.28515625" style="424" bestFit="1" customWidth="1"/>
    <col min="14960" max="14963" width="9.140625" style="424"/>
    <col min="14964" max="14966" width="9.28515625" style="424" bestFit="1" customWidth="1"/>
    <col min="14967" max="14967" width="9.140625" style="424"/>
    <col min="14968" max="14968" width="9.28515625" style="424" bestFit="1" customWidth="1"/>
    <col min="14969" max="14969" width="9.140625" style="424"/>
    <col min="14970" max="14970" width="9.28515625" style="424" bestFit="1" customWidth="1"/>
    <col min="14971" max="14975" width="9.140625" style="424"/>
    <col min="14976" max="14976" width="9.28515625" style="424" bestFit="1" customWidth="1"/>
    <col min="14977" max="14980" width="9.140625" style="424"/>
    <col min="14981" max="14981" width="9.28515625" style="424" bestFit="1" customWidth="1"/>
    <col min="14982" max="14982" width="11.28515625" style="424" bestFit="1" customWidth="1"/>
    <col min="14983" max="14984" width="9.140625" style="424"/>
    <col min="14985" max="14985" width="9.28515625" style="424" bestFit="1" customWidth="1"/>
    <col min="14986" max="14987" width="11.28515625" style="424" bestFit="1" customWidth="1"/>
    <col min="14988" max="14990" width="9.140625" style="424"/>
    <col min="14991" max="14991" width="9.28515625" style="424" bestFit="1" customWidth="1"/>
    <col min="14992" max="14995" width="9.140625" style="424"/>
    <col min="14996" max="14998" width="9.28515625" style="424" bestFit="1" customWidth="1"/>
    <col min="14999" max="14999" width="9.140625" style="424"/>
    <col min="15000" max="15000" width="9.28515625" style="424" bestFit="1" customWidth="1"/>
    <col min="15001" max="15001" width="9.140625" style="424"/>
    <col min="15002" max="15002" width="9.28515625" style="424" bestFit="1" customWidth="1"/>
    <col min="15003" max="15007" width="9.140625" style="424"/>
    <col min="15008" max="15008" width="9.28515625" style="424" bestFit="1" customWidth="1"/>
    <col min="15009" max="15012" width="9.140625" style="424"/>
    <col min="15013" max="15013" width="9.28515625" style="424" bestFit="1" customWidth="1"/>
    <col min="15014" max="15014" width="11.28515625" style="424" bestFit="1" customWidth="1"/>
    <col min="15015" max="15016" width="9.140625" style="424"/>
    <col min="15017" max="15017" width="9.28515625" style="424" bestFit="1" customWidth="1"/>
    <col min="15018" max="15019" width="11.28515625" style="424" bestFit="1" customWidth="1"/>
    <col min="15020" max="15022" width="9.140625" style="424"/>
    <col min="15023" max="15023" width="9.28515625" style="424" bestFit="1" customWidth="1"/>
    <col min="15024" max="15027" width="9.140625" style="424"/>
    <col min="15028" max="15030" width="9.28515625" style="424" bestFit="1" customWidth="1"/>
    <col min="15031" max="15031" width="9.140625" style="424"/>
    <col min="15032" max="15032" width="9.28515625" style="424" bestFit="1" customWidth="1"/>
    <col min="15033" max="15033" width="9.140625" style="424"/>
    <col min="15034" max="15034" width="9.28515625" style="424" bestFit="1" customWidth="1"/>
    <col min="15035" max="15039" width="9.140625" style="424"/>
    <col min="15040" max="15040" width="9.28515625" style="424" bestFit="1" customWidth="1"/>
    <col min="15041" max="15044" width="9.140625" style="424"/>
    <col min="15045" max="15045" width="9.28515625" style="424" bestFit="1" customWidth="1"/>
    <col min="15046" max="15046" width="11.28515625" style="424" bestFit="1" customWidth="1"/>
    <col min="15047" max="15048" width="9.140625" style="424"/>
    <col min="15049" max="15049" width="9.28515625" style="424" bestFit="1" customWidth="1"/>
    <col min="15050" max="15051" width="11.28515625" style="424" bestFit="1" customWidth="1"/>
    <col min="15052" max="15054" width="9.140625" style="424"/>
    <col min="15055" max="15055" width="9.28515625" style="424" bestFit="1" customWidth="1"/>
    <col min="15056" max="15059" width="9.140625" style="424"/>
    <col min="15060" max="15062" width="9.28515625" style="424" bestFit="1" customWidth="1"/>
    <col min="15063" max="15063" width="9.140625" style="424"/>
    <col min="15064" max="15064" width="9.28515625" style="424" bestFit="1" customWidth="1"/>
    <col min="15065" max="15065" width="9.140625" style="424"/>
    <col min="15066" max="15066" width="9.28515625" style="424" bestFit="1" customWidth="1"/>
    <col min="15067" max="15071" width="9.140625" style="424"/>
    <col min="15072" max="15072" width="9.28515625" style="424" bestFit="1" customWidth="1"/>
    <col min="15073" max="15076" width="9.140625" style="424"/>
    <col min="15077" max="15077" width="9.28515625" style="424" bestFit="1" customWidth="1"/>
    <col min="15078" max="15078" width="11.28515625" style="424" bestFit="1" customWidth="1"/>
    <col min="15079" max="15080" width="9.140625" style="424"/>
    <col min="15081" max="15081" width="9.28515625" style="424" bestFit="1" customWidth="1"/>
    <col min="15082" max="15083" width="11.28515625" style="424" bestFit="1" customWidth="1"/>
    <col min="15084" max="15086" width="9.140625" style="424"/>
    <col min="15087" max="15087" width="9.28515625" style="424" bestFit="1" customWidth="1"/>
    <col min="15088" max="15091" width="9.140625" style="424"/>
    <col min="15092" max="15094" width="9.28515625" style="424" bestFit="1" customWidth="1"/>
    <col min="15095" max="15095" width="9.140625" style="424"/>
    <col min="15096" max="15096" width="9.28515625" style="424" bestFit="1" customWidth="1"/>
    <col min="15097" max="15097" width="9.140625" style="424"/>
    <col min="15098" max="15098" width="9.28515625" style="424" bestFit="1" customWidth="1"/>
    <col min="15099" max="15103" width="9.140625" style="424"/>
    <col min="15104" max="15104" width="9.28515625" style="424" bestFit="1" customWidth="1"/>
    <col min="15105" max="15108" width="9.140625" style="424"/>
    <col min="15109" max="15109" width="9.28515625" style="424" bestFit="1" customWidth="1"/>
    <col min="15110" max="15110" width="11.28515625" style="424" bestFit="1" customWidth="1"/>
    <col min="15111" max="15112" width="9.140625" style="424"/>
    <col min="15113" max="15113" width="9.28515625" style="424" bestFit="1" customWidth="1"/>
    <col min="15114" max="15115" width="11.28515625" style="424" bestFit="1" customWidth="1"/>
    <col min="15116" max="15118" width="9.140625" style="424"/>
    <col min="15119" max="15119" width="9.28515625" style="424" bestFit="1" customWidth="1"/>
    <col min="15120" max="15123" width="9.140625" style="424"/>
    <col min="15124" max="15126" width="9.28515625" style="424" bestFit="1" customWidth="1"/>
    <col min="15127" max="15127" width="9.140625" style="424"/>
    <col min="15128" max="15128" width="9.28515625" style="424" bestFit="1" customWidth="1"/>
    <col min="15129" max="15129" width="9.140625" style="424"/>
    <col min="15130" max="15130" width="9.28515625" style="424" bestFit="1" customWidth="1"/>
    <col min="15131" max="15135" width="9.140625" style="424"/>
    <col min="15136" max="15136" width="9.28515625" style="424" bestFit="1" customWidth="1"/>
    <col min="15137" max="15140" width="9.140625" style="424"/>
    <col min="15141" max="15141" width="9.28515625" style="424" bestFit="1" customWidth="1"/>
    <col min="15142" max="15142" width="11.28515625" style="424" bestFit="1" customWidth="1"/>
    <col min="15143" max="15144" width="9.140625" style="424"/>
    <col min="15145" max="15145" width="9.28515625" style="424" bestFit="1" customWidth="1"/>
    <col min="15146" max="15147" width="11.28515625" style="424" bestFit="1" customWidth="1"/>
    <col min="15148" max="15150" width="9.140625" style="424"/>
    <col min="15151" max="15151" width="9.28515625" style="424" bestFit="1" customWidth="1"/>
    <col min="15152" max="15155" width="9.140625" style="424"/>
    <col min="15156" max="15158" width="9.28515625" style="424" bestFit="1" customWidth="1"/>
    <col min="15159" max="15159" width="9.140625" style="424"/>
    <col min="15160" max="15160" width="9.28515625" style="424" bestFit="1" customWidth="1"/>
    <col min="15161" max="15161" width="9.140625" style="424"/>
    <col min="15162" max="15162" width="9.28515625" style="424" bestFit="1" customWidth="1"/>
    <col min="15163" max="15167" width="9.140625" style="424"/>
    <col min="15168" max="15168" width="9.28515625" style="424" bestFit="1" customWidth="1"/>
    <col min="15169" max="15172" width="9.140625" style="424"/>
    <col min="15173" max="15173" width="9.28515625" style="424" bestFit="1" customWidth="1"/>
    <col min="15174" max="15174" width="11.28515625" style="424" bestFit="1" customWidth="1"/>
    <col min="15175" max="15176" width="9.140625" style="424"/>
    <col min="15177" max="15177" width="9.28515625" style="424" bestFit="1" customWidth="1"/>
    <col min="15178" max="15179" width="11.28515625" style="424" bestFit="1" customWidth="1"/>
    <col min="15180" max="15182" width="9.140625" style="424"/>
    <col min="15183" max="15183" width="9.28515625" style="424" bestFit="1" customWidth="1"/>
    <col min="15184" max="15187" width="9.140625" style="424"/>
    <col min="15188" max="15190" width="9.28515625" style="424" bestFit="1" customWidth="1"/>
    <col min="15191" max="15191" width="9.140625" style="424"/>
    <col min="15192" max="15192" width="9.28515625" style="424" bestFit="1" customWidth="1"/>
    <col min="15193" max="15193" width="9.140625" style="424"/>
    <col min="15194" max="15194" width="9.28515625" style="424" bestFit="1" customWidth="1"/>
    <col min="15195" max="15199" width="9.140625" style="424"/>
    <col min="15200" max="15200" width="9.28515625" style="424" bestFit="1" customWidth="1"/>
    <col min="15201" max="15204" width="9.140625" style="424"/>
    <col min="15205" max="15205" width="9.28515625" style="424" bestFit="1" customWidth="1"/>
    <col min="15206" max="15206" width="11.28515625" style="424" bestFit="1" customWidth="1"/>
    <col min="15207" max="15208" width="9.140625" style="424"/>
    <col min="15209" max="15209" width="9.28515625" style="424" bestFit="1" customWidth="1"/>
    <col min="15210" max="15211" width="11.28515625" style="424" bestFit="1" customWidth="1"/>
    <col min="15212" max="15214" width="9.140625" style="424"/>
    <col min="15215" max="15215" width="9.28515625" style="424" bestFit="1" customWidth="1"/>
    <col min="15216" max="15219" width="9.140625" style="424"/>
    <col min="15220" max="15222" width="9.28515625" style="424" bestFit="1" customWidth="1"/>
    <col min="15223" max="15223" width="9.140625" style="424"/>
    <col min="15224" max="15224" width="9.28515625" style="424" bestFit="1" customWidth="1"/>
    <col min="15225" max="15225" width="9.140625" style="424"/>
    <col min="15226" max="15226" width="9.28515625" style="424" bestFit="1" customWidth="1"/>
    <col min="15227" max="15231" width="9.140625" style="424"/>
    <col min="15232" max="15232" width="9.28515625" style="424" bestFit="1" customWidth="1"/>
    <col min="15233" max="15236" width="9.140625" style="424"/>
    <col min="15237" max="15237" width="9.28515625" style="424" bestFit="1" customWidth="1"/>
    <col min="15238" max="15238" width="11.28515625" style="424" bestFit="1" customWidth="1"/>
    <col min="15239" max="15240" width="9.140625" style="424"/>
    <col min="15241" max="15241" width="9.28515625" style="424" bestFit="1" customWidth="1"/>
    <col min="15242" max="15243" width="11.28515625" style="424" bestFit="1" customWidth="1"/>
    <col min="15244" max="15246" width="9.140625" style="424"/>
    <col min="15247" max="15247" width="9.28515625" style="424" bestFit="1" customWidth="1"/>
    <col min="15248" max="15251" width="9.140625" style="424"/>
    <col min="15252" max="15254" width="9.28515625" style="424" bestFit="1" customWidth="1"/>
    <col min="15255" max="15255" width="9.140625" style="424"/>
    <col min="15256" max="15256" width="9.28515625" style="424" bestFit="1" customWidth="1"/>
    <col min="15257" max="15257" width="9.140625" style="424"/>
    <col min="15258" max="15258" width="9.28515625" style="424" bestFit="1" customWidth="1"/>
    <col min="15259" max="15263" width="9.140625" style="424"/>
    <col min="15264" max="15264" width="9.28515625" style="424" bestFit="1" customWidth="1"/>
    <col min="15265" max="15268" width="9.140625" style="424"/>
    <col min="15269" max="15269" width="9.28515625" style="424" bestFit="1" customWidth="1"/>
    <col min="15270" max="15270" width="11.28515625" style="424" bestFit="1" customWidth="1"/>
    <col min="15271" max="15272" width="9.140625" style="424"/>
    <col min="15273" max="15273" width="9.28515625" style="424" bestFit="1" customWidth="1"/>
    <col min="15274" max="15275" width="11.28515625" style="424" bestFit="1" customWidth="1"/>
    <col min="15276" max="15278" width="9.140625" style="424"/>
    <col min="15279" max="15279" width="9.28515625" style="424" bestFit="1" customWidth="1"/>
    <col min="15280" max="15283" width="9.140625" style="424"/>
    <col min="15284" max="15286" width="9.28515625" style="424" bestFit="1" customWidth="1"/>
    <col min="15287" max="15287" width="9.140625" style="424"/>
    <col min="15288" max="15288" width="9.28515625" style="424" bestFit="1" customWidth="1"/>
    <col min="15289" max="15289" width="9.140625" style="424"/>
    <col min="15290" max="15290" width="9.28515625" style="424" bestFit="1" customWidth="1"/>
    <col min="15291" max="15295" width="9.140625" style="424"/>
    <col min="15296" max="15296" width="9.28515625" style="424" bestFit="1" customWidth="1"/>
    <col min="15297" max="15300" width="9.140625" style="424"/>
    <col min="15301" max="15301" width="9.28515625" style="424" bestFit="1" customWidth="1"/>
    <col min="15302" max="15302" width="11.28515625" style="424" bestFit="1" customWidth="1"/>
    <col min="15303" max="15304" width="9.140625" style="424"/>
    <col min="15305" max="15305" width="9.28515625" style="424" bestFit="1" customWidth="1"/>
    <col min="15306" max="15307" width="11.28515625" style="424" bestFit="1" customWidth="1"/>
    <col min="15308" max="15310" width="9.140625" style="424"/>
    <col min="15311" max="15311" width="9.28515625" style="424" bestFit="1" customWidth="1"/>
    <col min="15312" max="15315" width="9.140625" style="424"/>
    <col min="15316" max="15318" width="9.28515625" style="424" bestFit="1" customWidth="1"/>
    <col min="15319" max="15319" width="9.140625" style="424"/>
    <col min="15320" max="15320" width="9.28515625" style="424" bestFit="1" customWidth="1"/>
    <col min="15321" max="15321" width="9.140625" style="424"/>
    <col min="15322" max="15322" width="9.28515625" style="424" bestFit="1" customWidth="1"/>
    <col min="15323" max="15327" width="9.140625" style="424"/>
    <col min="15328" max="15328" width="9.28515625" style="424" bestFit="1" customWidth="1"/>
    <col min="15329" max="15332" width="9.140625" style="424"/>
    <col min="15333" max="15333" width="9.28515625" style="424" bestFit="1" customWidth="1"/>
    <col min="15334" max="15334" width="11.28515625" style="424" bestFit="1" customWidth="1"/>
    <col min="15335" max="15336" width="9.140625" style="424"/>
    <col min="15337" max="15337" width="9.28515625" style="424" bestFit="1" customWidth="1"/>
    <col min="15338" max="15339" width="11.28515625" style="424" bestFit="1" customWidth="1"/>
    <col min="15340" max="15342" width="9.140625" style="424"/>
    <col min="15343" max="15343" width="9.28515625" style="424" bestFit="1" customWidth="1"/>
    <col min="15344" max="15347" width="9.140625" style="424"/>
    <col min="15348" max="15350" width="9.28515625" style="424" bestFit="1" customWidth="1"/>
    <col min="15351" max="15351" width="9.140625" style="424"/>
    <col min="15352" max="15352" width="9.28515625" style="424" bestFit="1" customWidth="1"/>
    <col min="15353" max="15353" width="9.140625" style="424"/>
    <col min="15354" max="15354" width="9.28515625" style="424" bestFit="1" customWidth="1"/>
    <col min="15355" max="15359" width="9.140625" style="424"/>
    <col min="15360" max="15360" width="9.28515625" style="424" bestFit="1" customWidth="1"/>
    <col min="15361" max="15364" width="9.140625" style="424"/>
    <col min="15365" max="15365" width="9.28515625" style="424" bestFit="1" customWidth="1"/>
    <col min="15366" max="15366" width="11.28515625" style="424" bestFit="1" customWidth="1"/>
    <col min="15367" max="15368" width="9.140625" style="424"/>
    <col min="15369" max="15369" width="9.28515625" style="424" bestFit="1" customWidth="1"/>
    <col min="15370" max="15371" width="11.28515625" style="424" bestFit="1" customWidth="1"/>
    <col min="15372" max="15374" width="9.140625" style="424"/>
    <col min="15375" max="15375" width="9.28515625" style="424" bestFit="1" customWidth="1"/>
    <col min="15376" max="15379" width="9.140625" style="424"/>
    <col min="15380" max="15382" width="9.28515625" style="424" bestFit="1" customWidth="1"/>
    <col min="15383" max="15383" width="9.140625" style="424"/>
    <col min="15384" max="15384" width="9.28515625" style="424" bestFit="1" customWidth="1"/>
    <col min="15385" max="15385" width="9.140625" style="424"/>
    <col min="15386" max="15386" width="9.28515625" style="424" bestFit="1" customWidth="1"/>
    <col min="15387" max="15391" width="9.140625" style="424"/>
    <col min="15392" max="15392" width="9.28515625" style="424" bestFit="1" customWidth="1"/>
    <col min="15393" max="15396" width="9.140625" style="424"/>
    <col min="15397" max="15397" width="9.28515625" style="424" bestFit="1" customWidth="1"/>
    <col min="15398" max="15398" width="11.28515625" style="424" bestFit="1" customWidth="1"/>
    <col min="15399" max="15400" width="9.140625" style="424"/>
    <col min="15401" max="15401" width="9.28515625" style="424" bestFit="1" customWidth="1"/>
    <col min="15402" max="15403" width="11.28515625" style="424" bestFit="1" customWidth="1"/>
    <col min="15404" max="15406" width="9.140625" style="424"/>
    <col min="15407" max="15407" width="9.28515625" style="424" bestFit="1" customWidth="1"/>
    <col min="15408" max="15411" width="9.140625" style="424"/>
    <col min="15412" max="15414" width="9.28515625" style="424" bestFit="1" customWidth="1"/>
    <col min="15415" max="15415" width="9.140625" style="424"/>
    <col min="15416" max="15416" width="9.28515625" style="424" bestFit="1" customWidth="1"/>
    <col min="15417" max="15417" width="9.140625" style="424"/>
    <col min="15418" max="15418" width="9.28515625" style="424" bestFit="1" customWidth="1"/>
    <col min="15419" max="15423" width="9.140625" style="424"/>
    <col min="15424" max="15424" width="9.28515625" style="424" bestFit="1" customWidth="1"/>
    <col min="15425" max="15428" width="9.140625" style="424"/>
    <col min="15429" max="15429" width="9.28515625" style="424" bestFit="1" customWidth="1"/>
    <col min="15430" max="15430" width="11.28515625" style="424" bestFit="1" customWidth="1"/>
    <col min="15431" max="15432" width="9.140625" style="424"/>
    <col min="15433" max="15433" width="9.28515625" style="424" bestFit="1" customWidth="1"/>
    <col min="15434" max="15435" width="11.28515625" style="424" bestFit="1" customWidth="1"/>
    <col min="15436" max="15438" width="9.140625" style="424"/>
    <col min="15439" max="15439" width="9.28515625" style="424" bestFit="1" customWidth="1"/>
    <col min="15440" max="15443" width="9.140625" style="424"/>
    <col min="15444" max="15446" width="9.28515625" style="424" bestFit="1" customWidth="1"/>
    <col min="15447" max="15447" width="9.140625" style="424"/>
    <col min="15448" max="15448" width="9.28515625" style="424" bestFit="1" customWidth="1"/>
    <col min="15449" max="15449" width="9.140625" style="424"/>
    <col min="15450" max="15450" width="9.28515625" style="424" bestFit="1" customWidth="1"/>
    <col min="15451" max="15455" width="9.140625" style="424"/>
    <col min="15456" max="15456" width="9.28515625" style="424" bestFit="1" customWidth="1"/>
    <col min="15457" max="15460" width="9.140625" style="424"/>
    <col min="15461" max="15461" width="9.28515625" style="424" bestFit="1" customWidth="1"/>
    <col min="15462" max="15462" width="11.28515625" style="424" bestFit="1" customWidth="1"/>
    <col min="15463" max="15464" width="9.140625" style="424"/>
    <col min="15465" max="15465" width="9.28515625" style="424" bestFit="1" customWidth="1"/>
    <col min="15466" max="15467" width="11.28515625" style="424" bestFit="1" customWidth="1"/>
    <col min="15468" max="15470" width="9.140625" style="424"/>
    <col min="15471" max="15471" width="9.28515625" style="424" bestFit="1" customWidth="1"/>
    <col min="15472" max="15475" width="9.140625" style="424"/>
    <col min="15476" max="15478" width="9.28515625" style="424" bestFit="1" customWidth="1"/>
    <col min="15479" max="15479" width="9.140625" style="424"/>
    <col min="15480" max="15480" width="9.28515625" style="424" bestFit="1" customWidth="1"/>
    <col min="15481" max="15481" width="9.140625" style="424"/>
    <col min="15482" max="15482" width="9.28515625" style="424" bestFit="1" customWidth="1"/>
    <col min="15483" max="15487" width="9.140625" style="424"/>
    <col min="15488" max="15488" width="9.28515625" style="424" bestFit="1" customWidth="1"/>
    <col min="15489" max="15492" width="9.140625" style="424"/>
    <col min="15493" max="15493" width="9.28515625" style="424" bestFit="1" customWidth="1"/>
    <col min="15494" max="15494" width="11.28515625" style="424" bestFit="1" customWidth="1"/>
    <col min="15495" max="15496" width="9.140625" style="424"/>
    <col min="15497" max="15497" width="9.28515625" style="424" bestFit="1" customWidth="1"/>
    <col min="15498" max="15499" width="11.28515625" style="424" bestFit="1" customWidth="1"/>
    <col min="15500" max="15502" width="9.140625" style="424"/>
    <col min="15503" max="15503" width="9.28515625" style="424" bestFit="1" customWidth="1"/>
    <col min="15504" max="15507" width="9.140625" style="424"/>
    <col min="15508" max="15510" width="9.28515625" style="424" bestFit="1" customWidth="1"/>
    <col min="15511" max="15511" width="9.140625" style="424"/>
    <col min="15512" max="15512" width="9.28515625" style="424" bestFit="1" customWidth="1"/>
    <col min="15513" max="15513" width="9.140625" style="424"/>
    <col min="15514" max="15514" width="9.28515625" style="424" bestFit="1" customWidth="1"/>
    <col min="15515" max="15519" width="9.140625" style="424"/>
    <col min="15520" max="15520" width="9.28515625" style="424" bestFit="1" customWidth="1"/>
    <col min="15521" max="15524" width="9.140625" style="424"/>
    <col min="15525" max="15525" width="9.28515625" style="424" bestFit="1" customWidth="1"/>
    <col min="15526" max="15526" width="11.28515625" style="424" bestFit="1" customWidth="1"/>
    <col min="15527" max="15528" width="9.140625" style="424"/>
    <col min="15529" max="15529" width="9.28515625" style="424" bestFit="1" customWidth="1"/>
    <col min="15530" max="15531" width="11.28515625" style="424" bestFit="1" customWidth="1"/>
    <col min="15532" max="15534" width="9.140625" style="424"/>
    <col min="15535" max="15535" width="9.28515625" style="424" bestFit="1" customWidth="1"/>
    <col min="15536" max="15539" width="9.140625" style="424"/>
    <col min="15540" max="15542" width="9.28515625" style="424" bestFit="1" customWidth="1"/>
    <col min="15543" max="15543" width="9.140625" style="424"/>
    <col min="15544" max="15544" width="9.28515625" style="424" bestFit="1" customWidth="1"/>
    <col min="15545" max="15545" width="9.140625" style="424"/>
    <col min="15546" max="15546" width="9.28515625" style="424" bestFit="1" customWidth="1"/>
    <col min="15547" max="15551" width="9.140625" style="424"/>
    <col min="15552" max="15552" width="9.28515625" style="424" bestFit="1" customWidth="1"/>
    <col min="15553" max="15556" width="9.140625" style="424"/>
    <col min="15557" max="15557" width="9.28515625" style="424" bestFit="1" customWidth="1"/>
    <col min="15558" max="15558" width="11.28515625" style="424" bestFit="1" customWidth="1"/>
    <col min="15559" max="15560" width="9.140625" style="424"/>
    <col min="15561" max="15561" width="9.28515625" style="424" bestFit="1" customWidth="1"/>
    <col min="15562" max="15563" width="11.28515625" style="424" bestFit="1" customWidth="1"/>
    <col min="15564" max="15566" width="9.140625" style="424"/>
    <col min="15567" max="15567" width="9.28515625" style="424" bestFit="1" customWidth="1"/>
    <col min="15568" max="15571" width="9.140625" style="424"/>
    <col min="15572" max="15574" width="9.28515625" style="424" bestFit="1" customWidth="1"/>
    <col min="15575" max="15575" width="9.140625" style="424"/>
    <col min="15576" max="15576" width="9.28515625" style="424" bestFit="1" customWidth="1"/>
    <col min="15577" max="15577" width="9.140625" style="424"/>
    <col min="15578" max="15578" width="9.28515625" style="424" bestFit="1" customWidth="1"/>
    <col min="15579" max="15583" width="9.140625" style="424"/>
    <col min="15584" max="15584" width="9.28515625" style="424" bestFit="1" customWidth="1"/>
    <col min="15585" max="15588" width="9.140625" style="424"/>
    <col min="15589" max="15589" width="9.28515625" style="424" bestFit="1" customWidth="1"/>
    <col min="15590" max="15590" width="11.28515625" style="424" bestFit="1" customWidth="1"/>
    <col min="15591" max="15592" width="9.140625" style="424"/>
    <col min="15593" max="15593" width="9.28515625" style="424" bestFit="1" customWidth="1"/>
    <col min="15594" max="15595" width="11.28515625" style="424" bestFit="1" customWidth="1"/>
    <col min="15596" max="15598" width="9.140625" style="424"/>
    <col min="15599" max="15599" width="9.28515625" style="424" bestFit="1" customWidth="1"/>
    <col min="15600" max="15603" width="9.140625" style="424"/>
    <col min="15604" max="15606" width="9.28515625" style="424" bestFit="1" customWidth="1"/>
    <col min="15607" max="15607" width="9.140625" style="424"/>
    <col min="15608" max="15608" width="9.28515625" style="424" bestFit="1" customWidth="1"/>
    <col min="15609" max="15609" width="9.140625" style="424"/>
    <col min="15610" max="15610" width="9.28515625" style="424" bestFit="1" customWidth="1"/>
    <col min="15611" max="15615" width="9.140625" style="424"/>
    <col min="15616" max="15616" width="9.28515625" style="424" bestFit="1" customWidth="1"/>
    <col min="15617" max="15620" width="9.140625" style="424"/>
    <col min="15621" max="15621" width="9.28515625" style="424" bestFit="1" customWidth="1"/>
    <col min="15622" max="15622" width="11.28515625" style="424" bestFit="1" customWidth="1"/>
    <col min="15623" max="15624" width="9.140625" style="424"/>
    <col min="15625" max="15625" width="9.28515625" style="424" bestFit="1" customWidth="1"/>
    <col min="15626" max="15627" width="11.28515625" style="424" bestFit="1" customWidth="1"/>
    <col min="15628" max="15630" width="9.140625" style="424"/>
    <col min="15631" max="15631" width="9.28515625" style="424" bestFit="1" customWidth="1"/>
    <col min="15632" max="15635" width="9.140625" style="424"/>
    <col min="15636" max="15638" width="9.28515625" style="424" bestFit="1" customWidth="1"/>
    <col min="15639" max="15639" width="9.140625" style="424"/>
    <col min="15640" max="15640" width="9.28515625" style="424" bestFit="1" customWidth="1"/>
    <col min="15641" max="15641" width="9.140625" style="424"/>
    <col min="15642" max="15642" width="9.28515625" style="424" bestFit="1" customWidth="1"/>
    <col min="15643" max="15647" width="9.140625" style="424"/>
    <col min="15648" max="15648" width="9.28515625" style="424" bestFit="1" customWidth="1"/>
    <col min="15649" max="15652" width="9.140625" style="424"/>
    <col min="15653" max="15653" width="9.28515625" style="424" bestFit="1" customWidth="1"/>
    <col min="15654" max="15654" width="11.28515625" style="424" bestFit="1" customWidth="1"/>
    <col min="15655" max="15656" width="9.140625" style="424"/>
    <col min="15657" max="15657" width="9.28515625" style="424" bestFit="1" customWidth="1"/>
    <col min="15658" max="15659" width="11.28515625" style="424" bestFit="1" customWidth="1"/>
    <col min="15660" max="15662" width="9.140625" style="424"/>
    <col min="15663" max="15663" width="9.28515625" style="424" bestFit="1" customWidth="1"/>
    <col min="15664" max="15667" width="9.140625" style="424"/>
    <col min="15668" max="15670" width="9.28515625" style="424" bestFit="1" customWidth="1"/>
    <col min="15671" max="15671" width="9.140625" style="424"/>
    <col min="15672" max="15672" width="9.28515625" style="424" bestFit="1" customWidth="1"/>
    <col min="15673" max="15673" width="9.140625" style="424"/>
    <col min="15674" max="15674" width="9.28515625" style="424" bestFit="1" customWidth="1"/>
    <col min="15675" max="15679" width="9.140625" style="424"/>
    <col min="15680" max="15680" width="9.28515625" style="424" bestFit="1" customWidth="1"/>
    <col min="15681" max="15684" width="9.140625" style="424"/>
    <col min="15685" max="15685" width="9.28515625" style="424" bestFit="1" customWidth="1"/>
    <col min="15686" max="15686" width="11.28515625" style="424" bestFit="1" customWidth="1"/>
    <col min="15687" max="15688" width="9.140625" style="424"/>
    <col min="15689" max="15689" width="9.28515625" style="424" bestFit="1" customWidth="1"/>
    <col min="15690" max="15691" width="11.28515625" style="424" bestFit="1" customWidth="1"/>
    <col min="15692" max="15694" width="9.140625" style="424"/>
    <col min="15695" max="15695" width="9.28515625" style="424" bestFit="1" customWidth="1"/>
    <col min="15696" max="15699" width="9.140625" style="424"/>
    <col min="15700" max="15702" width="9.28515625" style="424" bestFit="1" customWidth="1"/>
    <col min="15703" max="15703" width="9.140625" style="424"/>
    <col min="15704" max="15704" width="9.28515625" style="424" bestFit="1" customWidth="1"/>
    <col min="15705" max="15705" width="9.140625" style="424"/>
    <col min="15706" max="15706" width="9.28515625" style="424" bestFit="1" customWidth="1"/>
    <col min="15707" max="15711" width="9.140625" style="424"/>
    <col min="15712" max="15712" width="9.28515625" style="424" bestFit="1" customWidth="1"/>
    <col min="15713" max="15716" width="9.140625" style="424"/>
    <col min="15717" max="15717" width="9.28515625" style="424" bestFit="1" customWidth="1"/>
    <col min="15718" max="15718" width="11.28515625" style="424" bestFit="1" customWidth="1"/>
    <col min="15719" max="15720" width="9.140625" style="424"/>
    <col min="15721" max="15721" width="9.28515625" style="424" bestFit="1" customWidth="1"/>
    <col min="15722" max="15723" width="11.28515625" style="424" bestFit="1" customWidth="1"/>
    <col min="15724" max="15726" width="9.140625" style="424"/>
    <col min="15727" max="15727" width="9.28515625" style="424" bestFit="1" customWidth="1"/>
    <col min="15728" max="15731" width="9.140625" style="424"/>
    <col min="15732" max="15734" width="9.28515625" style="424" bestFit="1" customWidth="1"/>
    <col min="15735" max="15735" width="9.140625" style="424"/>
    <col min="15736" max="15736" width="9.28515625" style="424" bestFit="1" customWidth="1"/>
    <col min="15737" max="15737" width="9.140625" style="424"/>
    <col min="15738" max="15738" width="9.28515625" style="424" bestFit="1" customWidth="1"/>
    <col min="15739" max="15743" width="9.140625" style="424"/>
    <col min="15744" max="15744" width="9.28515625" style="424" bestFit="1" customWidth="1"/>
    <col min="15745" max="15748" width="9.140625" style="424"/>
    <col min="15749" max="15749" width="9.28515625" style="424" bestFit="1" customWidth="1"/>
    <col min="15750" max="15750" width="11.28515625" style="424" bestFit="1" customWidth="1"/>
    <col min="15751" max="15752" width="9.140625" style="424"/>
    <col min="15753" max="15753" width="9.28515625" style="424" bestFit="1" customWidth="1"/>
    <col min="15754" max="15755" width="11.28515625" style="424" bestFit="1" customWidth="1"/>
    <col min="15756" max="15758" width="9.140625" style="424"/>
    <col min="15759" max="15759" width="9.28515625" style="424" bestFit="1" customWidth="1"/>
    <col min="15760" max="15763" width="9.140625" style="424"/>
    <col min="15764" max="15766" width="9.28515625" style="424" bestFit="1" customWidth="1"/>
    <col min="15767" max="15767" width="9.140625" style="424"/>
    <col min="15768" max="15768" width="9.28515625" style="424" bestFit="1" customWidth="1"/>
    <col min="15769" max="15769" width="9.140625" style="424"/>
    <col min="15770" max="15770" width="9.28515625" style="424" bestFit="1" customWidth="1"/>
    <col min="15771" max="15775" width="9.140625" style="424"/>
    <col min="15776" max="15776" width="9.28515625" style="424" bestFit="1" customWidth="1"/>
    <col min="15777" max="15780" width="9.140625" style="424"/>
    <col min="15781" max="15781" width="9.28515625" style="424" bestFit="1" customWidth="1"/>
    <col min="15782" max="15782" width="11.28515625" style="424" bestFit="1" customWidth="1"/>
    <col min="15783" max="15784" width="9.140625" style="424"/>
    <col min="15785" max="15785" width="9.28515625" style="424" bestFit="1" customWidth="1"/>
    <col min="15786" max="15787" width="11.28515625" style="424" bestFit="1" customWidth="1"/>
    <col min="15788" max="15790" width="9.140625" style="424"/>
    <col min="15791" max="15791" width="9.28515625" style="424" bestFit="1" customWidth="1"/>
    <col min="15792" max="15795" width="9.140625" style="424"/>
    <col min="15796" max="15798" width="9.28515625" style="424" bestFit="1" customWidth="1"/>
    <col min="15799" max="15799" width="9.140625" style="424"/>
    <col min="15800" max="15800" width="9.28515625" style="424" bestFit="1" customWidth="1"/>
    <col min="15801" max="15801" width="9.140625" style="424"/>
    <col min="15802" max="15802" width="9.28515625" style="424" bestFit="1" customWidth="1"/>
    <col min="15803" max="15807" width="9.140625" style="424"/>
    <col min="15808" max="15808" width="9.28515625" style="424" bestFit="1" customWidth="1"/>
    <col min="15809" max="15812" width="9.140625" style="424"/>
    <col min="15813" max="15813" width="9.28515625" style="424" bestFit="1" customWidth="1"/>
    <col min="15814" max="15814" width="11.28515625" style="424" bestFit="1" customWidth="1"/>
    <col min="15815" max="15816" width="9.140625" style="424"/>
    <col min="15817" max="15817" width="9.28515625" style="424" bestFit="1" customWidth="1"/>
    <col min="15818" max="15819" width="11.28515625" style="424" bestFit="1" customWidth="1"/>
    <col min="15820" max="15822" width="9.140625" style="424"/>
    <col min="15823" max="15823" width="9.28515625" style="424" bestFit="1" customWidth="1"/>
    <col min="15824" max="15827" width="9.140625" style="424"/>
    <col min="15828" max="15830" width="9.28515625" style="424" bestFit="1" customWidth="1"/>
    <col min="15831" max="15831" width="9.140625" style="424"/>
    <col min="15832" max="15832" width="9.28515625" style="424" bestFit="1" customWidth="1"/>
    <col min="15833" max="15833" width="9.140625" style="424"/>
    <col min="15834" max="15834" width="9.28515625" style="424" bestFit="1" customWidth="1"/>
    <col min="15835" max="15839" width="9.140625" style="424"/>
    <col min="15840" max="15840" width="9.28515625" style="424" bestFit="1" customWidth="1"/>
    <col min="15841" max="15844" width="9.140625" style="424"/>
    <col min="15845" max="15845" width="9.28515625" style="424" bestFit="1" customWidth="1"/>
    <col min="15846" max="15846" width="11.28515625" style="424" bestFit="1" customWidth="1"/>
    <col min="15847" max="15848" width="9.140625" style="424"/>
    <col min="15849" max="15849" width="9.28515625" style="424" bestFit="1" customWidth="1"/>
    <col min="15850" max="15851" width="11.28515625" style="424" bestFit="1" customWidth="1"/>
    <col min="15852" max="15854" width="9.140625" style="424"/>
    <col min="15855" max="15855" width="9.28515625" style="424" bestFit="1" customWidth="1"/>
    <col min="15856" max="15859" width="9.140625" style="424"/>
    <col min="15860" max="15862" width="9.28515625" style="424" bestFit="1" customWidth="1"/>
    <col min="15863" max="15863" width="9.140625" style="424"/>
    <col min="15864" max="15864" width="9.28515625" style="424" bestFit="1" customWidth="1"/>
    <col min="15865" max="15865" width="9.140625" style="424"/>
    <col min="15866" max="15866" width="9.28515625" style="424" bestFit="1" customWidth="1"/>
    <col min="15867" max="15871" width="9.140625" style="424"/>
    <col min="15872" max="15872" width="9.28515625" style="424" bestFit="1" customWidth="1"/>
    <col min="15873" max="15876" width="9.140625" style="424"/>
    <col min="15877" max="15877" width="9.28515625" style="424" bestFit="1" customWidth="1"/>
    <col min="15878" max="15878" width="11.28515625" style="424" bestFit="1" customWidth="1"/>
    <col min="15879" max="15880" width="9.140625" style="424"/>
    <col min="15881" max="15881" width="9.28515625" style="424" bestFit="1" customWidth="1"/>
    <col min="15882" max="15883" width="11.28515625" style="424" bestFit="1" customWidth="1"/>
    <col min="15884" max="15886" width="9.140625" style="424"/>
    <col min="15887" max="15887" width="9.28515625" style="424" bestFit="1" customWidth="1"/>
    <col min="15888" max="15891" width="9.140625" style="424"/>
    <col min="15892" max="15894" width="9.28515625" style="424" bestFit="1" customWidth="1"/>
    <col min="15895" max="15895" width="9.140625" style="424"/>
    <col min="15896" max="15896" width="9.28515625" style="424" bestFit="1" customWidth="1"/>
    <col min="15897" max="15897" width="9.140625" style="424"/>
    <col min="15898" max="15898" width="9.28515625" style="424" bestFit="1" customWidth="1"/>
    <col min="15899" max="15903" width="9.140625" style="424"/>
    <col min="15904" max="15904" width="9.28515625" style="424" bestFit="1" customWidth="1"/>
    <col min="15905" max="15908" width="9.140625" style="424"/>
    <col min="15909" max="15909" width="9.28515625" style="424" bestFit="1" customWidth="1"/>
    <col min="15910" max="15910" width="11.28515625" style="424" bestFit="1" customWidth="1"/>
    <col min="15911" max="15912" width="9.140625" style="424"/>
    <col min="15913" max="15913" width="9.28515625" style="424" bestFit="1" customWidth="1"/>
    <col min="15914" max="15915" width="11.28515625" style="424" bestFit="1" customWidth="1"/>
    <col min="15916" max="15918" width="9.140625" style="424"/>
    <col min="15919" max="15919" width="9.28515625" style="424" bestFit="1" customWidth="1"/>
    <col min="15920" max="15923" width="9.140625" style="424"/>
    <col min="15924" max="15926" width="9.28515625" style="424" bestFit="1" customWidth="1"/>
    <col min="15927" max="15927" width="9.140625" style="424"/>
    <col min="15928" max="15928" width="9.28515625" style="424" bestFit="1" customWidth="1"/>
    <col min="15929" max="15929" width="9.140625" style="424"/>
    <col min="15930" max="15930" width="9.28515625" style="424" bestFit="1" customWidth="1"/>
    <col min="15931" max="15935" width="9.140625" style="424"/>
    <col min="15936" max="15936" width="9.28515625" style="424" bestFit="1" customWidth="1"/>
    <col min="15937" max="15940" width="9.140625" style="424"/>
    <col min="15941" max="15941" width="9.28515625" style="424" bestFit="1" customWidth="1"/>
    <col min="15942" max="15942" width="11.28515625" style="424" bestFit="1" customWidth="1"/>
    <col min="15943" max="15944" width="9.140625" style="424"/>
    <col min="15945" max="15945" width="9.28515625" style="424" bestFit="1" customWidth="1"/>
    <col min="15946" max="15947" width="11.28515625" style="424" bestFit="1" customWidth="1"/>
    <col min="15948" max="15950" width="9.140625" style="424"/>
    <col min="15951" max="15951" width="9.28515625" style="424" bestFit="1" customWidth="1"/>
    <col min="15952" max="15955" width="9.140625" style="424"/>
    <col min="15956" max="15958" width="9.28515625" style="424" bestFit="1" customWidth="1"/>
    <col min="15959" max="15959" width="9.140625" style="424"/>
    <col min="15960" max="15960" width="9.28515625" style="424" bestFit="1" customWidth="1"/>
    <col min="15961" max="15961" width="9.140625" style="424"/>
    <col min="15962" max="15962" width="9.28515625" style="424" bestFit="1" customWidth="1"/>
    <col min="15963" max="15967" width="9.140625" style="424"/>
    <col min="15968" max="15968" width="9.28515625" style="424" bestFit="1" customWidth="1"/>
    <col min="15969" max="15972" width="9.140625" style="424"/>
    <col min="15973" max="15973" width="9.28515625" style="424" bestFit="1" customWidth="1"/>
    <col min="15974" max="15974" width="11.28515625" style="424" bestFit="1" customWidth="1"/>
    <col min="15975" max="15976" width="9.140625" style="424"/>
    <col min="15977" max="15977" width="9.28515625" style="424" bestFit="1" customWidth="1"/>
    <col min="15978" max="15979" width="11.28515625" style="424" bestFit="1" customWidth="1"/>
    <col min="15980" max="15982" width="9.140625" style="424"/>
    <col min="15983" max="15983" width="9.28515625" style="424" bestFit="1" customWidth="1"/>
    <col min="15984" max="15987" width="9.140625" style="424"/>
    <col min="15988" max="15990" width="9.28515625" style="424" bestFit="1" customWidth="1"/>
    <col min="15991" max="15991" width="9.140625" style="424"/>
    <col min="15992" max="15992" width="9.28515625" style="424" bestFit="1" customWidth="1"/>
    <col min="15993" max="15993" width="9.140625" style="424"/>
    <col min="15994" max="15994" width="9.28515625" style="424" bestFit="1" customWidth="1"/>
    <col min="15995" max="15999" width="9.140625" style="424"/>
    <col min="16000" max="16000" width="9.28515625" style="424" bestFit="1" customWidth="1"/>
    <col min="16001" max="16004" width="9.140625" style="424"/>
    <col min="16005" max="16005" width="9.28515625" style="424" bestFit="1" customWidth="1"/>
    <col min="16006" max="16006" width="11.28515625" style="424" bestFit="1" customWidth="1"/>
    <col min="16007" max="16008" width="9.140625" style="424"/>
    <col min="16009" max="16009" width="9.28515625" style="424" bestFit="1" customWidth="1"/>
    <col min="16010" max="16011" width="11.28515625" style="424" bestFit="1" customWidth="1"/>
    <col min="16012" max="16014" width="9.140625" style="424"/>
    <col min="16015" max="16015" width="9.28515625" style="424" bestFit="1" customWidth="1"/>
    <col min="16016" max="16019" width="9.140625" style="424"/>
    <col min="16020" max="16022" width="9.28515625" style="424" bestFit="1" customWidth="1"/>
    <col min="16023" max="16023" width="9.140625" style="424"/>
    <col min="16024" max="16024" width="9.28515625" style="424" bestFit="1" customWidth="1"/>
    <col min="16025" max="16025" width="9.140625" style="424"/>
    <col min="16026" max="16026" width="9.28515625" style="424" bestFit="1" customWidth="1"/>
    <col min="16027" max="16031" width="9.140625" style="424"/>
    <col min="16032" max="16032" width="9.28515625" style="424" bestFit="1" customWidth="1"/>
    <col min="16033" max="16036" width="9.140625" style="424"/>
    <col min="16037" max="16037" width="9.28515625" style="424" bestFit="1" customWidth="1"/>
    <col min="16038" max="16038" width="11.28515625" style="424" bestFit="1" customWidth="1"/>
    <col min="16039" max="16040" width="9.140625" style="424"/>
    <col min="16041" max="16041" width="9.28515625" style="424" bestFit="1" customWidth="1"/>
    <col min="16042" max="16043" width="11.28515625" style="424" bestFit="1" customWidth="1"/>
    <col min="16044" max="16046" width="9.140625" style="424"/>
    <col min="16047" max="16047" width="9.28515625" style="424" bestFit="1" customWidth="1"/>
    <col min="16048" max="16051" width="9.140625" style="424"/>
    <col min="16052" max="16054" width="9.28515625" style="424" bestFit="1" customWidth="1"/>
    <col min="16055" max="16055" width="9.140625" style="424"/>
    <col min="16056" max="16056" width="9.28515625" style="424" bestFit="1" customWidth="1"/>
    <col min="16057" max="16057" width="9.140625" style="424"/>
    <col min="16058" max="16058" width="9.28515625" style="424" bestFit="1" customWidth="1"/>
    <col min="16059" max="16063" width="9.140625" style="424"/>
    <col min="16064" max="16064" width="9.28515625" style="424" bestFit="1" customWidth="1"/>
    <col min="16065" max="16068" width="9.140625" style="424"/>
    <col min="16069" max="16069" width="9.28515625" style="424" bestFit="1" customWidth="1"/>
    <col min="16070" max="16070" width="11.28515625" style="424" bestFit="1" customWidth="1"/>
    <col min="16071" max="16072" width="9.140625" style="424"/>
    <col min="16073" max="16073" width="9.28515625" style="424" bestFit="1" customWidth="1"/>
    <col min="16074" max="16075" width="11.28515625" style="424" bestFit="1" customWidth="1"/>
    <col min="16076" max="16078" width="9.140625" style="424"/>
    <col min="16079" max="16079" width="9.28515625" style="424" bestFit="1" customWidth="1"/>
    <col min="16080" max="16083" width="9.140625" style="424"/>
    <col min="16084" max="16086" width="9.28515625" style="424" bestFit="1" customWidth="1"/>
    <col min="16087" max="16087" width="9.140625" style="424"/>
    <col min="16088" max="16088" width="9.28515625" style="424" bestFit="1" customWidth="1"/>
    <col min="16089" max="16089" width="9.140625" style="424"/>
    <col min="16090" max="16090" width="9.28515625" style="424" bestFit="1" customWidth="1"/>
    <col min="16091" max="16095" width="9.140625" style="424"/>
    <col min="16096" max="16096" width="9.28515625" style="424" bestFit="1" customWidth="1"/>
    <col min="16097" max="16100" width="9.140625" style="424"/>
    <col min="16101" max="16101" width="9.28515625" style="424" bestFit="1" customWidth="1"/>
    <col min="16102" max="16102" width="11.28515625" style="424" bestFit="1" customWidth="1"/>
    <col min="16103" max="16104" width="9.140625" style="424"/>
    <col min="16105" max="16105" width="9.28515625" style="424" bestFit="1" customWidth="1"/>
    <col min="16106" max="16107" width="11.28515625" style="424" bestFit="1" customWidth="1"/>
    <col min="16108" max="16110" width="9.140625" style="424"/>
    <col min="16111" max="16111" width="9.28515625" style="424" bestFit="1" customWidth="1"/>
    <col min="16112" max="16115" width="9.140625" style="424"/>
    <col min="16116" max="16118" width="9.28515625" style="424" bestFit="1" customWidth="1"/>
    <col min="16119" max="16119" width="9.140625" style="424"/>
    <col min="16120" max="16120" width="9.28515625" style="424" bestFit="1" customWidth="1"/>
    <col min="16121" max="16121" width="9.140625" style="424"/>
    <col min="16122" max="16122" width="9.28515625" style="424" bestFit="1" customWidth="1"/>
    <col min="16123" max="16127" width="9.140625" style="424"/>
    <col min="16128" max="16128" width="9.28515625" style="424" bestFit="1" customWidth="1"/>
    <col min="16129" max="16132" width="9.140625" style="424"/>
    <col min="16133" max="16133" width="9.28515625" style="424" bestFit="1" customWidth="1"/>
    <col min="16134" max="16134" width="11.28515625" style="424" bestFit="1" customWidth="1"/>
    <col min="16135" max="16136" width="9.140625" style="424"/>
    <col min="16137" max="16137" width="9.28515625" style="424" bestFit="1" customWidth="1"/>
    <col min="16138" max="16139" width="11.28515625" style="424" bestFit="1" customWidth="1"/>
    <col min="16140" max="16142" width="9.140625" style="424"/>
    <col min="16143" max="16143" width="9.28515625" style="424" bestFit="1" customWidth="1"/>
    <col min="16144" max="16147" width="9.140625" style="424"/>
    <col min="16148" max="16150" width="9.28515625" style="424" bestFit="1" customWidth="1"/>
    <col min="16151" max="16151" width="9.140625" style="424"/>
    <col min="16152" max="16152" width="9.28515625" style="424" bestFit="1" customWidth="1"/>
    <col min="16153" max="16153" width="9.140625" style="424"/>
    <col min="16154" max="16154" width="9.28515625" style="424" bestFit="1" customWidth="1"/>
    <col min="16155" max="16159" width="9.140625" style="424"/>
    <col min="16160" max="16160" width="9.28515625" style="424" bestFit="1" customWidth="1"/>
    <col min="16161" max="16164" width="9.140625" style="424"/>
    <col min="16165" max="16165" width="9.28515625" style="424" bestFit="1" customWidth="1"/>
    <col min="16166" max="16166" width="11.28515625" style="424" bestFit="1" customWidth="1"/>
    <col min="16167" max="16168" width="9.140625" style="424"/>
    <col min="16169" max="16169" width="9.28515625" style="424" bestFit="1" customWidth="1"/>
    <col min="16170" max="16171" width="11.28515625" style="424" bestFit="1" customWidth="1"/>
    <col min="16172" max="16174" width="9.140625" style="424"/>
    <col min="16175" max="16175" width="9.28515625" style="424" bestFit="1" customWidth="1"/>
    <col min="16176" max="16179" width="9.140625" style="424"/>
    <col min="16180" max="16182" width="9.28515625" style="424" bestFit="1" customWidth="1"/>
    <col min="16183" max="16183" width="9.140625" style="424"/>
    <col min="16184" max="16184" width="9.28515625" style="424" bestFit="1" customWidth="1"/>
    <col min="16185" max="16185" width="9.140625" style="424"/>
    <col min="16186" max="16186" width="9.28515625" style="424" bestFit="1" customWidth="1"/>
    <col min="16187" max="16191" width="9.140625" style="424"/>
    <col min="16192" max="16192" width="9.28515625" style="424" bestFit="1" customWidth="1"/>
    <col min="16193" max="16196" width="9.140625" style="424"/>
    <col min="16197" max="16197" width="9.28515625" style="424" bestFit="1" customWidth="1"/>
    <col min="16198" max="16198" width="11.28515625" style="424" bestFit="1" customWidth="1"/>
    <col min="16199" max="16200" width="9.140625" style="424"/>
    <col min="16201" max="16201" width="9.28515625" style="424" bestFit="1" customWidth="1"/>
    <col min="16202" max="16203" width="11.28515625" style="424" bestFit="1" customWidth="1"/>
    <col min="16204" max="16206" width="9.140625" style="424"/>
    <col min="16207" max="16207" width="9.28515625" style="424" bestFit="1" customWidth="1"/>
    <col min="16208" max="16211" width="9.140625" style="424"/>
    <col min="16212" max="16214" width="9.28515625" style="424" bestFit="1" customWidth="1"/>
    <col min="16215" max="16215" width="9.140625" style="424"/>
    <col min="16216" max="16216" width="9.28515625" style="424" bestFit="1" customWidth="1"/>
    <col min="16217" max="16217" width="9.140625" style="424"/>
    <col min="16218" max="16218" width="9.28515625" style="424" bestFit="1" customWidth="1"/>
    <col min="16219" max="16223" width="9.140625" style="424"/>
    <col min="16224" max="16224" width="9.28515625" style="424" bestFit="1" customWidth="1"/>
    <col min="16225" max="16228" width="9.140625" style="424"/>
    <col min="16229" max="16229" width="9.28515625" style="424" bestFit="1" customWidth="1"/>
    <col min="16230" max="16230" width="11.28515625" style="424" bestFit="1" customWidth="1"/>
    <col min="16231" max="16232" width="9.140625" style="424"/>
    <col min="16233" max="16233" width="9.28515625" style="424" bestFit="1" customWidth="1"/>
    <col min="16234" max="16235" width="11.28515625" style="424" bestFit="1" customWidth="1"/>
    <col min="16236" max="16238" width="9.140625" style="424"/>
    <col min="16239" max="16239" width="9.28515625" style="424" bestFit="1" customWidth="1"/>
    <col min="16240" max="16243" width="9.140625" style="424"/>
    <col min="16244" max="16246" width="9.28515625" style="424" bestFit="1" customWidth="1"/>
    <col min="16247" max="16247" width="9.140625" style="424"/>
    <col min="16248" max="16248" width="9.28515625" style="424" bestFit="1" customWidth="1"/>
    <col min="16249" max="16249" width="9.140625" style="424"/>
    <col min="16250" max="16250" width="9.28515625" style="424" bestFit="1" customWidth="1"/>
    <col min="16251" max="16255" width="9.140625" style="424"/>
    <col min="16256" max="16256" width="9.28515625" style="424" bestFit="1" customWidth="1"/>
    <col min="16257" max="16260" width="9.140625" style="424"/>
    <col min="16261" max="16261" width="9.28515625" style="424" bestFit="1" customWidth="1"/>
    <col min="16262" max="16262" width="11.28515625" style="424" bestFit="1" customWidth="1"/>
    <col min="16263" max="16264" width="9.140625" style="424"/>
    <col min="16265" max="16265" width="9.28515625" style="424" bestFit="1" customWidth="1"/>
    <col min="16266" max="16267" width="11.28515625" style="424" bestFit="1" customWidth="1"/>
    <col min="16268" max="16270" width="9.140625" style="424"/>
    <col min="16271" max="16271" width="9.28515625" style="424" bestFit="1" customWidth="1"/>
    <col min="16272" max="16275" width="9.140625" style="424"/>
    <col min="16276" max="16278" width="9.28515625" style="424" bestFit="1" customWidth="1"/>
    <col min="16279" max="16279" width="9.140625" style="424"/>
    <col min="16280" max="16280" width="9.28515625" style="424" bestFit="1" customWidth="1"/>
    <col min="16281" max="16281" width="9.140625" style="424"/>
    <col min="16282" max="16282" width="9.28515625" style="424" bestFit="1" customWidth="1"/>
    <col min="16283" max="16287" width="9.140625" style="424"/>
    <col min="16288" max="16288" width="9.28515625" style="424" bestFit="1" customWidth="1"/>
    <col min="16289" max="16292" width="9.140625" style="424"/>
    <col min="16293" max="16293" width="9.28515625" style="424" bestFit="1" customWidth="1"/>
    <col min="16294" max="16294" width="11.28515625" style="424" bestFit="1" customWidth="1"/>
    <col min="16295" max="16296" width="9.140625" style="424"/>
    <col min="16297" max="16297" width="9.28515625" style="424" bestFit="1" customWidth="1"/>
    <col min="16298" max="16299" width="11.28515625" style="424" bestFit="1" customWidth="1"/>
    <col min="16300" max="16302" width="9.140625" style="424"/>
    <col min="16303" max="16303" width="9.28515625" style="424" bestFit="1" customWidth="1"/>
    <col min="16304" max="16307" width="9.140625" style="424"/>
    <col min="16308" max="16310" width="9.28515625" style="424" bestFit="1" customWidth="1"/>
    <col min="16311" max="16311" width="9.140625" style="424"/>
    <col min="16312" max="16312" width="9.28515625" style="424" bestFit="1" customWidth="1"/>
    <col min="16313" max="16313" width="9.140625" style="424"/>
    <col min="16314" max="16314" width="9.28515625" style="424" bestFit="1" customWidth="1"/>
    <col min="16315" max="16319" width="9.140625" style="424"/>
    <col min="16320" max="16320" width="9.28515625" style="424" bestFit="1" customWidth="1"/>
    <col min="16321" max="16324" width="9.140625" style="424"/>
    <col min="16325" max="16325" width="9.28515625" style="424" bestFit="1" customWidth="1"/>
    <col min="16326" max="16326" width="11.28515625" style="424" bestFit="1" customWidth="1"/>
    <col min="16327" max="16328" width="9.140625" style="424"/>
    <col min="16329" max="16329" width="9.28515625" style="424" bestFit="1" customWidth="1"/>
    <col min="16330" max="16331" width="11.28515625" style="424" bestFit="1" customWidth="1"/>
    <col min="16332" max="16334" width="9.140625" style="424"/>
    <col min="16335" max="16335" width="9.28515625" style="424" bestFit="1" customWidth="1"/>
    <col min="16336" max="16339" width="9.140625" style="424"/>
    <col min="16340" max="16342" width="9.28515625" style="424" bestFit="1" customWidth="1"/>
    <col min="16343" max="16343" width="9.140625" style="424"/>
    <col min="16344" max="16344" width="9.28515625" style="424" bestFit="1" customWidth="1"/>
    <col min="16345" max="16345" width="9.140625" style="424"/>
    <col min="16346" max="16346" width="9.28515625" style="424" bestFit="1" customWidth="1"/>
    <col min="16347" max="16351" width="9.140625" style="424"/>
    <col min="16352" max="16352" width="9.28515625" style="424" bestFit="1" customWidth="1"/>
    <col min="16353" max="16356" width="9.140625" style="424"/>
    <col min="16357" max="16357" width="9.28515625" style="424" bestFit="1" customWidth="1"/>
    <col min="16358" max="16358" width="11.28515625" style="424" bestFit="1" customWidth="1"/>
    <col min="16359" max="16360" width="9.140625" style="424"/>
    <col min="16361" max="16361" width="9.28515625" style="424" bestFit="1" customWidth="1"/>
    <col min="16362" max="16363" width="11.28515625" style="424" bestFit="1" customWidth="1"/>
    <col min="16364" max="16366" width="9.140625" style="424"/>
    <col min="16367" max="16367" width="9.28515625" style="424" bestFit="1" customWidth="1"/>
    <col min="16368" max="16371" width="9.140625" style="424"/>
    <col min="16372" max="16374" width="9.28515625" style="424" bestFit="1" customWidth="1"/>
    <col min="16375" max="16375" width="9.140625" style="424"/>
    <col min="16376" max="16376" width="9.28515625" style="424" bestFit="1" customWidth="1"/>
    <col min="16377" max="16377" width="9.140625" style="424"/>
    <col min="16378" max="16378" width="9.28515625" style="424" bestFit="1" customWidth="1"/>
    <col min="16379" max="16384" width="9.140625" style="424"/>
  </cols>
  <sheetData>
    <row r="1" spans="1:39" hidden="1" x14ac:dyDescent="0.25"/>
    <row r="2" spans="1:39" hidden="1" x14ac:dyDescent="0.25"/>
    <row r="3" spans="1:39" hidden="1" x14ac:dyDescent="0.25"/>
    <row r="4" spans="1:39" hidden="1" x14ac:dyDescent="0.25"/>
    <row r="5" spans="1:39" s="649" customFormat="1" ht="30" customHeight="1" x14ac:dyDescent="0.25">
      <c r="A5" s="976" t="s">
        <v>1047</v>
      </c>
      <c r="B5" s="985" t="s">
        <v>1048</v>
      </c>
      <c r="C5" s="981" t="s">
        <v>1049</v>
      </c>
      <c r="D5" s="983"/>
      <c r="E5" s="983"/>
      <c r="F5" s="983"/>
      <c r="G5" s="983"/>
      <c r="H5" s="984"/>
      <c r="I5" s="981" t="s">
        <v>310</v>
      </c>
      <c r="J5" s="984"/>
      <c r="K5" s="982" t="s">
        <v>6589</v>
      </c>
      <c r="L5" s="982" t="s">
        <v>6588</v>
      </c>
      <c r="M5" s="982" t="s">
        <v>2</v>
      </c>
      <c r="N5" s="982" t="s">
        <v>6</v>
      </c>
      <c r="O5" s="982" t="s">
        <v>5412</v>
      </c>
      <c r="P5" s="980" t="s">
        <v>4648</v>
      </c>
      <c r="Q5" s="980" t="s">
        <v>1050</v>
      </c>
      <c r="R5" s="980" t="s">
        <v>1051</v>
      </c>
      <c r="S5" s="980" t="s">
        <v>1052</v>
      </c>
      <c r="T5" s="981" t="s">
        <v>1053</v>
      </c>
      <c r="U5" s="983"/>
      <c r="V5" s="984"/>
      <c r="W5" s="982" t="s">
        <v>1054</v>
      </c>
      <c r="X5" s="982"/>
      <c r="Y5" s="982"/>
      <c r="Z5" s="982"/>
      <c r="AA5" s="982"/>
      <c r="AB5" s="982"/>
      <c r="AC5" s="982"/>
      <c r="AD5" s="982"/>
      <c r="AE5" s="982"/>
      <c r="AF5" s="982"/>
      <c r="AG5" s="982"/>
      <c r="AH5" s="981" t="s">
        <v>1055</v>
      </c>
      <c r="AI5" s="983"/>
      <c r="AJ5" s="984"/>
      <c r="AK5" s="981" t="s">
        <v>1056</v>
      </c>
      <c r="AL5" s="981" t="s">
        <v>337</v>
      </c>
    </row>
    <row r="6" spans="1:39" s="649" customFormat="1" ht="54" customHeight="1" x14ac:dyDescent="0.25">
      <c r="A6" s="976"/>
      <c r="B6" s="985"/>
      <c r="C6" s="3" t="s">
        <v>1057</v>
      </c>
      <c r="D6" s="511" t="s">
        <v>7937</v>
      </c>
      <c r="E6" s="3" t="s">
        <v>4</v>
      </c>
      <c r="F6" s="3" t="s">
        <v>6717</v>
      </c>
      <c r="G6" s="3" t="s">
        <v>5</v>
      </c>
      <c r="H6" s="509" t="s">
        <v>1058</v>
      </c>
      <c r="I6" s="511" t="s">
        <v>162</v>
      </c>
      <c r="J6" s="511" t="s">
        <v>1059</v>
      </c>
      <c r="K6" s="982"/>
      <c r="L6" s="982"/>
      <c r="M6" s="982"/>
      <c r="N6" s="982"/>
      <c r="O6" s="982"/>
      <c r="P6" s="980"/>
      <c r="Q6" s="980"/>
      <c r="R6" s="980"/>
      <c r="S6" s="980"/>
      <c r="T6" s="556" t="s">
        <v>4962</v>
      </c>
      <c r="U6" s="511" t="s">
        <v>4963</v>
      </c>
      <c r="V6" s="511" t="s">
        <v>7813</v>
      </c>
      <c r="W6" s="511" t="s">
        <v>1060</v>
      </c>
      <c r="X6" s="511" t="s">
        <v>1061</v>
      </c>
      <c r="Y6" s="511" t="s">
        <v>1062</v>
      </c>
      <c r="Z6" s="511" t="s">
        <v>1063</v>
      </c>
      <c r="AA6" s="511" t="s">
        <v>1064</v>
      </c>
      <c r="AB6" s="511" t="s">
        <v>1065</v>
      </c>
      <c r="AC6" s="511" t="s">
        <v>1066</v>
      </c>
      <c r="AD6" s="511" t="s">
        <v>1067</v>
      </c>
      <c r="AE6" s="511" t="s">
        <v>1068</v>
      </c>
      <c r="AF6" s="511" t="s">
        <v>1069</v>
      </c>
      <c r="AG6" s="511" t="s">
        <v>1070</v>
      </c>
      <c r="AH6" s="4" t="s">
        <v>1071</v>
      </c>
      <c r="AI6" s="511" t="s">
        <v>18</v>
      </c>
      <c r="AJ6" s="511" t="s">
        <v>19</v>
      </c>
      <c r="AK6" s="981"/>
      <c r="AL6" s="981"/>
    </row>
    <row r="7" spans="1:39" s="649" customFormat="1" ht="12" customHeight="1" x14ac:dyDescent="0.25">
      <c r="A7" s="509">
        <v>1</v>
      </c>
      <c r="B7" s="509">
        <v>2</v>
      </c>
      <c r="C7" s="3">
        <v>3</v>
      </c>
      <c r="D7" s="511">
        <v>4</v>
      </c>
      <c r="E7" s="3"/>
      <c r="F7" s="3"/>
      <c r="G7" s="3"/>
      <c r="H7" s="509">
        <v>5</v>
      </c>
      <c r="I7" s="511">
        <v>6</v>
      </c>
      <c r="J7" s="511">
        <v>7</v>
      </c>
      <c r="K7" s="511">
        <v>8</v>
      </c>
      <c r="L7" s="511"/>
      <c r="M7" s="511">
        <v>9</v>
      </c>
      <c r="N7" s="511">
        <v>10</v>
      </c>
      <c r="O7" s="511">
        <v>11</v>
      </c>
      <c r="P7" s="737">
        <v>12</v>
      </c>
      <c r="Q7" s="737">
        <v>13</v>
      </c>
      <c r="R7" s="737">
        <v>14</v>
      </c>
      <c r="S7" s="737">
        <v>15</v>
      </c>
      <c r="T7" s="511">
        <v>16</v>
      </c>
      <c r="U7" s="511">
        <v>17</v>
      </c>
      <c r="V7" s="511">
        <v>18</v>
      </c>
      <c r="W7" s="511">
        <v>19</v>
      </c>
      <c r="X7" s="511">
        <v>20</v>
      </c>
      <c r="Y7" s="511">
        <v>21</v>
      </c>
      <c r="Z7" s="511">
        <v>22</v>
      </c>
      <c r="AA7" s="511">
        <v>23</v>
      </c>
      <c r="AB7" s="511">
        <v>24</v>
      </c>
      <c r="AC7" s="511">
        <v>25</v>
      </c>
      <c r="AD7" s="511">
        <v>26</v>
      </c>
      <c r="AE7" s="511">
        <v>27</v>
      </c>
      <c r="AF7" s="511">
        <v>28</v>
      </c>
      <c r="AG7" s="511">
        <v>29</v>
      </c>
      <c r="AH7" s="511"/>
      <c r="AI7" s="511">
        <v>30</v>
      </c>
      <c r="AJ7" s="511">
        <v>31</v>
      </c>
      <c r="AK7" s="510">
        <v>32</v>
      </c>
    </row>
    <row r="8" spans="1:39" ht="15.75" customHeight="1" thickBot="1" x14ac:dyDescent="0.3">
      <c r="A8" s="169">
        <v>13110001</v>
      </c>
      <c r="B8" s="170">
        <v>39143</v>
      </c>
      <c r="C8" s="44" t="s">
        <v>1072</v>
      </c>
      <c r="D8" s="44"/>
      <c r="E8" s="44"/>
      <c r="F8" s="44"/>
      <c r="G8" s="44"/>
      <c r="H8" s="169"/>
      <c r="I8" s="170"/>
      <c r="J8" s="170">
        <v>41335</v>
      </c>
      <c r="K8" s="44"/>
      <c r="L8" s="44"/>
      <c r="M8" s="44" t="s">
        <v>1073</v>
      </c>
      <c r="N8" s="44" t="s">
        <v>34</v>
      </c>
      <c r="O8" s="44">
        <v>50000</v>
      </c>
      <c r="P8" s="738"/>
      <c r="Q8" s="738"/>
      <c r="R8" s="738"/>
      <c r="S8" s="738"/>
      <c r="T8" s="573"/>
      <c r="U8" s="645"/>
      <c r="V8" s="645"/>
      <c r="W8" s="44"/>
      <c r="X8" s="44"/>
      <c r="Y8" s="44"/>
      <c r="Z8" s="44"/>
      <c r="AA8" s="44"/>
      <c r="AB8" s="44"/>
      <c r="AC8" s="44"/>
      <c r="AD8" s="44"/>
      <c r="AE8" s="44"/>
      <c r="AF8" s="44"/>
      <c r="AG8" s="44"/>
      <c r="AH8" s="44"/>
      <c r="AI8" s="44"/>
      <c r="AJ8" s="44"/>
      <c r="AK8" s="174"/>
      <c r="AL8" s="174"/>
      <c r="AM8" s="11"/>
    </row>
    <row r="9" spans="1:39" ht="56.25" customHeight="1" x14ac:dyDescent="0.25">
      <c r="A9" s="75">
        <v>13110002</v>
      </c>
      <c r="B9" s="26">
        <v>39149</v>
      </c>
      <c r="C9" s="27" t="s">
        <v>1074</v>
      </c>
      <c r="D9" s="27"/>
      <c r="E9" s="27"/>
      <c r="F9" s="27"/>
      <c r="G9" s="27"/>
      <c r="H9" s="75"/>
      <c r="I9" s="26"/>
      <c r="J9" s="26">
        <v>39605</v>
      </c>
      <c r="K9" s="27"/>
      <c r="L9" s="27"/>
      <c r="M9" s="27" t="s">
        <v>4686</v>
      </c>
      <c r="N9" s="27" t="s">
        <v>66</v>
      </c>
      <c r="O9" s="27">
        <v>47390</v>
      </c>
      <c r="P9" s="739"/>
      <c r="Q9" s="739"/>
      <c r="R9" s="739"/>
      <c r="S9" s="739"/>
      <c r="T9" s="557"/>
      <c r="U9" s="402"/>
      <c r="V9" s="402"/>
      <c r="W9" s="27"/>
      <c r="X9" s="27"/>
      <c r="Y9" s="27"/>
      <c r="Z9" s="27"/>
      <c r="AA9" s="27"/>
      <c r="AB9" s="27"/>
      <c r="AC9" s="27"/>
      <c r="AD9" s="27"/>
      <c r="AE9" s="27"/>
      <c r="AF9" s="27"/>
      <c r="AG9" s="27"/>
      <c r="AH9" s="27"/>
      <c r="AI9" s="27"/>
      <c r="AJ9" s="27"/>
      <c r="AK9" s="59"/>
      <c r="AL9" s="449"/>
      <c r="AM9" s="8"/>
    </row>
    <row r="10" spans="1:39" ht="15" customHeight="1" x14ac:dyDescent="0.25">
      <c r="A10" s="72">
        <v>1311003</v>
      </c>
      <c r="B10" s="9">
        <v>39153</v>
      </c>
      <c r="C10" s="10" t="s">
        <v>1075</v>
      </c>
      <c r="D10" s="10"/>
      <c r="E10" s="10"/>
      <c r="F10" s="10"/>
      <c r="G10" s="10"/>
      <c r="H10" s="72"/>
      <c r="I10" s="9"/>
      <c r="J10" s="9">
        <v>40304</v>
      </c>
      <c r="K10" s="10"/>
      <c r="L10" s="10"/>
      <c r="M10" s="10" t="s">
        <v>1076</v>
      </c>
      <c r="N10" s="10" t="s">
        <v>34</v>
      </c>
      <c r="O10" s="10">
        <v>329992</v>
      </c>
      <c r="P10" s="740"/>
      <c r="Q10" s="740"/>
      <c r="R10" s="740" t="s">
        <v>1077</v>
      </c>
      <c r="S10" s="740"/>
      <c r="T10" s="650"/>
      <c r="U10" s="651"/>
      <c r="V10" s="651"/>
      <c r="W10" s="10"/>
      <c r="X10" s="10"/>
      <c r="Y10" s="10"/>
      <c r="Z10" s="10"/>
      <c r="AA10" s="10"/>
      <c r="AB10" s="10"/>
      <c r="AC10" s="10"/>
      <c r="AD10" s="10"/>
      <c r="AE10" s="10"/>
      <c r="AF10" s="10"/>
      <c r="AG10" s="10"/>
      <c r="AH10" s="10"/>
      <c r="AI10" s="10"/>
      <c r="AJ10" s="10"/>
      <c r="AK10" s="513"/>
      <c r="AL10" s="513"/>
      <c r="AM10" s="51"/>
    </row>
    <row r="11" spans="1:39" ht="15.75" customHeight="1" thickBot="1" x14ac:dyDescent="0.3">
      <c r="A11" s="395">
        <v>1311003</v>
      </c>
      <c r="B11" s="396">
        <v>39153</v>
      </c>
      <c r="C11" s="397" t="s">
        <v>1075</v>
      </c>
      <c r="D11" s="397"/>
      <c r="E11" s="397"/>
      <c r="F11" s="397"/>
      <c r="G11" s="397"/>
      <c r="H11" s="395"/>
      <c r="I11" s="396"/>
      <c r="J11" s="396">
        <v>42497</v>
      </c>
      <c r="K11" s="397"/>
      <c r="L11" s="397"/>
      <c r="M11" s="397" t="s">
        <v>1076</v>
      </c>
      <c r="N11" s="397" t="s">
        <v>34</v>
      </c>
      <c r="O11" s="397">
        <v>329992</v>
      </c>
      <c r="P11" s="741"/>
      <c r="Q11" s="741"/>
      <c r="R11" s="741" t="s">
        <v>1077</v>
      </c>
      <c r="S11" s="741"/>
      <c r="T11" s="652"/>
      <c r="U11" s="653"/>
      <c r="V11" s="653"/>
      <c r="W11" s="397"/>
      <c r="X11" s="397"/>
      <c r="Y11" s="397"/>
      <c r="Z11" s="397"/>
      <c r="AA11" s="397"/>
      <c r="AB11" s="397"/>
      <c r="AC11" s="397"/>
      <c r="AD11" s="397"/>
      <c r="AE11" s="397"/>
      <c r="AF11" s="397"/>
      <c r="AG11" s="397"/>
      <c r="AH11" s="397"/>
      <c r="AI11" s="397"/>
      <c r="AJ11" s="397"/>
      <c r="AK11" s="514"/>
      <c r="AL11" s="514"/>
      <c r="AM11" s="51"/>
    </row>
    <row r="12" spans="1:39" ht="23.25" customHeight="1" thickBot="1" x14ac:dyDescent="0.3">
      <c r="A12" s="398">
        <v>13110003</v>
      </c>
      <c r="B12" s="399">
        <v>39156</v>
      </c>
      <c r="C12" s="400" t="s">
        <v>1078</v>
      </c>
      <c r="D12" s="400"/>
      <c r="E12" s="400"/>
      <c r="F12" s="400"/>
      <c r="G12" s="400"/>
      <c r="H12" s="401"/>
      <c r="I12" s="399"/>
      <c r="J12" s="399">
        <v>40252</v>
      </c>
      <c r="K12" s="400"/>
      <c r="L12" s="400"/>
      <c r="M12" s="400" t="s">
        <v>1034</v>
      </c>
      <c r="N12" s="400" t="s">
        <v>66</v>
      </c>
      <c r="O12" s="400">
        <v>3395</v>
      </c>
      <c r="P12" s="742"/>
      <c r="Q12" s="742"/>
      <c r="R12" s="742" t="s">
        <v>1079</v>
      </c>
      <c r="S12" s="742"/>
      <c r="T12" s="558"/>
      <c r="U12" s="515"/>
      <c r="V12" s="515"/>
      <c r="W12" s="400"/>
      <c r="X12" s="400"/>
      <c r="Y12" s="400"/>
      <c r="Z12" s="400"/>
      <c r="AA12" s="400"/>
      <c r="AB12" s="400"/>
      <c r="AC12" s="400"/>
      <c r="AD12" s="400"/>
      <c r="AE12" s="400"/>
      <c r="AF12" s="400"/>
      <c r="AG12" s="400"/>
      <c r="AH12" s="400"/>
      <c r="AI12" s="400"/>
      <c r="AJ12" s="400"/>
      <c r="AK12" s="450"/>
      <c r="AL12" s="450"/>
      <c r="AM12" s="51"/>
    </row>
    <row r="13" spans="1:39" ht="23.25" customHeight="1" thickBot="1" x14ac:dyDescent="0.3">
      <c r="A13" s="77">
        <v>13110004</v>
      </c>
      <c r="B13" s="28">
        <v>39167</v>
      </c>
      <c r="C13" s="29" t="s">
        <v>1080</v>
      </c>
      <c r="D13" s="29"/>
      <c r="E13" s="29"/>
      <c r="F13" s="29"/>
      <c r="G13" s="29"/>
      <c r="H13" s="77"/>
      <c r="I13" s="28"/>
      <c r="J13" s="28">
        <v>41359</v>
      </c>
      <c r="K13" s="29"/>
      <c r="L13" s="29"/>
      <c r="M13" s="29" t="s">
        <v>4687</v>
      </c>
      <c r="N13" s="29" t="s">
        <v>34</v>
      </c>
      <c r="O13" s="29">
        <v>438</v>
      </c>
      <c r="P13" s="743"/>
      <c r="Q13" s="743"/>
      <c r="R13" s="743"/>
      <c r="S13" s="743"/>
      <c r="T13" s="571"/>
      <c r="U13" s="523"/>
      <c r="V13" s="523"/>
      <c r="W13" s="29"/>
      <c r="X13" s="29"/>
      <c r="Y13" s="29"/>
      <c r="Z13" s="29"/>
      <c r="AA13" s="29"/>
      <c r="AB13" s="29"/>
      <c r="AC13" s="29"/>
      <c r="AD13" s="29"/>
      <c r="AE13" s="29"/>
      <c r="AF13" s="29"/>
      <c r="AG13" s="29"/>
      <c r="AH13" s="29"/>
      <c r="AI13" s="29"/>
      <c r="AJ13" s="29"/>
      <c r="AK13" s="25"/>
      <c r="AL13" s="25"/>
      <c r="AM13" s="11"/>
    </row>
    <row r="14" spans="1:39" ht="23.25" customHeight="1" thickBot="1" x14ac:dyDescent="0.3">
      <c r="A14" s="237">
        <v>13110005</v>
      </c>
      <c r="B14" s="238">
        <v>39216</v>
      </c>
      <c r="C14" s="23" t="s">
        <v>1081</v>
      </c>
      <c r="D14" s="23"/>
      <c r="E14" s="23"/>
      <c r="F14" s="23"/>
      <c r="G14" s="23"/>
      <c r="H14" s="239"/>
      <c r="I14" s="238"/>
      <c r="J14" s="238">
        <v>40312</v>
      </c>
      <c r="K14" s="23"/>
      <c r="L14" s="23"/>
      <c r="M14" s="23" t="s">
        <v>4688</v>
      </c>
      <c r="N14" s="23" t="s">
        <v>21</v>
      </c>
      <c r="O14" s="23">
        <v>3650</v>
      </c>
      <c r="P14" s="744"/>
      <c r="Q14" s="744"/>
      <c r="R14" s="744"/>
      <c r="S14" s="744"/>
      <c r="T14" s="575"/>
      <c r="U14" s="247"/>
      <c r="V14" s="247"/>
      <c r="W14" s="23"/>
      <c r="X14" s="23"/>
      <c r="Y14" s="23"/>
      <c r="Z14" s="23"/>
      <c r="AA14" s="23"/>
      <c r="AB14" s="23"/>
      <c r="AC14" s="23"/>
      <c r="AD14" s="23"/>
      <c r="AE14" s="23"/>
      <c r="AF14" s="23"/>
      <c r="AG14" s="23"/>
      <c r="AH14" s="23"/>
      <c r="AI14" s="23"/>
      <c r="AJ14" s="23"/>
      <c r="AK14" s="24"/>
      <c r="AL14" s="24"/>
      <c r="AM14" s="11"/>
    </row>
    <row r="15" spans="1:39" ht="15.75" customHeight="1" thickBot="1" x14ac:dyDescent="0.3">
      <c r="A15" s="77">
        <v>13110006</v>
      </c>
      <c r="B15" s="28">
        <v>39224</v>
      </c>
      <c r="C15" s="29" t="s">
        <v>1082</v>
      </c>
      <c r="D15" s="29"/>
      <c r="E15" s="29"/>
      <c r="F15" s="29"/>
      <c r="G15" s="29"/>
      <c r="H15" s="77"/>
      <c r="I15" s="28"/>
      <c r="J15" s="28">
        <v>40320</v>
      </c>
      <c r="K15" s="29"/>
      <c r="L15" s="29"/>
      <c r="M15" s="29" t="s">
        <v>768</v>
      </c>
      <c r="N15" s="29" t="s">
        <v>34</v>
      </c>
      <c r="O15" s="29">
        <v>16200</v>
      </c>
      <c r="P15" s="743"/>
      <c r="Q15" s="743"/>
      <c r="R15" s="743"/>
      <c r="S15" s="743"/>
      <c r="T15" s="571"/>
      <c r="U15" s="523"/>
      <c r="V15" s="523"/>
      <c r="W15" s="29"/>
      <c r="X15" s="29"/>
      <c r="Y15" s="29"/>
      <c r="Z15" s="29"/>
      <c r="AA15" s="29"/>
      <c r="AB15" s="29"/>
      <c r="AC15" s="29"/>
      <c r="AD15" s="29"/>
      <c r="AE15" s="29"/>
      <c r="AF15" s="29"/>
      <c r="AG15" s="29"/>
      <c r="AH15" s="29"/>
      <c r="AI15" s="29"/>
      <c r="AJ15" s="29"/>
      <c r="AK15" s="25"/>
      <c r="AL15" s="25"/>
      <c r="AM15" s="11"/>
    </row>
    <row r="16" spans="1:39" ht="15.75" customHeight="1" thickBot="1" x14ac:dyDescent="0.3">
      <c r="A16" s="237">
        <v>13110007</v>
      </c>
      <c r="B16" s="238">
        <v>39234</v>
      </c>
      <c r="C16" s="23" t="s">
        <v>1083</v>
      </c>
      <c r="D16" s="23"/>
      <c r="E16" s="23"/>
      <c r="F16" s="23"/>
      <c r="G16" s="23"/>
      <c r="H16" s="239"/>
      <c r="I16" s="238"/>
      <c r="J16" s="238">
        <v>41426</v>
      </c>
      <c r="K16" s="23"/>
      <c r="L16" s="23"/>
      <c r="M16" s="23" t="s">
        <v>1084</v>
      </c>
      <c r="N16" s="23" t="s">
        <v>34</v>
      </c>
      <c r="O16" s="23">
        <v>20513</v>
      </c>
      <c r="P16" s="744"/>
      <c r="Q16" s="744"/>
      <c r="R16" s="744"/>
      <c r="S16" s="744"/>
      <c r="T16" s="575"/>
      <c r="U16" s="247"/>
      <c r="V16" s="247"/>
      <c r="W16" s="23"/>
      <c r="X16" s="23"/>
      <c r="Y16" s="23"/>
      <c r="Z16" s="23"/>
      <c r="AA16" s="23"/>
      <c r="AB16" s="23"/>
      <c r="AC16" s="23"/>
      <c r="AD16" s="23"/>
      <c r="AE16" s="23"/>
      <c r="AF16" s="23"/>
      <c r="AG16" s="23"/>
      <c r="AH16" s="23"/>
      <c r="AI16" s="23"/>
      <c r="AJ16" s="23"/>
      <c r="AK16" s="24"/>
      <c r="AL16" s="24"/>
      <c r="AM16" s="11"/>
    </row>
    <row r="17" spans="1:39" ht="23.25" customHeight="1" thickBot="1" x14ac:dyDescent="0.3">
      <c r="A17" s="77">
        <v>13110008</v>
      </c>
      <c r="B17" s="28">
        <v>39275</v>
      </c>
      <c r="C17" s="29" t="s">
        <v>1080</v>
      </c>
      <c r="D17" s="29"/>
      <c r="E17" s="29"/>
      <c r="F17" s="29"/>
      <c r="G17" s="29"/>
      <c r="H17" s="77"/>
      <c r="I17" s="28"/>
      <c r="J17" s="28">
        <v>41467</v>
      </c>
      <c r="K17" s="29"/>
      <c r="L17" s="29"/>
      <c r="M17" s="29" t="s">
        <v>4689</v>
      </c>
      <c r="N17" s="29" t="s">
        <v>34</v>
      </c>
      <c r="O17" s="29">
        <v>365</v>
      </c>
      <c r="P17" s="743"/>
      <c r="Q17" s="743"/>
      <c r="R17" s="743"/>
      <c r="S17" s="743"/>
      <c r="T17" s="571"/>
      <c r="U17" s="523"/>
      <c r="V17" s="523"/>
      <c r="W17" s="29"/>
      <c r="X17" s="29"/>
      <c r="Y17" s="29"/>
      <c r="Z17" s="29"/>
      <c r="AA17" s="29"/>
      <c r="AB17" s="29"/>
      <c r="AC17" s="29"/>
      <c r="AD17" s="29"/>
      <c r="AE17" s="29"/>
      <c r="AF17" s="29"/>
      <c r="AG17" s="29"/>
      <c r="AH17" s="29"/>
      <c r="AI17" s="29"/>
      <c r="AJ17" s="29"/>
      <c r="AK17" s="25"/>
      <c r="AL17" s="25"/>
      <c r="AM17" s="11"/>
    </row>
    <row r="18" spans="1:39" ht="34.5" customHeight="1" thickBot="1" x14ac:dyDescent="0.3">
      <c r="A18" s="237">
        <v>13110009</v>
      </c>
      <c r="B18" s="238">
        <v>39288</v>
      </c>
      <c r="C18" s="23" t="s">
        <v>1085</v>
      </c>
      <c r="D18" s="23"/>
      <c r="E18" s="23"/>
      <c r="F18" s="23"/>
      <c r="G18" s="23"/>
      <c r="H18" s="239"/>
      <c r="I18" s="238"/>
      <c r="J18" s="238" t="s">
        <v>1086</v>
      </c>
      <c r="K18" s="23"/>
      <c r="L18" s="23"/>
      <c r="M18" s="23" t="s">
        <v>408</v>
      </c>
      <c r="N18" s="23" t="s">
        <v>48</v>
      </c>
      <c r="O18" s="23">
        <v>25600</v>
      </c>
      <c r="P18" s="744"/>
      <c r="Q18" s="744"/>
      <c r="R18" s="744"/>
      <c r="S18" s="744"/>
      <c r="T18" s="575"/>
      <c r="U18" s="247"/>
      <c r="V18" s="247"/>
      <c r="W18" s="23"/>
      <c r="X18" s="23"/>
      <c r="Y18" s="23"/>
      <c r="Z18" s="23"/>
      <c r="AA18" s="23"/>
      <c r="AB18" s="23"/>
      <c r="AC18" s="23"/>
      <c r="AD18" s="23"/>
      <c r="AE18" s="23"/>
      <c r="AF18" s="23"/>
      <c r="AG18" s="23"/>
      <c r="AH18" s="23"/>
      <c r="AI18" s="23"/>
      <c r="AJ18" s="23"/>
      <c r="AK18" s="24"/>
      <c r="AL18" s="24"/>
      <c r="AM18" s="11"/>
    </row>
    <row r="19" spans="1:39" ht="27" customHeight="1" x14ac:dyDescent="0.25">
      <c r="A19" s="73">
        <v>13110010</v>
      </c>
      <c r="B19" s="12">
        <v>39301</v>
      </c>
      <c r="C19" s="11" t="s">
        <v>1087</v>
      </c>
      <c r="D19" s="11" t="s">
        <v>8749</v>
      </c>
      <c r="E19" s="11" t="s">
        <v>68</v>
      </c>
      <c r="F19" s="11" t="s">
        <v>69</v>
      </c>
      <c r="G19" s="11" t="s">
        <v>51</v>
      </c>
      <c r="H19" s="73" t="s">
        <v>272</v>
      </c>
      <c r="I19" s="12"/>
      <c r="J19" s="12">
        <v>47337</v>
      </c>
      <c r="K19" s="11" t="s">
        <v>1088</v>
      </c>
      <c r="L19" s="11" t="s">
        <v>6754</v>
      </c>
      <c r="M19" s="11" t="s">
        <v>4690</v>
      </c>
      <c r="N19" s="11" t="s">
        <v>52</v>
      </c>
      <c r="O19" s="11">
        <v>11826</v>
      </c>
      <c r="P19" s="745" t="s">
        <v>8750</v>
      </c>
      <c r="Q19" s="745" t="s">
        <v>8751</v>
      </c>
      <c r="R19" s="745"/>
      <c r="S19" s="745"/>
      <c r="T19" s="559"/>
      <c r="U19" s="11"/>
      <c r="V19" s="11"/>
      <c r="W19" s="11"/>
      <c r="X19" s="11"/>
      <c r="Y19" s="11"/>
      <c r="Z19" s="11"/>
      <c r="AA19" s="11"/>
      <c r="AB19" s="11"/>
      <c r="AC19" s="11"/>
      <c r="AD19" s="11"/>
      <c r="AE19" s="11"/>
      <c r="AF19" s="11"/>
      <c r="AG19" s="11"/>
      <c r="AH19" s="11"/>
      <c r="AI19" s="11"/>
      <c r="AJ19" s="11"/>
      <c r="AK19" s="11"/>
      <c r="AL19" s="59"/>
      <c r="AM19" s="11"/>
    </row>
    <row r="20" spans="1:39" ht="23.25" customHeight="1" thickBot="1" x14ac:dyDescent="0.3">
      <c r="A20" s="61">
        <v>13110010</v>
      </c>
      <c r="B20" s="19">
        <v>39301</v>
      </c>
      <c r="C20" s="11" t="s">
        <v>1985</v>
      </c>
      <c r="D20" s="67" t="s">
        <v>8749</v>
      </c>
      <c r="E20" s="67" t="s">
        <v>68</v>
      </c>
      <c r="F20" s="67" t="s">
        <v>69</v>
      </c>
      <c r="G20" s="67" t="s">
        <v>51</v>
      </c>
      <c r="H20" s="158" t="s">
        <v>272</v>
      </c>
      <c r="I20" s="12"/>
      <c r="J20" s="66">
        <v>47337</v>
      </c>
      <c r="K20" s="11" t="s">
        <v>1088</v>
      </c>
      <c r="L20" s="67" t="s">
        <v>6754</v>
      </c>
      <c r="M20" s="11" t="s">
        <v>4690</v>
      </c>
      <c r="N20" s="11" t="s">
        <v>52</v>
      </c>
      <c r="O20" s="11">
        <v>11826</v>
      </c>
      <c r="P20" s="756" t="s">
        <v>8750</v>
      </c>
      <c r="Q20" s="756" t="s">
        <v>8751</v>
      </c>
      <c r="R20" s="745"/>
      <c r="S20" s="745"/>
      <c r="T20" s="559">
        <v>6.3</v>
      </c>
      <c r="U20" s="11">
        <v>32.4</v>
      </c>
      <c r="V20" s="11">
        <v>11826</v>
      </c>
      <c r="W20" s="11" t="s">
        <v>1089</v>
      </c>
      <c r="X20" s="11">
        <v>35</v>
      </c>
      <c r="Y20" s="11">
        <v>25</v>
      </c>
      <c r="Z20" s="11">
        <v>125</v>
      </c>
      <c r="AA20" s="11" t="s">
        <v>1090</v>
      </c>
      <c r="AB20" s="11" t="s">
        <v>1090</v>
      </c>
      <c r="AC20" s="11" t="s">
        <v>1090</v>
      </c>
      <c r="AD20" s="11" t="s">
        <v>1090</v>
      </c>
      <c r="AE20" s="11" t="s">
        <v>1090</v>
      </c>
      <c r="AF20" s="11" t="s">
        <v>1090</v>
      </c>
      <c r="AG20" s="11" t="s">
        <v>1091</v>
      </c>
      <c r="AH20" s="11">
        <v>688.75</v>
      </c>
      <c r="AI20" s="18" t="s">
        <v>1986</v>
      </c>
      <c r="AJ20" s="18" t="s">
        <v>1987</v>
      </c>
      <c r="AK20" s="11" t="s">
        <v>1092</v>
      </c>
      <c r="AL20" s="20"/>
      <c r="AM20" s="11"/>
    </row>
    <row r="21" spans="1:39" ht="15.75" customHeight="1" thickBot="1" x14ac:dyDescent="0.3">
      <c r="A21" s="237">
        <v>13110011</v>
      </c>
      <c r="B21" s="238">
        <v>39314</v>
      </c>
      <c r="C21" s="23" t="s">
        <v>1080</v>
      </c>
      <c r="D21" s="23"/>
      <c r="E21" s="23"/>
      <c r="F21" s="23"/>
      <c r="G21" s="23"/>
      <c r="H21" s="239"/>
      <c r="I21" s="238"/>
      <c r="J21" s="238">
        <v>40410</v>
      </c>
      <c r="K21" s="23"/>
      <c r="L21" s="23"/>
      <c r="M21" s="23" t="s">
        <v>968</v>
      </c>
      <c r="N21" s="23" t="s">
        <v>34</v>
      </c>
      <c r="O21" s="23">
        <v>9000</v>
      </c>
      <c r="P21" s="744"/>
      <c r="Q21" s="744"/>
      <c r="R21" s="744"/>
      <c r="S21" s="744"/>
      <c r="T21" s="579"/>
      <c r="U21" s="94"/>
      <c r="V21" s="94"/>
      <c r="W21" s="23"/>
      <c r="X21" s="23"/>
      <c r="Y21" s="23"/>
      <c r="Z21" s="23"/>
      <c r="AA21" s="23"/>
      <c r="AB21" s="23"/>
      <c r="AC21" s="23"/>
      <c r="AD21" s="23"/>
      <c r="AE21" s="23"/>
      <c r="AF21" s="23"/>
      <c r="AG21" s="23"/>
      <c r="AH21" s="23"/>
      <c r="AI21" s="23"/>
      <c r="AJ21" s="23"/>
      <c r="AK21" s="24"/>
      <c r="AL21" s="24"/>
      <c r="AM21" s="11"/>
    </row>
    <row r="22" spans="1:39" ht="15.75" customHeight="1" thickBot="1" x14ac:dyDescent="0.3">
      <c r="A22" s="77">
        <v>13110012</v>
      </c>
      <c r="B22" s="28">
        <v>39314</v>
      </c>
      <c r="C22" s="29" t="s">
        <v>1080</v>
      </c>
      <c r="D22" s="29"/>
      <c r="E22" s="29"/>
      <c r="F22" s="29"/>
      <c r="G22" s="29"/>
      <c r="H22" s="77"/>
      <c r="I22" s="28"/>
      <c r="J22" s="28">
        <v>40410</v>
      </c>
      <c r="K22" s="29"/>
      <c r="L22" s="29"/>
      <c r="M22" s="29" t="s">
        <v>968</v>
      </c>
      <c r="N22" s="29" t="s">
        <v>34</v>
      </c>
      <c r="O22" s="29">
        <v>14454</v>
      </c>
      <c r="P22" s="743"/>
      <c r="Q22" s="743"/>
      <c r="R22" s="743"/>
      <c r="S22" s="743"/>
      <c r="T22" s="559"/>
      <c r="U22" s="11"/>
      <c r="V22" s="11"/>
      <c r="W22" s="29"/>
      <c r="X22" s="29"/>
      <c r="Y22" s="29"/>
      <c r="Z22" s="29"/>
      <c r="AA22" s="29"/>
      <c r="AB22" s="29"/>
      <c r="AC22" s="29"/>
      <c r="AD22" s="29"/>
      <c r="AE22" s="29"/>
      <c r="AF22" s="29"/>
      <c r="AG22" s="29"/>
      <c r="AH22" s="29"/>
      <c r="AI22" s="29"/>
      <c r="AJ22" s="29"/>
      <c r="AK22" s="25"/>
      <c r="AL22" s="25"/>
      <c r="AM22" s="11"/>
    </row>
    <row r="23" spans="1:39" ht="15.75" customHeight="1" thickBot="1" x14ac:dyDescent="0.3">
      <c r="A23" s="237">
        <v>13110013</v>
      </c>
      <c r="B23" s="238">
        <v>39314</v>
      </c>
      <c r="C23" s="23" t="s">
        <v>160</v>
      </c>
      <c r="D23" s="23"/>
      <c r="E23" s="23"/>
      <c r="F23" s="23"/>
      <c r="G23" s="23"/>
      <c r="H23" s="239"/>
      <c r="I23" s="238"/>
      <c r="J23" s="238">
        <v>40410</v>
      </c>
      <c r="K23" s="23"/>
      <c r="L23" s="23"/>
      <c r="M23" s="23" t="s">
        <v>1045</v>
      </c>
      <c r="N23" s="23" t="s">
        <v>95</v>
      </c>
      <c r="O23" s="23">
        <v>52560</v>
      </c>
      <c r="P23" s="744"/>
      <c r="Q23" s="744"/>
      <c r="R23" s="744"/>
      <c r="S23" s="744"/>
      <c r="T23" s="579"/>
      <c r="U23" s="94"/>
      <c r="V23" s="94"/>
      <c r="W23" s="23"/>
      <c r="X23" s="23"/>
      <c r="Y23" s="23"/>
      <c r="Z23" s="23"/>
      <c r="AA23" s="23"/>
      <c r="AB23" s="23"/>
      <c r="AC23" s="23"/>
      <c r="AD23" s="23"/>
      <c r="AE23" s="23"/>
      <c r="AF23" s="23"/>
      <c r="AG23" s="23"/>
      <c r="AH23" s="23"/>
      <c r="AI23" s="23"/>
      <c r="AJ23" s="23"/>
      <c r="AK23" s="24"/>
      <c r="AL23" s="24"/>
      <c r="AM23" s="11"/>
    </row>
    <row r="24" spans="1:39" ht="18.75" customHeight="1" thickBot="1" x14ac:dyDescent="0.3">
      <c r="A24" s="77" t="s">
        <v>5574</v>
      </c>
      <c r="B24" s="28">
        <v>39364</v>
      </c>
      <c r="C24" s="29" t="s">
        <v>1093</v>
      </c>
      <c r="D24" s="29" t="s">
        <v>5575</v>
      </c>
      <c r="E24" s="29"/>
      <c r="F24" s="29"/>
      <c r="G24" s="29"/>
      <c r="H24" s="77" t="s">
        <v>272</v>
      </c>
      <c r="I24" s="28"/>
      <c r="J24" s="28">
        <v>40460</v>
      </c>
      <c r="K24" s="29" t="s">
        <v>1088</v>
      </c>
      <c r="L24" s="29"/>
      <c r="M24" s="29" t="s">
        <v>982</v>
      </c>
      <c r="N24" s="29" t="s">
        <v>52</v>
      </c>
      <c r="O24" s="29">
        <v>1884</v>
      </c>
      <c r="P24" s="743"/>
      <c r="Q24" s="743"/>
      <c r="R24" s="743"/>
      <c r="S24" s="743"/>
      <c r="T24" s="559"/>
      <c r="U24" s="11"/>
      <c r="V24" s="11"/>
      <c r="W24" s="29"/>
      <c r="X24" s="29"/>
      <c r="Y24" s="29"/>
      <c r="Z24" s="29"/>
      <c r="AA24" s="29"/>
      <c r="AB24" s="29"/>
      <c r="AC24" s="29"/>
      <c r="AD24" s="29"/>
      <c r="AE24" s="29"/>
      <c r="AF24" s="29"/>
      <c r="AG24" s="29"/>
      <c r="AH24" s="29"/>
      <c r="AI24" s="29"/>
      <c r="AJ24" s="29"/>
      <c r="AK24" s="25"/>
      <c r="AL24" s="25"/>
      <c r="AM24" s="11"/>
    </row>
    <row r="25" spans="1:39" ht="23.25" customHeight="1" thickBot="1" x14ac:dyDescent="0.3">
      <c r="A25" s="237">
        <v>13110015</v>
      </c>
      <c r="B25" s="238">
        <v>39400</v>
      </c>
      <c r="C25" s="23" t="s">
        <v>5576</v>
      </c>
      <c r="D25" s="23" t="s">
        <v>5577</v>
      </c>
      <c r="E25" s="23"/>
      <c r="F25" s="23"/>
      <c r="G25" s="23"/>
      <c r="H25" s="239" t="s">
        <v>281</v>
      </c>
      <c r="I25" s="238"/>
      <c r="J25" s="238">
        <v>40496</v>
      </c>
      <c r="K25" s="23" t="s">
        <v>1088</v>
      </c>
      <c r="L25" s="23"/>
      <c r="M25" s="23" t="s">
        <v>1094</v>
      </c>
      <c r="N25" s="23" t="s">
        <v>52</v>
      </c>
      <c r="O25" s="23">
        <v>14454</v>
      </c>
      <c r="P25" s="744"/>
      <c r="Q25" s="744"/>
      <c r="R25" s="744"/>
      <c r="S25" s="744"/>
      <c r="T25" s="579"/>
      <c r="U25" s="94"/>
      <c r="V25" s="94"/>
      <c r="W25" s="23"/>
      <c r="X25" s="23"/>
      <c r="Y25" s="23"/>
      <c r="Z25" s="23"/>
      <c r="AA25" s="23"/>
      <c r="AB25" s="23"/>
      <c r="AC25" s="23"/>
      <c r="AD25" s="23"/>
      <c r="AE25" s="23"/>
      <c r="AF25" s="23"/>
      <c r="AG25" s="23"/>
      <c r="AH25" s="23"/>
      <c r="AI25" s="23"/>
      <c r="AJ25" s="23"/>
      <c r="AK25" s="24"/>
      <c r="AL25" s="24"/>
      <c r="AM25" s="11"/>
    </row>
    <row r="26" spans="1:39" ht="15.75" customHeight="1" thickBot="1" x14ac:dyDescent="0.3">
      <c r="A26" s="77">
        <v>13110016</v>
      </c>
      <c r="B26" s="28">
        <v>39414</v>
      </c>
      <c r="C26" s="29" t="s">
        <v>1095</v>
      </c>
      <c r="D26" s="29"/>
      <c r="E26" s="29"/>
      <c r="F26" s="29"/>
      <c r="G26" s="29"/>
      <c r="H26" s="77"/>
      <c r="I26" s="28"/>
      <c r="J26" s="28">
        <v>41610</v>
      </c>
      <c r="K26" s="29"/>
      <c r="L26" s="29"/>
      <c r="M26" s="29" t="s">
        <v>4691</v>
      </c>
      <c r="N26" s="29" t="s">
        <v>34</v>
      </c>
      <c r="O26" s="29">
        <v>87600</v>
      </c>
      <c r="P26" s="743"/>
      <c r="Q26" s="743"/>
      <c r="R26" s="743"/>
      <c r="S26" s="743"/>
      <c r="T26" s="559"/>
      <c r="U26" s="11"/>
      <c r="V26" s="11"/>
      <c r="W26" s="29"/>
      <c r="X26" s="29"/>
      <c r="Y26" s="29"/>
      <c r="Z26" s="29"/>
      <c r="AA26" s="29"/>
      <c r="AB26" s="29"/>
      <c r="AC26" s="29"/>
      <c r="AD26" s="29"/>
      <c r="AE26" s="29"/>
      <c r="AF26" s="29"/>
      <c r="AG26" s="29"/>
      <c r="AH26" s="29"/>
      <c r="AI26" s="29"/>
      <c r="AJ26" s="29"/>
      <c r="AK26" s="25"/>
      <c r="AL26" s="25"/>
      <c r="AM26" s="11"/>
    </row>
    <row r="27" spans="1:39" ht="15.75" customHeight="1" thickBot="1" x14ac:dyDescent="0.3">
      <c r="A27" s="237">
        <v>13110017</v>
      </c>
      <c r="B27" s="238">
        <v>39426</v>
      </c>
      <c r="C27" s="23" t="s">
        <v>1095</v>
      </c>
      <c r="D27" s="23"/>
      <c r="E27" s="23"/>
      <c r="F27" s="23"/>
      <c r="G27" s="23"/>
      <c r="H27" s="239"/>
      <c r="I27" s="238"/>
      <c r="J27" s="238">
        <v>40522</v>
      </c>
      <c r="K27" s="23"/>
      <c r="L27" s="23"/>
      <c r="M27" s="23" t="s">
        <v>4692</v>
      </c>
      <c r="N27" s="23" t="s">
        <v>21</v>
      </c>
      <c r="O27" s="23">
        <v>6570</v>
      </c>
      <c r="P27" s="744"/>
      <c r="Q27" s="744"/>
      <c r="R27" s="744"/>
      <c r="S27" s="744"/>
      <c r="T27" s="579"/>
      <c r="U27" s="94"/>
      <c r="V27" s="94"/>
      <c r="W27" s="23"/>
      <c r="X27" s="23"/>
      <c r="Y27" s="23"/>
      <c r="Z27" s="23"/>
      <c r="AA27" s="23"/>
      <c r="AB27" s="23"/>
      <c r="AC27" s="23"/>
      <c r="AD27" s="23"/>
      <c r="AE27" s="23"/>
      <c r="AF27" s="23"/>
      <c r="AG27" s="23"/>
      <c r="AH27" s="23"/>
      <c r="AI27" s="23"/>
      <c r="AJ27" s="23"/>
      <c r="AK27" s="24"/>
      <c r="AL27" s="24"/>
      <c r="AM27" s="11"/>
    </row>
    <row r="28" spans="1:39" ht="15.75" customHeight="1" thickBot="1" x14ac:dyDescent="0.3">
      <c r="A28" s="77">
        <v>13110018</v>
      </c>
      <c r="B28" s="28">
        <v>39437</v>
      </c>
      <c r="C28" s="29" t="s">
        <v>1080</v>
      </c>
      <c r="D28" s="29"/>
      <c r="E28" s="29"/>
      <c r="F28" s="29"/>
      <c r="G28" s="29"/>
      <c r="H28" s="77"/>
      <c r="I28" s="28"/>
      <c r="J28" s="28">
        <v>40533</v>
      </c>
      <c r="K28" s="29"/>
      <c r="L28" s="29"/>
      <c r="M28" s="29" t="s">
        <v>4693</v>
      </c>
      <c r="N28" s="29" t="s">
        <v>34</v>
      </c>
      <c r="O28" s="29">
        <v>9855</v>
      </c>
      <c r="P28" s="743"/>
      <c r="Q28" s="743"/>
      <c r="R28" s="743"/>
      <c r="S28" s="743"/>
      <c r="T28" s="559"/>
      <c r="U28" s="11"/>
      <c r="V28" s="11"/>
      <c r="W28" s="29"/>
      <c r="X28" s="29"/>
      <c r="Y28" s="29"/>
      <c r="Z28" s="29"/>
      <c r="AA28" s="29"/>
      <c r="AB28" s="29"/>
      <c r="AC28" s="29"/>
      <c r="AD28" s="29"/>
      <c r="AE28" s="29"/>
      <c r="AF28" s="29"/>
      <c r="AG28" s="29"/>
      <c r="AH28" s="29"/>
      <c r="AI28" s="29"/>
      <c r="AJ28" s="29"/>
      <c r="AK28" s="25"/>
      <c r="AL28" s="25"/>
      <c r="AM28" s="11"/>
    </row>
    <row r="29" spans="1:39" ht="29.25" customHeight="1" thickBot="1" x14ac:dyDescent="0.3">
      <c r="A29" s="237">
        <v>13110019</v>
      </c>
      <c r="B29" s="238">
        <v>39437</v>
      </c>
      <c r="C29" s="23" t="s">
        <v>1080</v>
      </c>
      <c r="D29" s="23"/>
      <c r="E29" s="23"/>
      <c r="F29" s="23"/>
      <c r="G29" s="23"/>
      <c r="H29" s="239"/>
      <c r="I29" s="238"/>
      <c r="J29" s="238">
        <v>41629</v>
      </c>
      <c r="K29" s="23"/>
      <c r="L29" s="23"/>
      <c r="M29" s="23" t="s">
        <v>4694</v>
      </c>
      <c r="N29" s="23" t="s">
        <v>34</v>
      </c>
      <c r="O29" s="23">
        <v>365</v>
      </c>
      <c r="P29" s="744"/>
      <c r="Q29" s="744"/>
      <c r="R29" s="744"/>
      <c r="S29" s="744"/>
      <c r="T29" s="579"/>
      <c r="U29" s="94"/>
      <c r="V29" s="94"/>
      <c r="W29" s="23"/>
      <c r="X29" s="23"/>
      <c r="Y29" s="23"/>
      <c r="Z29" s="23"/>
      <c r="AA29" s="23"/>
      <c r="AB29" s="23"/>
      <c r="AC29" s="23"/>
      <c r="AD29" s="23"/>
      <c r="AE29" s="23"/>
      <c r="AF29" s="23"/>
      <c r="AG29" s="23"/>
      <c r="AH29" s="23"/>
      <c r="AI29" s="23"/>
      <c r="AJ29" s="23"/>
      <c r="AK29" s="24"/>
      <c r="AL29" s="24"/>
      <c r="AM29" s="11"/>
    </row>
    <row r="30" spans="1:39" ht="23.25" customHeight="1" thickBot="1" x14ac:dyDescent="0.3">
      <c r="A30" s="77">
        <v>13110020</v>
      </c>
      <c r="B30" s="28">
        <v>39461</v>
      </c>
      <c r="C30" s="29" t="s">
        <v>160</v>
      </c>
      <c r="D30" s="29"/>
      <c r="E30" s="29"/>
      <c r="F30" s="29"/>
      <c r="G30" s="29"/>
      <c r="H30" s="77"/>
      <c r="I30" s="28"/>
      <c r="J30" s="28">
        <v>40557</v>
      </c>
      <c r="K30" s="29" t="s">
        <v>1096</v>
      </c>
      <c r="L30" s="29"/>
      <c r="M30" s="29" t="s">
        <v>4688</v>
      </c>
      <c r="N30" s="29" t="s">
        <v>21</v>
      </c>
      <c r="O30" s="29">
        <v>35005</v>
      </c>
      <c r="P30" s="743"/>
      <c r="Q30" s="743"/>
      <c r="R30" s="743"/>
      <c r="S30" s="743"/>
      <c r="T30" s="559"/>
      <c r="U30" s="11"/>
      <c r="V30" s="11"/>
      <c r="W30" s="29"/>
      <c r="X30" s="29"/>
      <c r="Y30" s="29"/>
      <c r="Z30" s="29"/>
      <c r="AA30" s="29"/>
      <c r="AB30" s="29"/>
      <c r="AC30" s="29"/>
      <c r="AD30" s="29"/>
      <c r="AE30" s="29"/>
      <c r="AF30" s="29"/>
      <c r="AG30" s="29"/>
      <c r="AH30" s="29"/>
      <c r="AI30" s="29"/>
      <c r="AJ30" s="29"/>
      <c r="AK30" s="25"/>
      <c r="AL30" s="25"/>
      <c r="AM30" s="11"/>
    </row>
    <row r="31" spans="1:39" ht="23.25" customHeight="1" thickBot="1" x14ac:dyDescent="0.3">
      <c r="A31" s="237">
        <v>13110021</v>
      </c>
      <c r="B31" s="238">
        <v>39468</v>
      </c>
      <c r="C31" s="23" t="s">
        <v>160</v>
      </c>
      <c r="D31" s="23"/>
      <c r="E31" s="23"/>
      <c r="F31" s="23"/>
      <c r="G31" s="23"/>
      <c r="H31" s="239"/>
      <c r="I31" s="238"/>
      <c r="J31" s="238">
        <v>40564</v>
      </c>
      <c r="K31" s="23" t="s">
        <v>1096</v>
      </c>
      <c r="L31" s="23"/>
      <c r="M31" s="23" t="s">
        <v>4688</v>
      </c>
      <c r="N31" s="23" t="s">
        <v>21</v>
      </c>
      <c r="O31" s="23">
        <v>3154</v>
      </c>
      <c r="P31" s="744"/>
      <c r="Q31" s="744"/>
      <c r="R31" s="744"/>
      <c r="S31" s="744"/>
      <c r="T31" s="579"/>
      <c r="U31" s="94"/>
      <c r="V31" s="94"/>
      <c r="W31" s="23"/>
      <c r="X31" s="23"/>
      <c r="Y31" s="23"/>
      <c r="Z31" s="23"/>
      <c r="AA31" s="23"/>
      <c r="AB31" s="23"/>
      <c r="AC31" s="23"/>
      <c r="AD31" s="23"/>
      <c r="AE31" s="23"/>
      <c r="AF31" s="23"/>
      <c r="AG31" s="23"/>
      <c r="AH31" s="23"/>
      <c r="AI31" s="23"/>
      <c r="AJ31" s="23"/>
      <c r="AK31" s="24"/>
      <c r="AL31" s="24"/>
      <c r="AM31" s="11"/>
    </row>
    <row r="32" spans="1:39" ht="33" customHeight="1" x14ac:dyDescent="0.25">
      <c r="A32" s="290">
        <v>13110022</v>
      </c>
      <c r="B32" s="291">
        <v>39475</v>
      </c>
      <c r="C32" s="221" t="s">
        <v>1097</v>
      </c>
      <c r="D32" s="221" t="s">
        <v>6652</v>
      </c>
      <c r="E32" s="149" t="s">
        <v>68</v>
      </c>
      <c r="F32" s="149" t="s">
        <v>69</v>
      </c>
      <c r="G32" s="149" t="s">
        <v>51</v>
      </c>
      <c r="H32" s="290"/>
      <c r="I32" s="291"/>
      <c r="J32" s="291">
        <v>41667</v>
      </c>
      <c r="K32" s="221" t="s">
        <v>1088</v>
      </c>
      <c r="L32" s="221"/>
      <c r="M32" s="221" t="s">
        <v>4690</v>
      </c>
      <c r="N32" s="314" t="s">
        <v>52</v>
      </c>
      <c r="O32" s="221">
        <v>10000</v>
      </c>
      <c r="P32" s="746"/>
      <c r="Q32" s="746" t="s">
        <v>3243</v>
      </c>
      <c r="R32" s="746"/>
      <c r="S32" s="746"/>
      <c r="T32" s="563"/>
      <c r="U32" s="39"/>
      <c r="V32" s="39"/>
      <c r="W32" s="221"/>
      <c r="X32" s="221"/>
      <c r="Y32" s="221"/>
      <c r="Z32" s="221"/>
      <c r="AA32" s="221"/>
      <c r="AB32" s="221"/>
      <c r="AC32" s="221"/>
      <c r="AD32" s="221"/>
      <c r="AE32" s="221"/>
      <c r="AF32" s="221"/>
      <c r="AG32" s="221"/>
      <c r="AH32" s="221"/>
      <c r="AI32" s="221"/>
      <c r="AJ32" s="221"/>
      <c r="AK32" s="314"/>
      <c r="AL32" s="314" t="s">
        <v>4547</v>
      </c>
      <c r="AM32" s="11"/>
    </row>
    <row r="33" spans="1:39" ht="31.5" customHeight="1" thickBot="1" x14ac:dyDescent="0.3">
      <c r="A33" s="482">
        <v>13110022</v>
      </c>
      <c r="B33" s="148">
        <v>39475</v>
      </c>
      <c r="C33" s="149" t="s">
        <v>3244</v>
      </c>
      <c r="D33" s="149" t="s">
        <v>6652</v>
      </c>
      <c r="E33" s="149" t="s">
        <v>68</v>
      </c>
      <c r="F33" s="149" t="s">
        <v>69</v>
      </c>
      <c r="G33" s="149" t="s">
        <v>51</v>
      </c>
      <c r="H33" s="481">
        <v>81476</v>
      </c>
      <c r="I33" s="148"/>
      <c r="J33" s="148">
        <v>45320</v>
      </c>
      <c r="K33" s="149" t="s">
        <v>1088</v>
      </c>
      <c r="L33" s="149"/>
      <c r="M33" s="149" t="s">
        <v>4690</v>
      </c>
      <c r="N33" s="149" t="s">
        <v>52</v>
      </c>
      <c r="O33" s="149">
        <v>10000</v>
      </c>
      <c r="P33" s="747"/>
      <c r="Q33" s="747"/>
      <c r="R33" s="747" t="s">
        <v>6651</v>
      </c>
      <c r="S33" s="747"/>
      <c r="T33" s="560">
        <v>5</v>
      </c>
      <c r="U33" s="149">
        <v>27.4</v>
      </c>
      <c r="V33" s="149">
        <v>10000</v>
      </c>
      <c r="W33" s="149" t="s">
        <v>3184</v>
      </c>
      <c r="X33" s="149">
        <v>35</v>
      </c>
      <c r="Y33" s="149">
        <v>25</v>
      </c>
      <c r="Z33" s="149">
        <v>125</v>
      </c>
      <c r="AA33" s="149" t="s">
        <v>1090</v>
      </c>
      <c r="AB33" s="149" t="s">
        <v>1090</v>
      </c>
      <c r="AC33" s="149" t="s">
        <v>1090</v>
      </c>
      <c r="AD33" s="149" t="s">
        <v>1090</v>
      </c>
      <c r="AE33" s="149" t="s">
        <v>1090</v>
      </c>
      <c r="AF33" s="149" t="s">
        <v>1090</v>
      </c>
      <c r="AG33" s="149" t="s">
        <v>1788</v>
      </c>
      <c r="AH33" s="149"/>
      <c r="AI33" s="149" t="s">
        <v>3245</v>
      </c>
      <c r="AJ33" s="149" t="s">
        <v>3246</v>
      </c>
      <c r="AK33" s="149" t="s">
        <v>1092</v>
      </c>
      <c r="AL33" s="149" t="s">
        <v>6650</v>
      </c>
      <c r="AM33" s="11"/>
    </row>
    <row r="34" spans="1:39" ht="15.75" customHeight="1" thickBot="1" x14ac:dyDescent="0.3">
      <c r="A34" s="237">
        <v>13110023</v>
      </c>
      <c r="B34" s="238">
        <v>39479</v>
      </c>
      <c r="C34" s="23" t="s">
        <v>1097</v>
      </c>
      <c r="D34" s="23"/>
      <c r="E34" s="23"/>
      <c r="F34" s="23"/>
      <c r="G34" s="23"/>
      <c r="H34" s="239"/>
      <c r="I34" s="238"/>
      <c r="J34" s="238">
        <v>40575</v>
      </c>
      <c r="K34" s="23"/>
      <c r="L34" s="23"/>
      <c r="M34" s="23" t="s">
        <v>4693</v>
      </c>
      <c r="N34" s="23" t="s">
        <v>34</v>
      </c>
      <c r="O34" s="23">
        <v>8278</v>
      </c>
      <c r="P34" s="744"/>
      <c r="Q34" s="744"/>
      <c r="R34" s="744"/>
      <c r="S34" s="744"/>
      <c r="T34" s="579"/>
      <c r="U34" s="94"/>
      <c r="V34" s="94"/>
      <c r="W34" s="23"/>
      <c r="X34" s="23"/>
      <c r="Y34" s="23"/>
      <c r="Z34" s="23"/>
      <c r="AA34" s="23"/>
      <c r="AB34" s="23"/>
      <c r="AC34" s="23"/>
      <c r="AD34" s="23"/>
      <c r="AE34" s="23"/>
      <c r="AF34" s="23"/>
      <c r="AG34" s="23"/>
      <c r="AH34" s="23"/>
      <c r="AI34" s="23"/>
      <c r="AJ34" s="23"/>
      <c r="AK34" s="24"/>
      <c r="AL34" s="24"/>
      <c r="AM34" s="11"/>
    </row>
    <row r="35" spans="1:39" ht="15.75" customHeight="1" thickBot="1" x14ac:dyDescent="0.3">
      <c r="A35" s="77">
        <v>13110024</v>
      </c>
      <c r="B35" s="28">
        <v>39479</v>
      </c>
      <c r="C35" s="29" t="s">
        <v>1080</v>
      </c>
      <c r="D35" s="29"/>
      <c r="E35" s="29"/>
      <c r="F35" s="29"/>
      <c r="G35" s="29"/>
      <c r="H35" s="77"/>
      <c r="I35" s="28"/>
      <c r="J35" s="28">
        <v>41671</v>
      </c>
      <c r="K35" s="29"/>
      <c r="L35" s="29"/>
      <c r="M35" s="29" t="s">
        <v>768</v>
      </c>
      <c r="N35" s="29" t="s">
        <v>34</v>
      </c>
      <c r="O35" s="29">
        <v>2555</v>
      </c>
      <c r="P35" s="743"/>
      <c r="Q35" s="743"/>
      <c r="R35" s="743"/>
      <c r="S35" s="743"/>
      <c r="T35" s="559"/>
      <c r="U35" s="11"/>
      <c r="V35" s="11"/>
      <c r="W35" s="29"/>
      <c r="X35" s="29"/>
      <c r="Y35" s="29"/>
      <c r="Z35" s="29"/>
      <c r="AA35" s="29"/>
      <c r="AB35" s="29"/>
      <c r="AC35" s="29"/>
      <c r="AD35" s="29"/>
      <c r="AE35" s="29"/>
      <c r="AF35" s="29"/>
      <c r="AG35" s="29"/>
      <c r="AH35" s="29"/>
      <c r="AI35" s="29"/>
      <c r="AJ35" s="29"/>
      <c r="AK35" s="25"/>
      <c r="AL35" s="25"/>
      <c r="AM35" s="11"/>
    </row>
    <row r="36" spans="1:39" ht="29.25" customHeight="1" thickBot="1" x14ac:dyDescent="0.3">
      <c r="A36" s="237">
        <v>13110025</v>
      </c>
      <c r="B36" s="238">
        <v>39489</v>
      </c>
      <c r="C36" s="23" t="s">
        <v>5578</v>
      </c>
      <c r="D36" s="23" t="s">
        <v>5579</v>
      </c>
      <c r="E36" s="23"/>
      <c r="F36" s="23"/>
      <c r="G36" s="23"/>
      <c r="H36" s="239"/>
      <c r="I36" s="238"/>
      <c r="J36" s="238">
        <v>40585</v>
      </c>
      <c r="K36" s="23" t="s">
        <v>1088</v>
      </c>
      <c r="L36" s="23"/>
      <c r="M36" s="23" t="s">
        <v>1098</v>
      </c>
      <c r="N36" s="23" t="s">
        <v>52</v>
      </c>
      <c r="O36" s="23">
        <v>2555</v>
      </c>
      <c r="P36" s="744"/>
      <c r="Q36" s="744"/>
      <c r="R36" s="744"/>
      <c r="S36" s="744"/>
      <c r="T36" s="579"/>
      <c r="U36" s="94"/>
      <c r="V36" s="94"/>
      <c r="W36" s="23"/>
      <c r="X36" s="23"/>
      <c r="Y36" s="23"/>
      <c r="Z36" s="23"/>
      <c r="AA36" s="23"/>
      <c r="AB36" s="23"/>
      <c r="AC36" s="23"/>
      <c r="AD36" s="23"/>
      <c r="AE36" s="23"/>
      <c r="AF36" s="23"/>
      <c r="AG36" s="23"/>
      <c r="AH36" s="23"/>
      <c r="AI36" s="23"/>
      <c r="AJ36" s="23"/>
      <c r="AK36" s="24"/>
      <c r="AL36" s="24"/>
      <c r="AM36" s="11"/>
    </row>
    <row r="37" spans="1:39" ht="15.75" customHeight="1" thickBot="1" x14ac:dyDescent="0.3">
      <c r="A37" s="77">
        <v>13110026</v>
      </c>
      <c r="B37" s="28">
        <v>39498</v>
      </c>
      <c r="C37" s="29" t="s">
        <v>1099</v>
      </c>
      <c r="D37" s="29"/>
      <c r="E37" s="29"/>
      <c r="F37" s="29"/>
      <c r="G37" s="29"/>
      <c r="H37" s="77"/>
      <c r="I37" s="28"/>
      <c r="J37" s="28">
        <v>41691</v>
      </c>
      <c r="K37" s="29"/>
      <c r="L37" s="29"/>
      <c r="M37" s="29" t="s">
        <v>1100</v>
      </c>
      <c r="N37" s="29" t="s">
        <v>34</v>
      </c>
      <c r="O37" s="29">
        <v>6000</v>
      </c>
      <c r="P37" s="743"/>
      <c r="Q37" s="743"/>
      <c r="R37" s="743"/>
      <c r="S37" s="743"/>
      <c r="T37" s="559"/>
      <c r="U37" s="11"/>
      <c r="V37" s="11"/>
      <c r="W37" s="29"/>
      <c r="X37" s="29"/>
      <c r="Y37" s="29"/>
      <c r="Z37" s="29"/>
      <c r="AA37" s="29"/>
      <c r="AB37" s="29"/>
      <c r="AC37" s="29"/>
      <c r="AD37" s="29"/>
      <c r="AE37" s="29"/>
      <c r="AF37" s="29"/>
      <c r="AG37" s="29"/>
      <c r="AH37" s="29"/>
      <c r="AI37" s="29"/>
      <c r="AJ37" s="29"/>
      <c r="AK37" s="25"/>
      <c r="AL37" s="25"/>
      <c r="AM37" s="11"/>
    </row>
    <row r="38" spans="1:39" ht="15.75" customHeight="1" thickBot="1" x14ac:dyDescent="0.3">
      <c r="A38" s="237">
        <v>13110027</v>
      </c>
      <c r="B38" s="238">
        <v>39500</v>
      </c>
      <c r="C38" s="23" t="s">
        <v>1101</v>
      </c>
      <c r="D38" s="23"/>
      <c r="E38" s="23"/>
      <c r="F38" s="23"/>
      <c r="G38" s="23"/>
      <c r="H38" s="239"/>
      <c r="I38" s="238"/>
      <c r="J38" s="238">
        <v>41692</v>
      </c>
      <c r="K38" s="23"/>
      <c r="L38" s="23"/>
      <c r="M38" s="23" t="s">
        <v>4695</v>
      </c>
      <c r="N38" s="23" t="s">
        <v>34</v>
      </c>
      <c r="O38" s="23">
        <v>2738</v>
      </c>
      <c r="P38" s="744"/>
      <c r="Q38" s="744"/>
      <c r="R38" s="744"/>
      <c r="S38" s="744"/>
      <c r="T38" s="579"/>
      <c r="U38" s="94"/>
      <c r="V38" s="94"/>
      <c r="W38" s="23"/>
      <c r="X38" s="23"/>
      <c r="Y38" s="23"/>
      <c r="Z38" s="23"/>
      <c r="AA38" s="23"/>
      <c r="AB38" s="23"/>
      <c r="AC38" s="23"/>
      <c r="AD38" s="23"/>
      <c r="AE38" s="23"/>
      <c r="AF38" s="23"/>
      <c r="AG38" s="23"/>
      <c r="AH38" s="23"/>
      <c r="AI38" s="23"/>
      <c r="AJ38" s="23"/>
      <c r="AK38" s="24"/>
      <c r="AL38" s="24"/>
      <c r="AM38" s="11"/>
    </row>
    <row r="39" spans="1:39" ht="45.75" customHeight="1" thickBot="1" x14ac:dyDescent="0.3">
      <c r="A39" s="77">
        <v>13110028</v>
      </c>
      <c r="B39" s="28">
        <v>39500</v>
      </c>
      <c r="C39" s="29" t="s">
        <v>1102</v>
      </c>
      <c r="D39" s="29"/>
      <c r="E39" s="29"/>
      <c r="F39" s="29"/>
      <c r="G39" s="29"/>
      <c r="H39" s="77"/>
      <c r="I39" s="28"/>
      <c r="J39" s="28">
        <v>40596</v>
      </c>
      <c r="K39" s="29" t="s">
        <v>377</v>
      </c>
      <c r="L39" s="29"/>
      <c r="M39" s="29" t="s">
        <v>4696</v>
      </c>
      <c r="N39" s="29" t="s">
        <v>21</v>
      </c>
      <c r="O39" s="29">
        <v>100</v>
      </c>
      <c r="P39" s="743"/>
      <c r="Q39" s="743"/>
      <c r="R39" s="743"/>
      <c r="S39" s="743"/>
      <c r="T39" s="559"/>
      <c r="U39" s="11"/>
      <c r="V39" s="11"/>
      <c r="W39" s="29"/>
      <c r="X39" s="29"/>
      <c r="Y39" s="29"/>
      <c r="Z39" s="29"/>
      <c r="AA39" s="29"/>
      <c r="AB39" s="29"/>
      <c r="AC39" s="29"/>
      <c r="AD39" s="29"/>
      <c r="AE39" s="29"/>
      <c r="AF39" s="29"/>
      <c r="AG39" s="29"/>
      <c r="AH39" s="29"/>
      <c r="AI39" s="29"/>
      <c r="AJ39" s="29"/>
      <c r="AK39" s="25"/>
      <c r="AL39" s="25"/>
      <c r="AM39" s="11"/>
    </row>
    <row r="40" spans="1:39" ht="28.5" customHeight="1" x14ac:dyDescent="0.25">
      <c r="A40" s="183">
        <v>13110029</v>
      </c>
      <c r="B40" s="184">
        <v>39562</v>
      </c>
      <c r="C40" s="185" t="s">
        <v>1103</v>
      </c>
      <c r="D40" s="185"/>
      <c r="E40" s="185"/>
      <c r="F40" s="185"/>
      <c r="G40" s="185"/>
      <c r="H40" s="186"/>
      <c r="I40" s="184"/>
      <c r="J40" s="184">
        <v>43214</v>
      </c>
      <c r="K40" s="185" t="s">
        <v>1104</v>
      </c>
      <c r="L40" s="185"/>
      <c r="M40" s="185" t="s">
        <v>972</v>
      </c>
      <c r="N40" s="185" t="s">
        <v>21</v>
      </c>
      <c r="O40" s="185">
        <v>2871</v>
      </c>
      <c r="P40" s="748"/>
      <c r="Q40" s="748" t="s">
        <v>3219</v>
      </c>
      <c r="R40" s="749"/>
      <c r="S40" s="748"/>
      <c r="T40" s="580"/>
      <c r="U40" s="16"/>
      <c r="V40" s="16"/>
      <c r="W40" s="185"/>
      <c r="X40" s="185"/>
      <c r="Y40" s="185"/>
      <c r="Z40" s="185"/>
      <c r="AA40" s="185"/>
      <c r="AB40" s="185"/>
      <c r="AC40" s="185"/>
      <c r="AD40" s="185"/>
      <c r="AE40" s="185"/>
      <c r="AF40" s="185"/>
      <c r="AG40" s="185"/>
      <c r="AH40" s="185"/>
      <c r="AI40" s="185"/>
      <c r="AJ40" s="185"/>
      <c r="AK40" s="275"/>
      <c r="AL40" s="275" t="s">
        <v>4548</v>
      </c>
      <c r="AM40" s="11"/>
    </row>
    <row r="41" spans="1:39" ht="28.5" customHeight="1" thickBot="1" x14ac:dyDescent="0.3">
      <c r="A41" s="380">
        <v>13110029</v>
      </c>
      <c r="B41" s="381">
        <v>39562</v>
      </c>
      <c r="C41" s="348" t="s">
        <v>3218</v>
      </c>
      <c r="D41" s="348" t="s">
        <v>5117</v>
      </c>
      <c r="E41" s="348"/>
      <c r="F41" s="348"/>
      <c r="G41" s="348"/>
      <c r="H41" s="382">
        <v>52218</v>
      </c>
      <c r="I41" s="381"/>
      <c r="J41" s="381" t="s">
        <v>4530</v>
      </c>
      <c r="K41" s="348" t="s">
        <v>1104</v>
      </c>
      <c r="L41" s="348"/>
      <c r="M41" s="348" t="s">
        <v>972</v>
      </c>
      <c r="N41" s="348" t="s">
        <v>21</v>
      </c>
      <c r="O41" s="348">
        <v>2871</v>
      </c>
      <c r="P41" s="750"/>
      <c r="Q41" s="750"/>
      <c r="R41" s="750" t="s">
        <v>6338</v>
      </c>
      <c r="S41" s="750"/>
      <c r="T41" s="561">
        <v>4.59</v>
      </c>
      <c r="U41" s="348">
        <v>7.86</v>
      </c>
      <c r="V41" s="348">
        <v>2871</v>
      </c>
      <c r="W41" s="348" t="s">
        <v>3184</v>
      </c>
      <c r="X41" s="348">
        <v>35</v>
      </c>
      <c r="Y41" s="348">
        <v>25</v>
      </c>
      <c r="Z41" s="348">
        <v>125</v>
      </c>
      <c r="AA41" s="348" t="s">
        <v>1090</v>
      </c>
      <c r="AB41" s="348" t="s">
        <v>1090</v>
      </c>
      <c r="AC41" s="348" t="s">
        <v>1090</v>
      </c>
      <c r="AD41" s="348" t="s">
        <v>1090</v>
      </c>
      <c r="AE41" s="348" t="s">
        <v>1090</v>
      </c>
      <c r="AF41" s="348" t="s">
        <v>1090</v>
      </c>
      <c r="AG41" s="348" t="s">
        <v>3220</v>
      </c>
      <c r="AH41" s="348"/>
      <c r="AI41" s="348" t="s">
        <v>3221</v>
      </c>
      <c r="AJ41" s="348" t="s">
        <v>3222</v>
      </c>
      <c r="AK41" s="383" t="s">
        <v>1974</v>
      </c>
      <c r="AL41" s="383"/>
      <c r="AM41" s="11"/>
    </row>
    <row r="42" spans="1:39" ht="27" customHeight="1" thickBot="1" x14ac:dyDescent="0.3">
      <c r="A42" s="77">
        <v>13110030</v>
      </c>
      <c r="B42" s="28">
        <v>39563</v>
      </c>
      <c r="C42" s="29" t="s">
        <v>1097</v>
      </c>
      <c r="D42" s="29"/>
      <c r="E42" s="29"/>
      <c r="F42" s="29"/>
      <c r="G42" s="29"/>
      <c r="H42" s="77"/>
      <c r="I42" s="28"/>
      <c r="J42" s="28">
        <v>41754</v>
      </c>
      <c r="K42" s="29"/>
      <c r="L42" s="29"/>
      <c r="M42" s="29" t="s">
        <v>4695</v>
      </c>
      <c r="N42" s="29" t="s">
        <v>34</v>
      </c>
      <c r="O42" s="29">
        <v>3559</v>
      </c>
      <c r="P42" s="743"/>
      <c r="Q42" s="743"/>
      <c r="R42" s="743"/>
      <c r="S42" s="743"/>
      <c r="T42" s="559"/>
      <c r="U42" s="11"/>
      <c r="V42" s="11"/>
      <c r="W42" s="29"/>
      <c r="X42" s="29"/>
      <c r="Y42" s="29"/>
      <c r="Z42" s="29"/>
      <c r="AA42" s="29"/>
      <c r="AB42" s="29"/>
      <c r="AC42" s="29"/>
      <c r="AD42" s="29"/>
      <c r="AE42" s="29"/>
      <c r="AF42" s="29"/>
      <c r="AG42" s="29"/>
      <c r="AH42" s="29"/>
      <c r="AI42" s="29"/>
      <c r="AJ42" s="29"/>
      <c r="AK42" s="25"/>
      <c r="AL42" s="25"/>
      <c r="AM42" s="11"/>
    </row>
    <row r="43" spans="1:39" ht="38.25" customHeight="1" thickBot="1" x14ac:dyDescent="0.3">
      <c r="A43" s="310">
        <v>13110031</v>
      </c>
      <c r="B43" s="311">
        <v>39575</v>
      </c>
      <c r="C43" s="312" t="s">
        <v>1105</v>
      </c>
      <c r="D43" s="312"/>
      <c r="E43" s="312"/>
      <c r="F43" s="312"/>
      <c r="G43" s="312"/>
      <c r="H43" s="313"/>
      <c r="I43" s="311"/>
      <c r="J43" s="311">
        <v>41766</v>
      </c>
      <c r="K43" s="312"/>
      <c r="L43" s="312"/>
      <c r="M43" s="312" t="s">
        <v>4691</v>
      </c>
      <c r="N43" s="312" t="s">
        <v>34</v>
      </c>
      <c r="O43" s="312">
        <v>1051200</v>
      </c>
      <c r="P43" s="751"/>
      <c r="Q43" s="751"/>
      <c r="R43" s="751" t="s">
        <v>3260</v>
      </c>
      <c r="S43" s="751"/>
      <c r="T43" s="620"/>
      <c r="U43" s="654"/>
      <c r="V43" s="654"/>
      <c r="W43" s="312"/>
      <c r="X43" s="312"/>
      <c r="Y43" s="312"/>
      <c r="Z43" s="312"/>
      <c r="AA43" s="312"/>
      <c r="AB43" s="312"/>
      <c r="AC43" s="312"/>
      <c r="AD43" s="312"/>
      <c r="AE43" s="312"/>
      <c r="AF43" s="312"/>
      <c r="AG43" s="312"/>
      <c r="AH43" s="312"/>
      <c r="AI43" s="312"/>
      <c r="AJ43" s="312"/>
      <c r="AK43" s="451"/>
      <c r="AL43" s="451" t="s">
        <v>4549</v>
      </c>
      <c r="AM43" s="11"/>
    </row>
    <row r="44" spans="1:39" ht="23.25" customHeight="1" thickBot="1" x14ac:dyDescent="0.3">
      <c r="A44" s="435">
        <v>13110032</v>
      </c>
      <c r="B44" s="436">
        <v>39598</v>
      </c>
      <c r="C44" s="437" t="s">
        <v>1106</v>
      </c>
      <c r="D44" s="437" t="s">
        <v>7454</v>
      </c>
      <c r="E44" s="437" t="s">
        <v>6724</v>
      </c>
      <c r="F44" s="437" t="s">
        <v>110</v>
      </c>
      <c r="G44" s="437" t="s">
        <v>33</v>
      </c>
      <c r="H44" s="435">
        <v>61248</v>
      </c>
      <c r="I44" s="436"/>
      <c r="J44" s="436">
        <v>45717</v>
      </c>
      <c r="K44" s="437" t="s">
        <v>877</v>
      </c>
      <c r="L44" s="437" t="s">
        <v>6738</v>
      </c>
      <c r="M44" s="437" t="s">
        <v>1107</v>
      </c>
      <c r="N44" s="437" t="s">
        <v>34</v>
      </c>
      <c r="O44" s="437">
        <v>5475</v>
      </c>
      <c r="P44" s="763" t="s">
        <v>7455</v>
      </c>
      <c r="Q44" s="763" t="s">
        <v>7456</v>
      </c>
      <c r="R44" s="763" t="s">
        <v>9025</v>
      </c>
      <c r="S44" s="763"/>
      <c r="T44" s="584"/>
      <c r="U44" s="661">
        <v>15</v>
      </c>
      <c r="V44" s="661">
        <v>5475</v>
      </c>
      <c r="W44" s="437" t="s">
        <v>1257</v>
      </c>
      <c r="X44" s="437">
        <v>35</v>
      </c>
      <c r="Y44" s="437">
        <v>15</v>
      </c>
      <c r="Z44" s="437">
        <v>70</v>
      </c>
      <c r="AA44" s="437" t="s">
        <v>1090</v>
      </c>
      <c r="AB44" s="437" t="s">
        <v>1090</v>
      </c>
      <c r="AC44" s="437" t="s">
        <v>1090</v>
      </c>
      <c r="AD44" s="437" t="s">
        <v>1090</v>
      </c>
      <c r="AE44" s="437" t="s">
        <v>1090</v>
      </c>
      <c r="AF44" s="437" t="s">
        <v>1090</v>
      </c>
      <c r="AG44" s="437" t="s">
        <v>1090</v>
      </c>
      <c r="AH44" s="437"/>
      <c r="AI44" s="437" t="s">
        <v>1988</v>
      </c>
      <c r="AJ44" s="437" t="s">
        <v>1989</v>
      </c>
      <c r="AK44" s="438" t="s">
        <v>1108</v>
      </c>
      <c r="AL44" s="438" t="s">
        <v>9024</v>
      </c>
      <c r="AM44" s="11"/>
    </row>
    <row r="45" spans="1:39" ht="15.75" customHeight="1" thickBot="1" x14ac:dyDescent="0.3">
      <c r="A45" s="237">
        <v>13110033</v>
      </c>
      <c r="B45" s="238">
        <v>39611</v>
      </c>
      <c r="C45" s="23" t="s">
        <v>1080</v>
      </c>
      <c r="D45" s="23"/>
      <c r="E45" s="23"/>
      <c r="F45" s="23"/>
      <c r="G45" s="23"/>
      <c r="H45" s="239"/>
      <c r="I45" s="238"/>
      <c r="J45" s="238">
        <v>40706</v>
      </c>
      <c r="K45" s="23" t="s">
        <v>1109</v>
      </c>
      <c r="L45" s="23"/>
      <c r="M45" s="23" t="s">
        <v>1110</v>
      </c>
      <c r="N45" s="23" t="s">
        <v>34</v>
      </c>
      <c r="O45" s="23">
        <v>9125</v>
      </c>
      <c r="P45" s="744"/>
      <c r="Q45" s="744"/>
      <c r="R45" s="744"/>
      <c r="S45" s="744"/>
      <c r="T45" s="575"/>
      <c r="U45" s="247"/>
      <c r="V45" s="247"/>
      <c r="W45" s="23"/>
      <c r="X45" s="23"/>
      <c r="Y45" s="23"/>
      <c r="Z45" s="23"/>
      <c r="AA45" s="23"/>
      <c r="AB45" s="23"/>
      <c r="AC45" s="23"/>
      <c r="AD45" s="23"/>
      <c r="AE45" s="23"/>
      <c r="AF45" s="23"/>
      <c r="AG45" s="23"/>
      <c r="AH45" s="23"/>
      <c r="AI45" s="23"/>
      <c r="AJ45" s="23"/>
      <c r="AK45" s="24"/>
      <c r="AL45" s="24"/>
      <c r="AM45" s="11"/>
    </row>
    <row r="46" spans="1:39" ht="33" customHeight="1" thickBot="1" x14ac:dyDescent="0.3">
      <c r="A46" s="252">
        <v>13110034</v>
      </c>
      <c r="B46" s="253">
        <v>39629</v>
      </c>
      <c r="C46" s="254" t="s">
        <v>1111</v>
      </c>
      <c r="D46" s="254"/>
      <c r="E46" s="254"/>
      <c r="F46" s="254"/>
      <c r="G46" s="254"/>
      <c r="H46" s="252"/>
      <c r="I46" s="253"/>
      <c r="J46" s="253">
        <v>41846</v>
      </c>
      <c r="K46" s="254" t="s">
        <v>1112</v>
      </c>
      <c r="L46" s="254"/>
      <c r="M46" s="254" t="s">
        <v>756</v>
      </c>
      <c r="N46" s="254" t="s">
        <v>66</v>
      </c>
      <c r="O46" s="254">
        <v>38500</v>
      </c>
      <c r="P46" s="754"/>
      <c r="Q46" s="754"/>
      <c r="R46" s="754" t="s">
        <v>3359</v>
      </c>
      <c r="S46" s="754"/>
      <c r="T46" s="612"/>
      <c r="U46" s="655"/>
      <c r="V46" s="655"/>
      <c r="W46" s="254"/>
      <c r="X46" s="254"/>
      <c r="Y46" s="254"/>
      <c r="Z46" s="254"/>
      <c r="AA46" s="254"/>
      <c r="AB46" s="254"/>
      <c r="AC46" s="254"/>
      <c r="AD46" s="254"/>
      <c r="AE46" s="254"/>
      <c r="AF46" s="254"/>
      <c r="AG46" s="254"/>
      <c r="AH46" s="254"/>
      <c r="AI46" s="254"/>
      <c r="AJ46" s="254"/>
      <c r="AK46" s="276"/>
      <c r="AL46" s="276" t="s">
        <v>3382</v>
      </c>
      <c r="AM46" s="11"/>
    </row>
    <row r="47" spans="1:39" ht="15.75" customHeight="1" thickBot="1" x14ac:dyDescent="0.3">
      <c r="A47" s="237">
        <v>13110035</v>
      </c>
      <c r="B47" s="238">
        <v>39645</v>
      </c>
      <c r="C47" s="23" t="s">
        <v>1113</v>
      </c>
      <c r="D47" s="23"/>
      <c r="E47" s="23"/>
      <c r="F47" s="23"/>
      <c r="G47" s="23"/>
      <c r="H47" s="239"/>
      <c r="I47" s="238"/>
      <c r="J47" s="238">
        <v>41836</v>
      </c>
      <c r="K47" s="23"/>
      <c r="L47" s="23"/>
      <c r="M47" s="23" t="s">
        <v>968</v>
      </c>
      <c r="N47" s="23" t="s">
        <v>34</v>
      </c>
      <c r="O47" s="23">
        <v>26280</v>
      </c>
      <c r="P47" s="744"/>
      <c r="Q47" s="744"/>
      <c r="R47" s="744"/>
      <c r="S47" s="744"/>
      <c r="T47" s="575"/>
      <c r="U47" s="247"/>
      <c r="V47" s="247"/>
      <c r="W47" s="23"/>
      <c r="X47" s="23"/>
      <c r="Y47" s="23"/>
      <c r="Z47" s="23"/>
      <c r="AA47" s="23"/>
      <c r="AB47" s="23"/>
      <c r="AC47" s="23"/>
      <c r="AD47" s="23"/>
      <c r="AE47" s="23"/>
      <c r="AF47" s="23"/>
      <c r="AG47" s="23"/>
      <c r="AH47" s="23"/>
      <c r="AI47" s="23"/>
      <c r="AJ47" s="23"/>
      <c r="AK47" s="24"/>
      <c r="AL47" s="24"/>
      <c r="AM47" s="11"/>
    </row>
    <row r="48" spans="1:39" ht="15.75" customHeight="1" thickBot="1" x14ac:dyDescent="0.3">
      <c r="A48" s="77">
        <v>13110036</v>
      </c>
      <c r="B48" s="28">
        <v>39654</v>
      </c>
      <c r="C48" s="29" t="s">
        <v>1114</v>
      </c>
      <c r="D48" s="29"/>
      <c r="E48" s="29"/>
      <c r="F48" s="29"/>
      <c r="G48" s="29"/>
      <c r="H48" s="77"/>
      <c r="I48" s="28"/>
      <c r="J48" s="28">
        <v>41850</v>
      </c>
      <c r="K48" s="29" t="s">
        <v>1115</v>
      </c>
      <c r="L48" s="29"/>
      <c r="M48" s="29" t="s">
        <v>4697</v>
      </c>
      <c r="N48" s="29" t="s">
        <v>34</v>
      </c>
      <c r="O48" s="29">
        <v>856</v>
      </c>
      <c r="P48" s="743"/>
      <c r="Q48" s="743"/>
      <c r="R48" s="743"/>
      <c r="S48" s="743"/>
      <c r="T48" s="571"/>
      <c r="U48" s="523"/>
      <c r="V48" s="523"/>
      <c r="W48" s="29"/>
      <c r="X48" s="29"/>
      <c r="Y48" s="29"/>
      <c r="Z48" s="29"/>
      <c r="AA48" s="29"/>
      <c r="AB48" s="29"/>
      <c r="AC48" s="29"/>
      <c r="AD48" s="29"/>
      <c r="AE48" s="29"/>
      <c r="AF48" s="29"/>
      <c r="AG48" s="29"/>
      <c r="AH48" s="29"/>
      <c r="AI48" s="29"/>
      <c r="AJ48" s="29"/>
      <c r="AK48" s="25"/>
      <c r="AL48" s="25"/>
      <c r="AM48" s="11"/>
    </row>
    <row r="49" spans="1:529" ht="15.75" customHeight="1" thickBot="1" x14ac:dyDescent="0.3">
      <c r="A49" s="237">
        <v>13110037</v>
      </c>
      <c r="B49" s="238">
        <v>39661</v>
      </c>
      <c r="C49" s="23" t="s">
        <v>1080</v>
      </c>
      <c r="D49" s="23"/>
      <c r="E49" s="23"/>
      <c r="F49" s="23"/>
      <c r="G49" s="23"/>
      <c r="H49" s="239"/>
      <c r="I49" s="238"/>
      <c r="J49" s="238">
        <v>41852</v>
      </c>
      <c r="K49" s="23" t="s">
        <v>877</v>
      </c>
      <c r="L49" s="23"/>
      <c r="M49" s="23" t="s">
        <v>1116</v>
      </c>
      <c r="N49" s="23" t="s">
        <v>34</v>
      </c>
      <c r="O49" s="23">
        <v>1800</v>
      </c>
      <c r="P49" s="744"/>
      <c r="Q49" s="744"/>
      <c r="R49" s="744"/>
      <c r="S49" s="744"/>
      <c r="T49" s="575"/>
      <c r="U49" s="247"/>
      <c r="V49" s="247"/>
      <c r="W49" s="23"/>
      <c r="X49" s="23"/>
      <c r="Y49" s="23"/>
      <c r="Z49" s="23"/>
      <c r="AA49" s="23"/>
      <c r="AB49" s="23"/>
      <c r="AC49" s="23"/>
      <c r="AD49" s="23"/>
      <c r="AE49" s="23"/>
      <c r="AF49" s="23"/>
      <c r="AG49" s="23"/>
      <c r="AH49" s="23"/>
      <c r="AI49" s="23"/>
      <c r="AJ49" s="23"/>
      <c r="AK49" s="24"/>
      <c r="AL49" s="24"/>
      <c r="AM49" s="11"/>
    </row>
    <row r="50" spans="1:529" ht="15.75" customHeight="1" thickBot="1" x14ac:dyDescent="0.3">
      <c r="A50" s="77">
        <v>13110038</v>
      </c>
      <c r="B50" s="28">
        <v>39679</v>
      </c>
      <c r="C50" s="29" t="s">
        <v>1117</v>
      </c>
      <c r="D50" s="29"/>
      <c r="E50" s="29"/>
      <c r="F50" s="29"/>
      <c r="G50" s="29"/>
      <c r="H50" s="77"/>
      <c r="I50" s="28"/>
      <c r="J50" s="28">
        <v>40774</v>
      </c>
      <c r="K50" s="29" t="s">
        <v>1118</v>
      </c>
      <c r="L50" s="29"/>
      <c r="M50" s="29" t="s">
        <v>968</v>
      </c>
      <c r="N50" s="29" t="s">
        <v>34</v>
      </c>
      <c r="O50" s="29">
        <v>3358</v>
      </c>
      <c r="P50" s="743"/>
      <c r="Q50" s="743"/>
      <c r="R50" s="743"/>
      <c r="S50" s="743"/>
      <c r="T50" s="571"/>
      <c r="U50" s="523"/>
      <c r="V50" s="523"/>
      <c r="W50" s="29"/>
      <c r="X50" s="29"/>
      <c r="Y50" s="29"/>
      <c r="Z50" s="29"/>
      <c r="AA50" s="29"/>
      <c r="AB50" s="29"/>
      <c r="AC50" s="29"/>
      <c r="AD50" s="29"/>
      <c r="AE50" s="29"/>
      <c r="AF50" s="29"/>
      <c r="AG50" s="29"/>
      <c r="AH50" s="29"/>
      <c r="AI50" s="29"/>
      <c r="AJ50" s="29"/>
      <c r="AK50" s="25"/>
      <c r="AL50" s="25"/>
      <c r="AM50" s="11"/>
    </row>
    <row r="51" spans="1:529" ht="23.25" customHeight="1" thickBot="1" x14ac:dyDescent="0.3">
      <c r="A51" s="237">
        <v>13110039</v>
      </c>
      <c r="B51" s="238">
        <v>39682</v>
      </c>
      <c r="C51" s="23" t="s">
        <v>1119</v>
      </c>
      <c r="D51" s="23"/>
      <c r="E51" s="23"/>
      <c r="F51" s="23"/>
      <c r="G51" s="23"/>
      <c r="H51" s="239"/>
      <c r="I51" s="238"/>
      <c r="J51" s="238">
        <v>40777</v>
      </c>
      <c r="K51" s="23" t="s">
        <v>1120</v>
      </c>
      <c r="L51" s="23"/>
      <c r="M51" s="23" t="s">
        <v>941</v>
      </c>
      <c r="N51" s="23" t="s">
        <v>34</v>
      </c>
      <c r="O51" s="23">
        <v>2190</v>
      </c>
      <c r="P51" s="744"/>
      <c r="Q51" s="744"/>
      <c r="R51" s="744"/>
      <c r="S51" s="744"/>
      <c r="T51" s="575"/>
      <c r="U51" s="247"/>
      <c r="V51" s="247"/>
      <c r="W51" s="23"/>
      <c r="X51" s="23"/>
      <c r="Y51" s="23"/>
      <c r="Z51" s="23"/>
      <c r="AA51" s="23"/>
      <c r="AB51" s="23"/>
      <c r="AC51" s="23"/>
      <c r="AD51" s="23"/>
      <c r="AE51" s="23"/>
      <c r="AF51" s="23"/>
      <c r="AG51" s="23"/>
      <c r="AH51" s="23"/>
      <c r="AI51" s="23"/>
      <c r="AJ51" s="23"/>
      <c r="AK51" s="24"/>
      <c r="AL51" s="24"/>
      <c r="AM51" s="11"/>
    </row>
    <row r="52" spans="1:529" ht="15.75" customHeight="1" thickBot="1" x14ac:dyDescent="0.3">
      <c r="A52" s="77">
        <v>13110040</v>
      </c>
      <c r="B52" s="28">
        <v>39699</v>
      </c>
      <c r="C52" s="29" t="s">
        <v>1121</v>
      </c>
      <c r="D52" s="29"/>
      <c r="E52" s="29"/>
      <c r="F52" s="29"/>
      <c r="G52" s="29"/>
      <c r="H52" s="77"/>
      <c r="I52" s="28"/>
      <c r="J52" s="28">
        <v>40794</v>
      </c>
      <c r="K52" s="29" t="s">
        <v>1118</v>
      </c>
      <c r="L52" s="29"/>
      <c r="M52" s="29" t="s">
        <v>991</v>
      </c>
      <c r="N52" s="29" t="s">
        <v>34</v>
      </c>
      <c r="O52" s="29">
        <v>15600</v>
      </c>
      <c r="P52" s="743"/>
      <c r="Q52" s="743"/>
      <c r="R52" s="743"/>
      <c r="S52" s="743"/>
      <c r="T52" s="571"/>
      <c r="U52" s="523"/>
      <c r="V52" s="523"/>
      <c r="W52" s="29"/>
      <c r="X52" s="29"/>
      <c r="Y52" s="29"/>
      <c r="Z52" s="29"/>
      <c r="AA52" s="29"/>
      <c r="AB52" s="29"/>
      <c r="AC52" s="29"/>
      <c r="AD52" s="29"/>
      <c r="AE52" s="29"/>
      <c r="AF52" s="29"/>
      <c r="AG52" s="29"/>
      <c r="AH52" s="29"/>
      <c r="AI52" s="29"/>
      <c r="AJ52" s="29"/>
      <c r="AK52" s="25"/>
      <c r="AL52" s="25"/>
      <c r="AM52" s="11"/>
    </row>
    <row r="53" spans="1:529" ht="35.25" customHeight="1" thickBot="1" x14ac:dyDescent="0.3">
      <c r="A53" s="270">
        <v>13110041</v>
      </c>
      <c r="B53" s="271">
        <v>39703</v>
      </c>
      <c r="C53" s="273" t="s">
        <v>5580</v>
      </c>
      <c r="D53" s="273" t="s">
        <v>5581</v>
      </c>
      <c r="E53" s="273"/>
      <c r="F53" s="273"/>
      <c r="G53" s="273"/>
      <c r="H53" s="274"/>
      <c r="I53" s="271"/>
      <c r="J53" s="271">
        <v>41894</v>
      </c>
      <c r="K53" s="273" t="s">
        <v>1088</v>
      </c>
      <c r="L53" s="273"/>
      <c r="M53" s="273" t="s">
        <v>982</v>
      </c>
      <c r="N53" s="273" t="s">
        <v>52</v>
      </c>
      <c r="O53" s="273">
        <v>18250</v>
      </c>
      <c r="P53" s="755"/>
      <c r="Q53" s="755"/>
      <c r="R53" s="755" t="s">
        <v>3307</v>
      </c>
      <c r="S53" s="755"/>
      <c r="T53" s="611"/>
      <c r="U53" s="656"/>
      <c r="V53" s="656"/>
      <c r="W53" s="273"/>
      <c r="X53" s="273"/>
      <c r="Y53" s="273"/>
      <c r="Z53" s="273"/>
      <c r="AA53" s="273"/>
      <c r="AB53" s="273"/>
      <c r="AC53" s="273"/>
      <c r="AD53" s="273"/>
      <c r="AE53" s="273"/>
      <c r="AF53" s="273"/>
      <c r="AG53" s="273"/>
      <c r="AH53" s="273"/>
      <c r="AI53" s="273"/>
      <c r="AJ53" s="273"/>
      <c r="AK53" s="336"/>
      <c r="AL53" s="336" t="s">
        <v>4550</v>
      </c>
      <c r="AM53" s="11"/>
    </row>
    <row r="54" spans="1:529" s="82" customFormat="1" ht="42" customHeight="1" thickBot="1" x14ac:dyDescent="0.3">
      <c r="A54" s="155">
        <v>13110042</v>
      </c>
      <c r="B54" s="100">
        <v>39709</v>
      </c>
      <c r="C54" s="39" t="s">
        <v>3406</v>
      </c>
      <c r="D54" s="39" t="s">
        <v>4995</v>
      </c>
      <c r="E54" s="39"/>
      <c r="F54" s="39"/>
      <c r="G54" s="39"/>
      <c r="H54" s="155">
        <v>62579</v>
      </c>
      <c r="I54" s="100"/>
      <c r="J54" s="100">
        <v>45553</v>
      </c>
      <c r="K54" s="39" t="s">
        <v>1123</v>
      </c>
      <c r="L54" s="39"/>
      <c r="M54" s="39" t="s">
        <v>285</v>
      </c>
      <c r="N54" s="39" t="s">
        <v>95</v>
      </c>
      <c r="O54" s="39">
        <v>21700</v>
      </c>
      <c r="P54" s="757"/>
      <c r="Q54" s="757"/>
      <c r="R54" s="757" t="s">
        <v>8925</v>
      </c>
      <c r="S54" s="757"/>
      <c r="T54" s="563">
        <v>8.3000000000000007</v>
      </c>
      <c r="U54" s="39">
        <v>59.45</v>
      </c>
      <c r="V54" s="39">
        <v>21700</v>
      </c>
      <c r="W54" s="39" t="s">
        <v>3184</v>
      </c>
      <c r="X54" s="39">
        <v>35</v>
      </c>
      <c r="Y54" s="39">
        <v>25</v>
      </c>
      <c r="Z54" s="39">
        <v>125</v>
      </c>
      <c r="AA54" s="39" t="s">
        <v>1090</v>
      </c>
      <c r="AB54" s="39" t="s">
        <v>1090</v>
      </c>
      <c r="AC54" s="39" t="s">
        <v>1090</v>
      </c>
      <c r="AD54" s="39" t="s">
        <v>1090</v>
      </c>
      <c r="AE54" s="39" t="s">
        <v>1090</v>
      </c>
      <c r="AF54" s="39">
        <v>0.3</v>
      </c>
      <c r="AG54" s="39" t="s">
        <v>3402</v>
      </c>
      <c r="AH54" s="39"/>
      <c r="AI54" s="39" t="s">
        <v>4005</v>
      </c>
      <c r="AJ54" s="39" t="s">
        <v>4006</v>
      </c>
      <c r="AK54" s="39" t="s">
        <v>1974</v>
      </c>
      <c r="AL54" s="394" t="s">
        <v>8924</v>
      </c>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c r="OW54" s="60"/>
      <c r="OX54" s="60"/>
      <c r="OY54" s="60"/>
      <c r="OZ54" s="60"/>
      <c r="PA54" s="60"/>
      <c r="PB54" s="60"/>
      <c r="PC54" s="60"/>
      <c r="PD54" s="60"/>
      <c r="PE54" s="60"/>
      <c r="PF54" s="60"/>
      <c r="PG54" s="60"/>
      <c r="PH54" s="60"/>
      <c r="PI54" s="60"/>
      <c r="PJ54" s="60"/>
      <c r="PK54" s="60"/>
      <c r="PL54" s="60"/>
      <c r="PM54" s="60"/>
      <c r="PN54" s="60"/>
      <c r="PO54" s="60"/>
      <c r="PP54" s="60"/>
      <c r="PQ54" s="60"/>
      <c r="PR54" s="60"/>
      <c r="PS54" s="60"/>
      <c r="PT54" s="60"/>
      <c r="PU54" s="60"/>
      <c r="PV54" s="60"/>
      <c r="PW54" s="60"/>
      <c r="PX54" s="60"/>
      <c r="PY54" s="60"/>
      <c r="PZ54" s="60"/>
      <c r="QA54" s="60"/>
      <c r="QB54" s="60"/>
      <c r="QC54" s="60"/>
      <c r="QD54" s="60"/>
      <c r="QE54" s="60"/>
      <c r="QF54" s="60"/>
      <c r="QG54" s="60"/>
      <c r="QH54" s="60"/>
      <c r="QI54" s="60"/>
      <c r="QJ54" s="60"/>
      <c r="QK54" s="60"/>
      <c r="QL54" s="60"/>
      <c r="QM54" s="60"/>
      <c r="QN54" s="60"/>
      <c r="QO54" s="60"/>
      <c r="QP54" s="60"/>
      <c r="QQ54" s="60"/>
      <c r="QR54" s="60"/>
      <c r="QS54" s="60"/>
      <c r="QT54" s="60"/>
      <c r="QU54" s="60"/>
      <c r="QV54" s="60"/>
      <c r="QW54" s="60"/>
      <c r="QX54" s="60"/>
      <c r="QY54" s="60"/>
      <c r="QZ54" s="60"/>
      <c r="RA54" s="60"/>
      <c r="RB54" s="60"/>
      <c r="RC54" s="60"/>
      <c r="RD54" s="60"/>
      <c r="RE54" s="60"/>
      <c r="RF54" s="60"/>
      <c r="RG54" s="60"/>
      <c r="RH54" s="60"/>
      <c r="RI54" s="60"/>
      <c r="RJ54" s="60"/>
      <c r="RK54" s="60"/>
      <c r="RL54" s="60"/>
      <c r="RM54" s="60"/>
      <c r="RN54" s="60"/>
      <c r="RO54" s="60"/>
      <c r="RP54" s="60"/>
      <c r="RQ54" s="60"/>
      <c r="RR54" s="60"/>
      <c r="RS54" s="60"/>
      <c r="RT54" s="60"/>
      <c r="RU54" s="60"/>
      <c r="RV54" s="60"/>
      <c r="RW54" s="60"/>
      <c r="RX54" s="60"/>
      <c r="RY54" s="60"/>
      <c r="RZ54" s="60"/>
      <c r="SA54" s="60"/>
      <c r="SB54" s="60"/>
      <c r="SC54" s="60"/>
      <c r="SD54" s="60"/>
      <c r="SE54" s="60"/>
      <c r="SF54" s="60"/>
      <c r="SG54" s="60"/>
      <c r="SH54" s="60"/>
      <c r="SI54" s="60"/>
      <c r="SJ54" s="60"/>
      <c r="SK54" s="60"/>
      <c r="SL54" s="60"/>
      <c r="SM54" s="60"/>
      <c r="SN54" s="60"/>
      <c r="SO54" s="60"/>
      <c r="SP54" s="60"/>
      <c r="SQ54" s="60"/>
      <c r="SR54" s="60"/>
      <c r="SS54" s="60"/>
      <c r="ST54" s="60"/>
      <c r="SU54" s="60"/>
      <c r="SV54" s="60"/>
      <c r="SW54" s="60"/>
      <c r="SX54" s="60"/>
      <c r="SY54" s="60"/>
      <c r="SZ54" s="60"/>
      <c r="TA54" s="60"/>
      <c r="TB54" s="60"/>
      <c r="TC54" s="60"/>
      <c r="TD54" s="60"/>
      <c r="TE54" s="60"/>
      <c r="TF54" s="60"/>
      <c r="TG54" s="60"/>
      <c r="TH54" s="60"/>
      <c r="TI54" s="60"/>
    </row>
    <row r="55" spans="1:529" ht="32.25" customHeight="1" x14ac:dyDescent="0.25">
      <c r="A55" s="183">
        <v>13110043</v>
      </c>
      <c r="B55" s="184">
        <v>39709</v>
      </c>
      <c r="C55" s="185" t="s">
        <v>5582</v>
      </c>
      <c r="D55" s="185" t="s">
        <v>5583</v>
      </c>
      <c r="E55" s="185"/>
      <c r="F55" s="185"/>
      <c r="G55" s="185"/>
      <c r="H55" s="186" t="s">
        <v>1950</v>
      </c>
      <c r="I55" s="184"/>
      <c r="J55" s="184">
        <v>41900</v>
      </c>
      <c r="K55" s="185" t="s">
        <v>1088</v>
      </c>
      <c r="L55" s="185"/>
      <c r="M55" s="185" t="s">
        <v>1098</v>
      </c>
      <c r="N55" s="185" t="s">
        <v>52</v>
      </c>
      <c r="O55" s="185">
        <v>1168</v>
      </c>
      <c r="P55" s="748" t="s">
        <v>3413</v>
      </c>
      <c r="Q55" s="748" t="s">
        <v>3413</v>
      </c>
      <c r="R55" s="748"/>
      <c r="S55" s="748"/>
      <c r="T55" s="588"/>
      <c r="U55" s="657"/>
      <c r="V55" s="657"/>
      <c r="W55" s="185"/>
      <c r="X55" s="185"/>
      <c r="Y55" s="185"/>
      <c r="Z55" s="185"/>
      <c r="AA55" s="185"/>
      <c r="AB55" s="185"/>
      <c r="AC55" s="185"/>
      <c r="AD55" s="185"/>
      <c r="AE55" s="185"/>
      <c r="AF55" s="185"/>
      <c r="AG55" s="185"/>
      <c r="AH55" s="185"/>
      <c r="AI55" s="185"/>
      <c r="AJ55" s="185"/>
      <c r="AK55" s="275"/>
      <c r="AL55" s="275" t="s">
        <v>4551</v>
      </c>
      <c r="AM55" s="11"/>
    </row>
    <row r="56" spans="1:529" s="82" customFormat="1" ht="42" customHeight="1" thickBot="1" x14ac:dyDescent="0.3">
      <c r="A56" s="65">
        <v>13110043</v>
      </c>
      <c r="B56" s="66">
        <v>39709</v>
      </c>
      <c r="C56" s="67" t="s">
        <v>9075</v>
      </c>
      <c r="D56" s="67" t="s">
        <v>9076</v>
      </c>
      <c r="E56" s="67" t="s">
        <v>129</v>
      </c>
      <c r="F56" s="67" t="s">
        <v>69</v>
      </c>
      <c r="G56" s="67" t="s">
        <v>51</v>
      </c>
      <c r="H56" s="158">
        <v>2448</v>
      </c>
      <c r="I56" s="66">
        <v>39729</v>
      </c>
      <c r="J56" s="66">
        <v>47745</v>
      </c>
      <c r="K56" s="67" t="s">
        <v>1088</v>
      </c>
      <c r="L56" s="67" t="s">
        <v>9077</v>
      </c>
      <c r="M56" s="67" t="s">
        <v>1098</v>
      </c>
      <c r="N56" s="67" t="s">
        <v>52</v>
      </c>
      <c r="O56" s="67">
        <v>1168</v>
      </c>
      <c r="P56" s="756" t="s">
        <v>9078</v>
      </c>
      <c r="Q56" s="756" t="s">
        <v>9078</v>
      </c>
      <c r="R56" s="756"/>
      <c r="S56" s="756"/>
      <c r="T56" s="562">
        <v>0.9</v>
      </c>
      <c r="U56" s="67">
        <v>3.2</v>
      </c>
      <c r="V56" s="67">
        <v>1168</v>
      </c>
      <c r="W56" s="67" t="s">
        <v>3184</v>
      </c>
      <c r="X56" s="67">
        <v>35</v>
      </c>
      <c r="Y56" s="67">
        <v>25</v>
      </c>
      <c r="Z56" s="67">
        <v>125</v>
      </c>
      <c r="AA56" s="67" t="s">
        <v>1090</v>
      </c>
      <c r="AB56" s="67" t="s">
        <v>1090</v>
      </c>
      <c r="AC56" s="67" t="s">
        <v>1090</v>
      </c>
      <c r="AD56" s="67" t="s">
        <v>1090</v>
      </c>
      <c r="AE56" s="67" t="s">
        <v>1090</v>
      </c>
      <c r="AF56" s="67" t="s">
        <v>1090</v>
      </c>
      <c r="AG56" s="67" t="s">
        <v>3414</v>
      </c>
      <c r="AH56" s="67"/>
      <c r="AI56" s="67" t="s">
        <v>4007</v>
      </c>
      <c r="AJ56" s="67" t="s">
        <v>4008</v>
      </c>
      <c r="AK56" s="67" t="s">
        <v>1974</v>
      </c>
      <c r="AL56" s="425"/>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c r="QM56" s="60"/>
      <c r="QN56" s="60"/>
      <c r="QO56" s="60"/>
      <c r="QP56" s="60"/>
      <c r="QQ56" s="60"/>
      <c r="QR56" s="60"/>
      <c r="QS56" s="60"/>
      <c r="QT56" s="60"/>
      <c r="QU56" s="60"/>
      <c r="QV56" s="60"/>
      <c r="QW56" s="60"/>
      <c r="QX56" s="60"/>
      <c r="QY56" s="60"/>
      <c r="QZ56" s="60"/>
      <c r="RA56" s="60"/>
      <c r="RB56" s="60"/>
      <c r="RC56" s="60"/>
      <c r="RD56" s="60"/>
      <c r="RE56" s="60"/>
      <c r="RF56" s="60"/>
      <c r="RG56" s="60"/>
      <c r="RH56" s="60"/>
      <c r="RI56" s="60"/>
      <c r="RJ56" s="60"/>
      <c r="RK56" s="60"/>
      <c r="RL56" s="60"/>
      <c r="RM56" s="60"/>
      <c r="RN56" s="60"/>
      <c r="RO56" s="60"/>
      <c r="RP56" s="60"/>
      <c r="RQ56" s="60"/>
      <c r="RR56" s="60"/>
      <c r="RS56" s="60"/>
      <c r="RT56" s="60"/>
      <c r="RU56" s="60"/>
      <c r="RV56" s="60"/>
      <c r="RW56" s="60"/>
      <c r="RX56" s="60"/>
      <c r="RY56" s="60"/>
      <c r="RZ56" s="60"/>
      <c r="SA56" s="60"/>
      <c r="SB56" s="60"/>
      <c r="SC56" s="60"/>
      <c r="SD56" s="60"/>
      <c r="SE56" s="60"/>
      <c r="SF56" s="60"/>
      <c r="SG56" s="60"/>
      <c r="SH56" s="60"/>
      <c r="SI56" s="60"/>
      <c r="SJ56" s="60"/>
      <c r="SK56" s="60"/>
      <c r="SL56" s="60"/>
      <c r="SM56" s="60"/>
      <c r="SN56" s="60"/>
      <c r="SO56" s="60"/>
      <c r="SP56" s="60"/>
      <c r="SQ56" s="60"/>
      <c r="SR56" s="60"/>
      <c r="SS56" s="60"/>
      <c r="ST56" s="60"/>
      <c r="SU56" s="60"/>
      <c r="SV56" s="60"/>
      <c r="SW56" s="60"/>
      <c r="SX56" s="60"/>
      <c r="SY56" s="60"/>
      <c r="SZ56" s="60"/>
      <c r="TA56" s="60"/>
      <c r="TB56" s="60"/>
      <c r="TC56" s="60"/>
      <c r="TD56" s="60"/>
      <c r="TE56" s="60"/>
      <c r="TF56" s="60"/>
      <c r="TG56" s="60"/>
      <c r="TH56" s="60"/>
      <c r="TI56" s="60"/>
    </row>
    <row r="57" spans="1:529" ht="20.25" customHeight="1" x14ac:dyDescent="0.25">
      <c r="A57" s="164">
        <v>13110044</v>
      </c>
      <c r="B57" s="175">
        <v>39709</v>
      </c>
      <c r="C57" s="176" t="s">
        <v>1117</v>
      </c>
      <c r="D57" s="176"/>
      <c r="E57" s="176"/>
      <c r="F57" s="176"/>
      <c r="G57" s="176"/>
      <c r="H57" s="164"/>
      <c r="I57" s="175"/>
      <c r="J57" s="175">
        <v>41900</v>
      </c>
      <c r="K57" s="176" t="s">
        <v>1124</v>
      </c>
      <c r="L57" s="176"/>
      <c r="M57" s="176" t="s">
        <v>4698</v>
      </c>
      <c r="N57" s="176" t="s">
        <v>34</v>
      </c>
      <c r="O57" s="176">
        <v>657</v>
      </c>
      <c r="P57" s="739"/>
      <c r="Q57" s="739" t="s">
        <v>1125</v>
      </c>
      <c r="R57" s="739"/>
      <c r="S57" s="739"/>
      <c r="T57" s="568"/>
      <c r="U57" s="519"/>
      <c r="V57" s="519"/>
      <c r="W57" s="176"/>
      <c r="X57" s="176"/>
      <c r="Y57" s="176"/>
      <c r="Z57" s="176"/>
      <c r="AA57" s="176"/>
      <c r="AB57" s="176"/>
      <c r="AC57" s="176"/>
      <c r="AD57" s="176"/>
      <c r="AE57" s="176"/>
      <c r="AF57" s="176"/>
      <c r="AG57" s="176"/>
      <c r="AH57" s="176"/>
      <c r="AI57" s="176"/>
      <c r="AJ57" s="176"/>
      <c r="AK57" s="222"/>
      <c r="AL57" s="222"/>
      <c r="AM57" s="11"/>
    </row>
    <row r="58" spans="1:529" s="82" customFormat="1" ht="42" customHeight="1" thickBot="1" x14ac:dyDescent="0.3">
      <c r="A58" s="73">
        <v>13110044</v>
      </c>
      <c r="B58" s="12">
        <v>39709</v>
      </c>
      <c r="C58" s="11" t="s">
        <v>329</v>
      </c>
      <c r="D58" s="11" t="s">
        <v>7899</v>
      </c>
      <c r="E58" s="11" t="s">
        <v>266</v>
      </c>
      <c r="F58" s="11" t="s">
        <v>41</v>
      </c>
      <c r="G58" s="11" t="s">
        <v>33</v>
      </c>
      <c r="H58" s="73" t="s">
        <v>1952</v>
      </c>
      <c r="I58" s="12">
        <v>39729</v>
      </c>
      <c r="J58" s="12">
        <v>46283</v>
      </c>
      <c r="K58" s="11" t="s">
        <v>1124</v>
      </c>
      <c r="L58" s="11" t="s">
        <v>1124</v>
      </c>
      <c r="M58" s="11" t="s">
        <v>4698</v>
      </c>
      <c r="N58" s="11" t="s">
        <v>34</v>
      </c>
      <c r="O58" s="11">
        <v>657</v>
      </c>
      <c r="P58" s="745" t="s">
        <v>7900</v>
      </c>
      <c r="Q58" s="745" t="s">
        <v>7900</v>
      </c>
      <c r="R58" s="745"/>
      <c r="S58" s="745"/>
      <c r="T58" s="559">
        <v>0.27</v>
      </c>
      <c r="U58" s="11">
        <v>1.8</v>
      </c>
      <c r="V58" s="11">
        <v>657</v>
      </c>
      <c r="W58" s="11" t="s">
        <v>1126</v>
      </c>
      <c r="X58" s="11">
        <v>35</v>
      </c>
      <c r="Y58" s="11">
        <v>25</v>
      </c>
      <c r="Z58" s="11">
        <v>125</v>
      </c>
      <c r="AA58" s="11" t="s">
        <v>1090</v>
      </c>
      <c r="AB58" s="11" t="s">
        <v>1090</v>
      </c>
      <c r="AC58" s="11" t="s">
        <v>1090</v>
      </c>
      <c r="AD58" s="11" t="s">
        <v>1090</v>
      </c>
      <c r="AE58" s="11" t="s">
        <v>1090</v>
      </c>
      <c r="AF58" s="11" t="s">
        <v>1090</v>
      </c>
      <c r="AG58" s="11" t="s">
        <v>1090</v>
      </c>
      <c r="AH58" s="11">
        <v>800</v>
      </c>
      <c r="AI58" s="11" t="s">
        <v>1990</v>
      </c>
      <c r="AJ58" s="11" t="s">
        <v>1991</v>
      </c>
      <c r="AK58" s="11" t="s">
        <v>1127</v>
      </c>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c r="OW58" s="60"/>
      <c r="OX58" s="60"/>
      <c r="OY58" s="60"/>
      <c r="OZ58" s="60"/>
      <c r="PA58" s="60"/>
      <c r="PB58" s="60"/>
      <c r="PC58" s="60"/>
      <c r="PD58" s="60"/>
      <c r="PE58" s="60"/>
      <c r="PF58" s="60"/>
      <c r="PG58" s="60"/>
      <c r="PH58" s="60"/>
      <c r="PI58" s="60"/>
      <c r="PJ58" s="60"/>
      <c r="PK58" s="60"/>
      <c r="PL58" s="60"/>
      <c r="PM58" s="60"/>
      <c r="PN58" s="60"/>
      <c r="PO58" s="60"/>
      <c r="PP58" s="60"/>
      <c r="PQ58" s="60"/>
      <c r="PR58" s="60"/>
      <c r="PS58" s="60"/>
      <c r="PT58" s="60"/>
      <c r="PU58" s="60"/>
      <c r="PV58" s="60"/>
      <c r="PW58" s="60"/>
      <c r="PX58" s="60"/>
      <c r="PY58" s="60"/>
      <c r="PZ58" s="60"/>
      <c r="QA58" s="60"/>
      <c r="QB58" s="60"/>
      <c r="QC58" s="60"/>
      <c r="QD58" s="60"/>
      <c r="QE58" s="60"/>
      <c r="QF58" s="60"/>
      <c r="QG58" s="60"/>
      <c r="QH58" s="60"/>
      <c r="QI58" s="60"/>
      <c r="QJ58" s="60"/>
      <c r="QK58" s="60"/>
      <c r="QL58" s="60"/>
      <c r="QM58" s="60"/>
      <c r="QN58" s="60"/>
      <c r="QO58" s="60"/>
      <c r="QP58" s="60"/>
      <c r="QQ58" s="60"/>
      <c r="QR58" s="60"/>
      <c r="QS58" s="60"/>
      <c r="QT58" s="60"/>
      <c r="QU58" s="60"/>
      <c r="QV58" s="60"/>
      <c r="QW58" s="60"/>
      <c r="QX58" s="60"/>
      <c r="QY58" s="60"/>
      <c r="QZ58" s="60"/>
      <c r="RA58" s="60"/>
      <c r="RB58" s="60"/>
      <c r="RC58" s="60"/>
      <c r="RD58" s="60"/>
      <c r="RE58" s="60"/>
      <c r="RF58" s="60"/>
      <c r="RG58" s="60"/>
      <c r="RH58" s="60"/>
      <c r="RI58" s="60"/>
      <c r="RJ58" s="60"/>
      <c r="RK58" s="60"/>
      <c r="RL58" s="60"/>
      <c r="RM58" s="60"/>
      <c r="RN58" s="60"/>
      <c r="RO58" s="60"/>
      <c r="RP58" s="60"/>
      <c r="RQ58" s="60"/>
      <c r="RR58" s="60"/>
      <c r="RS58" s="60"/>
      <c r="RT58" s="60"/>
      <c r="RU58" s="60"/>
      <c r="RV58" s="60"/>
      <c r="RW58" s="60"/>
      <c r="RX58" s="60"/>
      <c r="RY58" s="60"/>
      <c r="RZ58" s="60"/>
      <c r="SA58" s="60"/>
      <c r="SB58" s="60"/>
      <c r="SC58" s="60"/>
      <c r="SD58" s="60"/>
      <c r="SE58" s="60"/>
      <c r="SF58" s="60"/>
      <c r="SG58" s="60"/>
      <c r="SH58" s="60"/>
      <c r="SI58" s="60"/>
      <c r="SJ58" s="60"/>
      <c r="SK58" s="60"/>
      <c r="SL58" s="60"/>
      <c r="SM58" s="60"/>
      <c r="SN58" s="60"/>
      <c r="SO58" s="60"/>
      <c r="SP58" s="60"/>
      <c r="SQ58" s="60"/>
      <c r="SR58" s="60"/>
      <c r="SS58" s="60"/>
      <c r="ST58" s="60"/>
      <c r="SU58" s="60"/>
      <c r="SV58" s="60"/>
      <c r="SW58" s="60"/>
      <c r="SX58" s="60"/>
      <c r="SY58" s="60"/>
      <c r="SZ58" s="60"/>
      <c r="TA58" s="60"/>
      <c r="TB58" s="60"/>
      <c r="TC58" s="60"/>
      <c r="TD58" s="60"/>
      <c r="TE58" s="60"/>
      <c r="TF58" s="60"/>
      <c r="TG58" s="60"/>
      <c r="TH58" s="60"/>
      <c r="TI58" s="60"/>
    </row>
    <row r="59" spans="1:529" ht="20.25" customHeight="1" thickBot="1" x14ac:dyDescent="0.3">
      <c r="A59" s="237">
        <v>13110045</v>
      </c>
      <c r="B59" s="238">
        <v>39722</v>
      </c>
      <c r="C59" s="23" t="s">
        <v>1128</v>
      </c>
      <c r="D59" s="23"/>
      <c r="E59" s="23"/>
      <c r="F59" s="23"/>
      <c r="G59" s="23"/>
      <c r="H59" s="239"/>
      <c r="I59" s="238"/>
      <c r="J59" s="238">
        <v>40817</v>
      </c>
      <c r="K59" s="23" t="s">
        <v>1118</v>
      </c>
      <c r="L59" s="23"/>
      <c r="M59" s="23" t="s">
        <v>4693</v>
      </c>
      <c r="N59" s="23" t="s">
        <v>34</v>
      </c>
      <c r="O59" s="23">
        <v>10950</v>
      </c>
      <c r="P59" s="744"/>
      <c r="Q59" s="744"/>
      <c r="R59" s="744"/>
      <c r="S59" s="744"/>
      <c r="T59" s="575"/>
      <c r="U59" s="247"/>
      <c r="V59" s="247"/>
      <c r="W59" s="23"/>
      <c r="X59" s="23"/>
      <c r="Y59" s="23"/>
      <c r="Z59" s="23"/>
      <c r="AA59" s="23"/>
      <c r="AB59" s="23"/>
      <c r="AC59" s="23"/>
      <c r="AD59" s="23"/>
      <c r="AE59" s="23"/>
      <c r="AF59" s="23"/>
      <c r="AG59" s="23"/>
      <c r="AH59" s="23"/>
      <c r="AI59" s="23"/>
      <c r="AJ59" s="23"/>
      <c r="AK59" s="24"/>
      <c r="AL59" s="24"/>
      <c r="AM59" s="11"/>
    </row>
    <row r="60" spans="1:529" ht="20.25" customHeight="1" thickBot="1" x14ac:dyDescent="0.3">
      <c r="A60" s="77">
        <v>13110046</v>
      </c>
      <c r="B60" s="28">
        <v>39741</v>
      </c>
      <c r="C60" s="29" t="s">
        <v>1117</v>
      </c>
      <c r="D60" s="29"/>
      <c r="E60" s="29"/>
      <c r="F60" s="29"/>
      <c r="G60" s="29"/>
      <c r="H60" s="77"/>
      <c r="I60" s="28"/>
      <c r="J60" s="28">
        <v>41932</v>
      </c>
      <c r="K60" s="29" t="s">
        <v>1118</v>
      </c>
      <c r="L60" s="29"/>
      <c r="M60" s="29" t="s">
        <v>844</v>
      </c>
      <c r="N60" s="29" t="s">
        <v>34</v>
      </c>
      <c r="O60" s="29">
        <v>14600</v>
      </c>
      <c r="P60" s="743"/>
      <c r="Q60" s="743"/>
      <c r="R60" s="743"/>
      <c r="S60" s="743"/>
      <c r="T60" s="571"/>
      <c r="U60" s="523"/>
      <c r="V60" s="523"/>
      <c r="W60" s="29"/>
      <c r="X60" s="29"/>
      <c r="Y60" s="29"/>
      <c r="Z60" s="29"/>
      <c r="AA60" s="29"/>
      <c r="AB60" s="29"/>
      <c r="AC60" s="29"/>
      <c r="AD60" s="29"/>
      <c r="AE60" s="29"/>
      <c r="AF60" s="29"/>
      <c r="AG60" s="29"/>
      <c r="AH60" s="29"/>
      <c r="AI60" s="29"/>
      <c r="AJ60" s="29"/>
      <c r="AK60" s="25"/>
      <c r="AL60" s="25"/>
      <c r="AM60" s="11"/>
    </row>
    <row r="61" spans="1:529" ht="20.25" customHeight="1" thickBot="1" x14ac:dyDescent="0.3">
      <c r="A61" s="237">
        <v>13110047</v>
      </c>
      <c r="B61" s="238">
        <v>39743</v>
      </c>
      <c r="C61" s="23" t="s">
        <v>1129</v>
      </c>
      <c r="D61" s="23"/>
      <c r="E61" s="23"/>
      <c r="F61" s="23"/>
      <c r="G61" s="23"/>
      <c r="H61" s="239"/>
      <c r="I61" s="238"/>
      <c r="J61" s="238">
        <v>40838</v>
      </c>
      <c r="K61" s="23"/>
      <c r="L61" s="23"/>
      <c r="M61" s="23" t="s">
        <v>4699</v>
      </c>
      <c r="N61" s="23" t="s">
        <v>34</v>
      </c>
      <c r="O61" s="23">
        <v>91250</v>
      </c>
      <c r="P61" s="744"/>
      <c r="Q61" s="744"/>
      <c r="R61" s="744"/>
      <c r="S61" s="744"/>
      <c r="T61" s="575"/>
      <c r="U61" s="247"/>
      <c r="V61" s="247"/>
      <c r="W61" s="23"/>
      <c r="X61" s="23"/>
      <c r="Y61" s="23"/>
      <c r="Z61" s="23"/>
      <c r="AA61" s="23"/>
      <c r="AB61" s="23"/>
      <c r="AC61" s="23"/>
      <c r="AD61" s="23"/>
      <c r="AE61" s="23"/>
      <c r="AF61" s="23"/>
      <c r="AG61" s="23"/>
      <c r="AH61" s="23"/>
      <c r="AI61" s="23"/>
      <c r="AJ61" s="23"/>
      <c r="AK61" s="24"/>
      <c r="AL61" s="24"/>
      <c r="AM61" s="11"/>
    </row>
    <row r="62" spans="1:529" ht="20.25" customHeight="1" thickBot="1" x14ac:dyDescent="0.3">
      <c r="A62" s="77">
        <v>13110048</v>
      </c>
      <c r="B62" s="28">
        <v>39757</v>
      </c>
      <c r="C62" s="29" t="s">
        <v>1117</v>
      </c>
      <c r="D62" s="29"/>
      <c r="E62" s="29"/>
      <c r="F62" s="29"/>
      <c r="G62" s="29"/>
      <c r="H62" s="77"/>
      <c r="I62" s="28"/>
      <c r="J62" s="28">
        <v>41948</v>
      </c>
      <c r="K62" s="29" t="s">
        <v>1130</v>
      </c>
      <c r="L62" s="29"/>
      <c r="M62" s="29" t="s">
        <v>768</v>
      </c>
      <c r="N62" s="29" t="s">
        <v>34</v>
      </c>
      <c r="O62" s="29">
        <v>16425</v>
      </c>
      <c r="P62" s="743"/>
      <c r="Q62" s="743"/>
      <c r="R62" s="743"/>
      <c r="S62" s="743"/>
      <c r="T62" s="571"/>
      <c r="U62" s="523"/>
      <c r="V62" s="523"/>
      <c r="W62" s="29"/>
      <c r="X62" s="29"/>
      <c r="Y62" s="29"/>
      <c r="Z62" s="29"/>
      <c r="AA62" s="29"/>
      <c r="AB62" s="29"/>
      <c r="AC62" s="29"/>
      <c r="AD62" s="29"/>
      <c r="AE62" s="29"/>
      <c r="AF62" s="29"/>
      <c r="AG62" s="29"/>
      <c r="AH62" s="29"/>
      <c r="AI62" s="29"/>
      <c r="AJ62" s="29"/>
      <c r="AK62" s="25"/>
      <c r="AL62" s="25"/>
      <c r="AM62" s="11"/>
    </row>
    <row r="63" spans="1:529" ht="20.25" customHeight="1" thickBot="1" x14ac:dyDescent="0.3">
      <c r="A63" s="237">
        <v>13110049</v>
      </c>
      <c r="B63" s="238">
        <v>39772</v>
      </c>
      <c r="C63" s="23" t="s">
        <v>1131</v>
      </c>
      <c r="D63" s="23"/>
      <c r="E63" s="23"/>
      <c r="F63" s="23"/>
      <c r="G63" s="23"/>
      <c r="H63" s="239"/>
      <c r="I63" s="238"/>
      <c r="J63" s="238">
        <v>40867</v>
      </c>
      <c r="K63" s="23" t="s">
        <v>378</v>
      </c>
      <c r="L63" s="23"/>
      <c r="M63" s="23" t="s">
        <v>285</v>
      </c>
      <c r="N63" s="23" t="s">
        <v>95</v>
      </c>
      <c r="O63" s="23">
        <v>883</v>
      </c>
      <c r="P63" s="744"/>
      <c r="Q63" s="744"/>
      <c r="R63" s="744"/>
      <c r="S63" s="744"/>
      <c r="T63" s="575"/>
      <c r="U63" s="247"/>
      <c r="V63" s="247"/>
      <c r="W63" s="23"/>
      <c r="X63" s="23"/>
      <c r="Y63" s="23"/>
      <c r="Z63" s="23"/>
      <c r="AA63" s="23"/>
      <c r="AB63" s="23"/>
      <c r="AC63" s="23"/>
      <c r="AD63" s="23"/>
      <c r="AE63" s="23"/>
      <c r="AF63" s="23"/>
      <c r="AG63" s="23"/>
      <c r="AH63" s="23"/>
      <c r="AI63" s="23"/>
      <c r="AJ63" s="23"/>
      <c r="AK63" s="24"/>
      <c r="AL63" s="24"/>
      <c r="AM63" s="11"/>
    </row>
    <row r="64" spans="1:529" ht="30" customHeight="1" thickBot="1" x14ac:dyDescent="0.3">
      <c r="A64" s="77">
        <v>13110050</v>
      </c>
      <c r="B64" s="28">
        <v>39772</v>
      </c>
      <c r="C64" s="29" t="s">
        <v>1132</v>
      </c>
      <c r="D64" s="29" t="s">
        <v>5584</v>
      </c>
      <c r="E64" s="29"/>
      <c r="F64" s="29"/>
      <c r="G64" s="29"/>
      <c r="H64" s="77"/>
      <c r="I64" s="28"/>
      <c r="J64" s="28">
        <v>40867</v>
      </c>
      <c r="K64" s="29" t="s">
        <v>1088</v>
      </c>
      <c r="L64" s="29"/>
      <c r="M64" s="29" t="s">
        <v>307</v>
      </c>
      <c r="N64" s="29" t="s">
        <v>52</v>
      </c>
      <c r="O64" s="29"/>
      <c r="P64" s="743"/>
      <c r="Q64" s="743"/>
      <c r="R64" s="743"/>
      <c r="S64" s="743"/>
      <c r="T64" s="571"/>
      <c r="U64" s="523"/>
      <c r="V64" s="523"/>
      <c r="W64" s="29"/>
      <c r="X64" s="29"/>
      <c r="Y64" s="29"/>
      <c r="Z64" s="29"/>
      <c r="AA64" s="29"/>
      <c r="AB64" s="29"/>
      <c r="AC64" s="29"/>
      <c r="AD64" s="29"/>
      <c r="AE64" s="29"/>
      <c r="AF64" s="29"/>
      <c r="AG64" s="29"/>
      <c r="AH64" s="29"/>
      <c r="AI64" s="29"/>
      <c r="AJ64" s="29"/>
      <c r="AK64" s="25"/>
      <c r="AL64" s="25"/>
      <c r="AM64" s="11"/>
    </row>
    <row r="65" spans="1:529" ht="20.25" customHeight="1" thickBot="1" x14ac:dyDescent="0.3">
      <c r="A65" s="237">
        <v>13110051</v>
      </c>
      <c r="B65" s="238">
        <v>39777</v>
      </c>
      <c r="C65" s="23" t="s">
        <v>1105</v>
      </c>
      <c r="D65" s="23"/>
      <c r="E65" s="23"/>
      <c r="F65" s="23"/>
      <c r="G65" s="23"/>
      <c r="H65" s="239"/>
      <c r="I65" s="238"/>
      <c r="J65" s="238">
        <v>41976</v>
      </c>
      <c r="K65" s="23"/>
      <c r="L65" s="23"/>
      <c r="M65" s="23" t="s">
        <v>4691</v>
      </c>
      <c r="N65" s="23" t="s">
        <v>34</v>
      </c>
      <c r="O65" s="23">
        <v>328500</v>
      </c>
      <c r="P65" s="744"/>
      <c r="Q65" s="744"/>
      <c r="R65" s="744"/>
      <c r="S65" s="744"/>
      <c r="T65" s="575"/>
      <c r="U65" s="247"/>
      <c r="V65" s="247"/>
      <c r="W65" s="23"/>
      <c r="X65" s="23"/>
      <c r="Y65" s="23"/>
      <c r="Z65" s="23"/>
      <c r="AA65" s="23"/>
      <c r="AB65" s="23"/>
      <c r="AC65" s="23"/>
      <c r="AD65" s="23"/>
      <c r="AE65" s="23"/>
      <c r="AF65" s="23"/>
      <c r="AG65" s="23"/>
      <c r="AH65" s="23"/>
      <c r="AI65" s="23"/>
      <c r="AJ65" s="23"/>
      <c r="AK65" s="24"/>
      <c r="AL65" s="24"/>
      <c r="AM65" s="11"/>
    </row>
    <row r="66" spans="1:529" ht="20.25" customHeight="1" thickBot="1" x14ac:dyDescent="0.3">
      <c r="A66" s="77">
        <v>13110052</v>
      </c>
      <c r="B66" s="28">
        <v>39783</v>
      </c>
      <c r="C66" s="29" t="s">
        <v>1129</v>
      </c>
      <c r="D66" s="29"/>
      <c r="E66" s="29"/>
      <c r="F66" s="29"/>
      <c r="G66" s="29"/>
      <c r="H66" s="77"/>
      <c r="I66" s="28"/>
      <c r="J66" s="28">
        <v>40878</v>
      </c>
      <c r="K66" s="29" t="s">
        <v>1133</v>
      </c>
      <c r="L66" s="29"/>
      <c r="M66" s="29" t="s">
        <v>4700</v>
      </c>
      <c r="N66" s="29" t="s">
        <v>34</v>
      </c>
      <c r="O66" s="29">
        <v>8030</v>
      </c>
      <c r="P66" s="743"/>
      <c r="Q66" s="743"/>
      <c r="R66" s="743"/>
      <c r="S66" s="743"/>
      <c r="T66" s="571"/>
      <c r="U66" s="523"/>
      <c r="V66" s="523"/>
      <c r="W66" s="29"/>
      <c r="X66" s="29"/>
      <c r="Y66" s="29"/>
      <c r="Z66" s="29"/>
      <c r="AA66" s="29"/>
      <c r="AB66" s="29"/>
      <c r="AC66" s="29"/>
      <c r="AD66" s="29"/>
      <c r="AE66" s="29"/>
      <c r="AF66" s="29"/>
      <c r="AG66" s="29"/>
      <c r="AH66" s="29"/>
      <c r="AI66" s="29"/>
      <c r="AJ66" s="29"/>
      <c r="AK66" s="25"/>
      <c r="AL66" s="25"/>
      <c r="AM66" s="11"/>
    </row>
    <row r="67" spans="1:529" ht="32.25" customHeight="1" x14ac:dyDescent="0.25">
      <c r="A67" s="183">
        <v>13110053</v>
      </c>
      <c r="B67" s="184">
        <v>39818</v>
      </c>
      <c r="C67" s="185" t="s">
        <v>1122</v>
      </c>
      <c r="D67" s="185"/>
      <c r="E67" s="185"/>
      <c r="F67" s="185"/>
      <c r="G67" s="185"/>
      <c r="H67" s="186"/>
      <c r="I67" s="184"/>
      <c r="J67" s="184">
        <v>42009</v>
      </c>
      <c r="K67" s="185" t="s">
        <v>1123</v>
      </c>
      <c r="L67" s="185"/>
      <c r="M67" s="185" t="s">
        <v>4701</v>
      </c>
      <c r="N67" s="185" t="s">
        <v>95</v>
      </c>
      <c r="O67" s="185">
        <v>10950</v>
      </c>
      <c r="P67" s="748"/>
      <c r="Q67" s="748" t="s">
        <v>4680</v>
      </c>
      <c r="R67" s="748"/>
      <c r="S67" s="748"/>
      <c r="T67" s="588"/>
      <c r="U67" s="657"/>
      <c r="V67" s="657"/>
      <c r="W67" s="185"/>
      <c r="X67" s="185"/>
      <c r="Y67" s="185"/>
      <c r="Z67" s="185"/>
      <c r="AA67" s="185"/>
      <c r="AB67" s="185"/>
      <c r="AC67" s="185"/>
      <c r="AD67" s="185"/>
      <c r="AE67" s="185"/>
      <c r="AF67" s="185"/>
      <c r="AG67" s="185"/>
      <c r="AH67" s="185"/>
      <c r="AI67" s="185"/>
      <c r="AJ67" s="185"/>
      <c r="AK67" s="275"/>
      <c r="AL67" s="275" t="s">
        <v>4683</v>
      </c>
      <c r="AM67" s="11"/>
    </row>
    <row r="68" spans="1:529" s="425" customFormat="1" ht="42" customHeight="1" thickBot="1" x14ac:dyDescent="0.3">
      <c r="A68" s="65">
        <v>13110053</v>
      </c>
      <c r="B68" s="66">
        <v>39818</v>
      </c>
      <c r="C68" s="67" t="s">
        <v>4678</v>
      </c>
      <c r="D68" s="67" t="s">
        <v>4679</v>
      </c>
      <c r="E68" s="67"/>
      <c r="F68" s="67"/>
      <c r="G68" s="67"/>
      <c r="H68" s="158">
        <v>62879</v>
      </c>
      <c r="I68" s="66"/>
      <c r="J68" s="66">
        <v>45663</v>
      </c>
      <c r="K68" s="67" t="s">
        <v>1123</v>
      </c>
      <c r="L68" s="67"/>
      <c r="M68" s="67" t="s">
        <v>4701</v>
      </c>
      <c r="N68" s="67" t="s">
        <v>95</v>
      </c>
      <c r="O68" s="67">
        <v>10950</v>
      </c>
      <c r="P68" s="756"/>
      <c r="Q68" s="756"/>
      <c r="R68" s="756"/>
      <c r="S68" s="756"/>
      <c r="T68" s="562">
        <v>1.67</v>
      </c>
      <c r="U68" s="67">
        <v>30</v>
      </c>
      <c r="V68" s="67">
        <v>10950</v>
      </c>
      <c r="W68" s="67" t="s">
        <v>3184</v>
      </c>
      <c r="X68" s="67">
        <v>35</v>
      </c>
      <c r="Y68" s="67">
        <v>25</v>
      </c>
      <c r="Z68" s="67">
        <v>125</v>
      </c>
      <c r="AA68" s="67" t="s">
        <v>1090</v>
      </c>
      <c r="AB68" s="67" t="s">
        <v>1090</v>
      </c>
      <c r="AC68" s="67" t="s">
        <v>1090</v>
      </c>
      <c r="AD68" s="67" t="s">
        <v>1090</v>
      </c>
      <c r="AE68" s="67" t="s">
        <v>1090</v>
      </c>
      <c r="AF68" s="67" t="s">
        <v>1090</v>
      </c>
      <c r="AG68" s="67" t="s">
        <v>3402</v>
      </c>
      <c r="AH68" s="67">
        <v>566.5</v>
      </c>
      <c r="AI68" s="67" t="s">
        <v>4681</v>
      </c>
      <c r="AJ68" s="67" t="s">
        <v>4682</v>
      </c>
      <c r="AK68" s="67" t="s">
        <v>1974</v>
      </c>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c r="QM68" s="60"/>
      <c r="QN68" s="60"/>
      <c r="QO68" s="60"/>
      <c r="QP68" s="60"/>
      <c r="QQ68" s="60"/>
      <c r="QR68" s="60"/>
      <c r="QS68" s="60"/>
      <c r="QT68" s="60"/>
      <c r="QU68" s="60"/>
      <c r="QV68" s="60"/>
      <c r="QW68" s="60"/>
      <c r="QX68" s="60"/>
      <c r="QY68" s="60"/>
      <c r="QZ68" s="60"/>
      <c r="RA68" s="60"/>
      <c r="RB68" s="60"/>
      <c r="RC68" s="60"/>
      <c r="RD68" s="60"/>
      <c r="RE68" s="60"/>
      <c r="RF68" s="60"/>
      <c r="RG68" s="60"/>
      <c r="RH68" s="60"/>
      <c r="RI68" s="60"/>
      <c r="RJ68" s="60"/>
      <c r="RK68" s="60"/>
      <c r="RL68" s="60"/>
      <c r="RM68" s="60"/>
      <c r="RN68" s="60"/>
      <c r="RO68" s="60"/>
      <c r="RP68" s="60"/>
      <c r="RQ68" s="60"/>
      <c r="RR68" s="60"/>
      <c r="RS68" s="60"/>
      <c r="RT68" s="60"/>
      <c r="RU68" s="60"/>
      <c r="RV68" s="60"/>
      <c r="RW68" s="60"/>
      <c r="RX68" s="60"/>
      <c r="RY68" s="60"/>
      <c r="RZ68" s="60"/>
      <c r="SA68" s="60"/>
      <c r="SB68" s="60"/>
      <c r="SC68" s="60"/>
      <c r="SD68" s="60"/>
      <c r="SE68" s="60"/>
      <c r="SF68" s="60"/>
      <c r="SG68" s="60"/>
      <c r="SH68" s="60"/>
      <c r="SI68" s="60"/>
      <c r="SJ68" s="60"/>
      <c r="SK68" s="60"/>
      <c r="SL68" s="60"/>
      <c r="SM68" s="60"/>
      <c r="SN68" s="60"/>
      <c r="SO68" s="60"/>
      <c r="SP68" s="60"/>
      <c r="SQ68" s="60"/>
      <c r="SR68" s="60"/>
      <c r="SS68" s="60"/>
      <c r="ST68" s="60"/>
      <c r="SU68" s="60"/>
      <c r="SV68" s="60"/>
      <c r="SW68" s="60"/>
      <c r="SX68" s="60"/>
      <c r="SY68" s="60"/>
      <c r="SZ68" s="60"/>
      <c r="TA68" s="60"/>
      <c r="TB68" s="60"/>
      <c r="TC68" s="60"/>
      <c r="TD68" s="60"/>
      <c r="TE68" s="60"/>
      <c r="TF68" s="60"/>
      <c r="TG68" s="60"/>
      <c r="TH68" s="60"/>
      <c r="TI68" s="60"/>
    </row>
    <row r="69" spans="1:529" ht="24.75" customHeight="1" x14ac:dyDescent="0.25">
      <c r="A69" s="155">
        <v>13110054</v>
      </c>
      <c r="B69" s="100">
        <v>39828</v>
      </c>
      <c r="C69" s="39" t="s">
        <v>228</v>
      </c>
      <c r="D69" s="39"/>
      <c r="E69" s="39"/>
      <c r="F69" s="39"/>
      <c r="G69" s="39"/>
      <c r="H69" s="155"/>
      <c r="I69" s="100"/>
      <c r="J69" s="100">
        <v>42025</v>
      </c>
      <c r="K69" s="39" t="s">
        <v>1124</v>
      </c>
      <c r="L69" s="39"/>
      <c r="M69" s="39" t="s">
        <v>861</v>
      </c>
      <c r="N69" s="39" t="s">
        <v>34</v>
      </c>
      <c r="O69" s="39">
        <v>2000</v>
      </c>
      <c r="P69" s="757" t="s">
        <v>6422</v>
      </c>
      <c r="Q69" s="757" t="s">
        <v>6422</v>
      </c>
      <c r="R69" s="757"/>
      <c r="S69" s="757"/>
      <c r="T69" s="563"/>
      <c r="U69" s="522"/>
      <c r="V69" s="522"/>
      <c r="W69" s="39"/>
      <c r="X69" s="39"/>
      <c r="Y69" s="39"/>
      <c r="Z69" s="39"/>
      <c r="AA69" s="39"/>
      <c r="AB69" s="39"/>
      <c r="AC69" s="39"/>
      <c r="AD69" s="39"/>
      <c r="AE69" s="39"/>
      <c r="AF69" s="39"/>
      <c r="AG69" s="39"/>
      <c r="AH69" s="39"/>
      <c r="AI69" s="39"/>
      <c r="AJ69" s="39"/>
      <c r="AK69" s="39"/>
      <c r="AL69" s="39" t="s">
        <v>6425</v>
      </c>
      <c r="AM69" s="11"/>
    </row>
    <row r="70" spans="1:529" s="442" customFormat="1" ht="29.25" customHeight="1" thickBot="1" x14ac:dyDescent="0.3">
      <c r="A70" s="158">
        <v>13110054</v>
      </c>
      <c r="B70" s="66">
        <v>39828</v>
      </c>
      <c r="C70" s="67" t="s">
        <v>228</v>
      </c>
      <c r="D70" s="67" t="s">
        <v>7323</v>
      </c>
      <c r="E70" s="67" t="s">
        <v>33</v>
      </c>
      <c r="F70" s="67" t="s">
        <v>41</v>
      </c>
      <c r="G70" s="67" t="s">
        <v>33</v>
      </c>
      <c r="H70" s="158" t="s">
        <v>7093</v>
      </c>
      <c r="I70" s="66">
        <v>40213</v>
      </c>
      <c r="J70" s="66">
        <v>44217</v>
      </c>
      <c r="K70" s="67" t="s">
        <v>1124</v>
      </c>
      <c r="L70" s="67" t="s">
        <v>1124</v>
      </c>
      <c r="M70" s="67" t="s">
        <v>861</v>
      </c>
      <c r="N70" s="67" t="s">
        <v>34</v>
      </c>
      <c r="O70" s="67">
        <v>2000</v>
      </c>
      <c r="P70" s="756" t="s">
        <v>7897</v>
      </c>
      <c r="Q70" s="756" t="s">
        <v>7897</v>
      </c>
      <c r="R70" s="756"/>
      <c r="S70" s="756"/>
      <c r="T70" s="562"/>
      <c r="U70" s="516">
        <v>7.7</v>
      </c>
      <c r="V70" s="517">
        <v>2000</v>
      </c>
      <c r="W70" s="67" t="s">
        <v>1089</v>
      </c>
      <c r="X70" s="67">
        <v>35</v>
      </c>
      <c r="Y70" s="67">
        <v>25</v>
      </c>
      <c r="Z70" s="67">
        <v>125</v>
      </c>
      <c r="AA70" s="67" t="s">
        <v>1090</v>
      </c>
      <c r="AB70" s="67" t="s">
        <v>1090</v>
      </c>
      <c r="AC70" s="67" t="s">
        <v>1090</v>
      </c>
      <c r="AD70" s="67" t="s">
        <v>1090</v>
      </c>
      <c r="AE70" s="67" t="s">
        <v>1090</v>
      </c>
      <c r="AF70" s="67">
        <v>0.3</v>
      </c>
      <c r="AG70" s="67"/>
      <c r="AH70" s="67">
        <v>514.79999999999995</v>
      </c>
      <c r="AI70" s="67" t="s">
        <v>6423</v>
      </c>
      <c r="AJ70" s="67" t="s">
        <v>6424</v>
      </c>
      <c r="AK70" s="67" t="s">
        <v>1974</v>
      </c>
      <c r="AL70" s="67"/>
      <c r="AM70" s="11"/>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4"/>
      <c r="DA70" s="424"/>
      <c r="DB70" s="424"/>
      <c r="DC70" s="424"/>
      <c r="DD70" s="424"/>
      <c r="DE70" s="424"/>
      <c r="DF70" s="424"/>
      <c r="DG70" s="424"/>
      <c r="DH70" s="424"/>
      <c r="DI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c r="GH70" s="424"/>
      <c r="GI70" s="424"/>
      <c r="GJ70" s="424"/>
      <c r="GK70" s="424"/>
      <c r="GL70" s="424"/>
      <c r="GM70" s="424"/>
      <c r="GN70" s="424"/>
      <c r="GO70" s="424"/>
      <c r="GP70" s="424"/>
      <c r="GQ70" s="424"/>
      <c r="GR70" s="424"/>
      <c r="GS70" s="424"/>
      <c r="GT70" s="424"/>
      <c r="GU70" s="424"/>
      <c r="GV70" s="424"/>
      <c r="GW70" s="424"/>
      <c r="GX70" s="424"/>
      <c r="GY70" s="424"/>
      <c r="GZ70" s="424"/>
      <c r="HA70" s="424"/>
      <c r="HB70" s="424"/>
      <c r="HC70" s="424"/>
      <c r="HD70" s="424"/>
      <c r="HE70" s="424"/>
      <c r="HF70" s="424"/>
      <c r="HG70" s="424"/>
      <c r="HH70" s="424"/>
      <c r="HI70" s="424"/>
      <c r="HJ70" s="424"/>
      <c r="HK70" s="424"/>
      <c r="HL70" s="424"/>
      <c r="HM70" s="424"/>
      <c r="HN70" s="424"/>
      <c r="HO70" s="424"/>
      <c r="HP70" s="424"/>
      <c r="HQ70" s="424"/>
      <c r="HR70" s="424"/>
      <c r="HS70" s="424"/>
      <c r="HT70" s="424"/>
      <c r="HU70" s="424"/>
      <c r="HV70" s="424"/>
      <c r="HW70" s="424"/>
      <c r="HX70" s="424"/>
      <c r="HY70" s="424"/>
      <c r="HZ70" s="424"/>
      <c r="IA70" s="424"/>
      <c r="IB70" s="424"/>
      <c r="IC70" s="424"/>
      <c r="ID70" s="424"/>
      <c r="IE70" s="424"/>
      <c r="IF70" s="424"/>
      <c r="IG70" s="424"/>
      <c r="IH70" s="424"/>
      <c r="II70" s="424"/>
      <c r="IJ70" s="424"/>
      <c r="IK70" s="424"/>
      <c r="IL70" s="424"/>
      <c r="IM70" s="424"/>
      <c r="IN70" s="424"/>
      <c r="IO70" s="424"/>
      <c r="IP70" s="424"/>
      <c r="IQ70" s="424"/>
      <c r="IR70" s="424"/>
      <c r="IS70" s="424"/>
      <c r="IT70" s="424"/>
      <c r="IU70" s="424"/>
      <c r="IV70" s="424"/>
      <c r="IW70" s="424"/>
      <c r="IX70" s="424"/>
      <c r="IY70" s="424"/>
      <c r="IZ70" s="424"/>
      <c r="JA70" s="424"/>
      <c r="JB70" s="424"/>
      <c r="JC70" s="424"/>
      <c r="JD70" s="424"/>
      <c r="JE70" s="424"/>
      <c r="JF70" s="424"/>
      <c r="JG70" s="424"/>
      <c r="JH70" s="424"/>
      <c r="JI70" s="424"/>
      <c r="JJ70" s="424"/>
      <c r="JK70" s="424"/>
      <c r="JL70" s="424"/>
      <c r="JM70" s="424"/>
      <c r="JN70" s="424"/>
      <c r="JO70" s="424"/>
      <c r="JP70" s="424"/>
      <c r="JQ70" s="424"/>
      <c r="JR70" s="424"/>
      <c r="JS70" s="424"/>
      <c r="JT70" s="424"/>
      <c r="JU70" s="424"/>
      <c r="JV70" s="424"/>
      <c r="JW70" s="424"/>
      <c r="JX70" s="424"/>
      <c r="JY70" s="424"/>
      <c r="JZ70" s="424"/>
      <c r="KA70" s="424"/>
      <c r="KB70" s="424"/>
      <c r="KC70" s="424"/>
      <c r="KD70" s="424"/>
      <c r="KE70" s="424"/>
      <c r="KF70" s="424"/>
      <c r="KG70" s="424"/>
      <c r="KH70" s="424"/>
      <c r="KI70" s="424"/>
      <c r="KJ70" s="424"/>
      <c r="KK70" s="424"/>
      <c r="KL70" s="424"/>
      <c r="KM70" s="424"/>
      <c r="KN70" s="424"/>
      <c r="KO70" s="424"/>
      <c r="KP70" s="424"/>
      <c r="KQ70" s="424"/>
      <c r="KR70" s="424"/>
      <c r="KS70" s="424"/>
      <c r="KT70" s="424"/>
      <c r="KU70" s="424"/>
      <c r="KV70" s="424"/>
      <c r="KW70" s="424"/>
      <c r="KX70" s="424"/>
      <c r="KY70" s="424"/>
      <c r="KZ70" s="424"/>
      <c r="LA70" s="424"/>
      <c r="LB70" s="424"/>
      <c r="LC70" s="424"/>
      <c r="LD70" s="424"/>
      <c r="LE70" s="424"/>
      <c r="LF70" s="424"/>
      <c r="LG70" s="424"/>
      <c r="LH70" s="424"/>
      <c r="LI70" s="424"/>
      <c r="LJ70" s="424"/>
      <c r="LK70" s="424"/>
      <c r="LL70" s="424"/>
      <c r="LM70" s="424"/>
      <c r="LN70" s="424"/>
      <c r="LO70" s="424"/>
      <c r="LP70" s="424"/>
      <c r="LQ70" s="424"/>
      <c r="LR70" s="424"/>
      <c r="LS70" s="424"/>
      <c r="LT70" s="424"/>
      <c r="LU70" s="424"/>
      <c r="LV70" s="424"/>
      <c r="LW70" s="424"/>
      <c r="LX70" s="424"/>
      <c r="LY70" s="424"/>
      <c r="LZ70" s="424"/>
      <c r="MA70" s="424"/>
      <c r="MB70" s="424"/>
      <c r="MC70" s="424"/>
      <c r="MD70" s="424"/>
      <c r="ME70" s="424"/>
      <c r="MF70" s="424"/>
      <c r="MG70" s="424"/>
      <c r="MH70" s="424"/>
      <c r="MI70" s="424"/>
      <c r="MJ70" s="424"/>
      <c r="MK70" s="424"/>
      <c r="ML70" s="424"/>
      <c r="MM70" s="424"/>
      <c r="MN70" s="424"/>
      <c r="MO70" s="424"/>
      <c r="MP70" s="424"/>
      <c r="MQ70" s="424"/>
      <c r="MR70" s="424"/>
      <c r="MS70" s="424"/>
      <c r="MT70" s="424"/>
      <c r="MU70" s="424"/>
      <c r="MV70" s="424"/>
      <c r="MW70" s="424"/>
      <c r="MX70" s="424"/>
      <c r="MY70" s="424"/>
      <c r="MZ70" s="424"/>
      <c r="NA70" s="424"/>
      <c r="NB70" s="424"/>
      <c r="NC70" s="424"/>
      <c r="ND70" s="424"/>
      <c r="NE70" s="424"/>
      <c r="NF70" s="424"/>
      <c r="NG70" s="424"/>
      <c r="NH70" s="424"/>
      <c r="NI70" s="424"/>
      <c r="NJ70" s="424"/>
      <c r="NK70" s="424"/>
      <c r="NL70" s="424"/>
      <c r="NM70" s="424"/>
      <c r="NN70" s="424"/>
      <c r="NO70" s="424"/>
      <c r="NP70" s="424"/>
      <c r="NQ70" s="424"/>
      <c r="NR70" s="424"/>
      <c r="NS70" s="424"/>
      <c r="NT70" s="424"/>
      <c r="NU70" s="424"/>
      <c r="NV70" s="424"/>
      <c r="NW70" s="424"/>
      <c r="NX70" s="424"/>
      <c r="NY70" s="424"/>
      <c r="NZ70" s="424"/>
      <c r="OA70" s="424"/>
      <c r="OB70" s="424"/>
      <c r="OC70" s="424"/>
      <c r="OD70" s="424"/>
      <c r="OE70" s="424"/>
      <c r="OF70" s="424"/>
      <c r="OG70" s="424"/>
      <c r="OH70" s="424"/>
      <c r="OI70" s="424"/>
      <c r="OJ70" s="424"/>
      <c r="OK70" s="424"/>
      <c r="OL70" s="424"/>
      <c r="OM70" s="424"/>
      <c r="ON70" s="424"/>
      <c r="OO70" s="424"/>
      <c r="OP70" s="424"/>
      <c r="OQ70" s="424"/>
      <c r="OR70" s="424"/>
      <c r="OS70" s="424"/>
      <c r="OT70" s="424"/>
      <c r="OU70" s="424"/>
      <c r="OV70" s="424"/>
      <c r="OW70" s="424"/>
      <c r="OX70" s="424"/>
      <c r="OY70" s="424"/>
      <c r="OZ70" s="424"/>
      <c r="PA70" s="424"/>
      <c r="PB70" s="424"/>
      <c r="PC70" s="424"/>
      <c r="PD70" s="424"/>
      <c r="PE70" s="424"/>
      <c r="PF70" s="424"/>
      <c r="PG70" s="424"/>
      <c r="PH70" s="424"/>
      <c r="PI70" s="424"/>
      <c r="PJ70" s="424"/>
      <c r="PK70" s="424"/>
      <c r="PL70" s="424"/>
      <c r="PM70" s="424"/>
      <c r="PN70" s="424"/>
      <c r="PO70" s="424"/>
      <c r="PP70" s="424"/>
      <c r="PQ70" s="424"/>
      <c r="PR70" s="424"/>
      <c r="PS70" s="424"/>
      <c r="PT70" s="424"/>
      <c r="PU70" s="424"/>
      <c r="PV70" s="424"/>
      <c r="PW70" s="424"/>
      <c r="PX70" s="424"/>
      <c r="PY70" s="424"/>
      <c r="PZ70" s="424"/>
      <c r="QA70" s="424"/>
      <c r="QB70" s="424"/>
      <c r="QC70" s="424"/>
      <c r="QD70" s="424"/>
      <c r="QE70" s="424"/>
      <c r="QF70" s="424"/>
      <c r="QG70" s="424"/>
      <c r="QH70" s="424"/>
      <c r="QI70" s="424"/>
      <c r="QJ70" s="424"/>
      <c r="QK70" s="424"/>
      <c r="QL70" s="424"/>
      <c r="QM70" s="424"/>
      <c r="QN70" s="424"/>
      <c r="QO70" s="424"/>
      <c r="QP70" s="424"/>
      <c r="QQ70" s="424"/>
      <c r="QR70" s="424"/>
      <c r="QS70" s="424"/>
      <c r="QT70" s="424"/>
      <c r="QU70" s="424"/>
      <c r="QV70" s="424"/>
      <c r="QW70" s="424"/>
      <c r="QX70" s="424"/>
      <c r="QY70" s="424"/>
      <c r="QZ70" s="424"/>
      <c r="RA70" s="424"/>
      <c r="RB70" s="424"/>
      <c r="RC70" s="424"/>
      <c r="RD70" s="424"/>
      <c r="RE70" s="424"/>
      <c r="RF70" s="424"/>
      <c r="RG70" s="424"/>
      <c r="RH70" s="424"/>
      <c r="RI70" s="424"/>
      <c r="RJ70" s="424"/>
      <c r="RK70" s="424"/>
      <c r="RL70" s="424"/>
      <c r="RM70" s="424"/>
      <c r="RN70" s="424"/>
      <c r="RO70" s="424"/>
      <c r="RP70" s="424"/>
      <c r="RQ70" s="424"/>
      <c r="RR70" s="424"/>
      <c r="RS70" s="424"/>
      <c r="RT70" s="424"/>
      <c r="RU70" s="424"/>
      <c r="RV70" s="424"/>
      <c r="RW70" s="424"/>
      <c r="RX70" s="424"/>
      <c r="RY70" s="424"/>
      <c r="RZ70" s="424"/>
      <c r="SA70" s="424"/>
      <c r="SB70" s="424"/>
      <c r="SC70" s="424"/>
      <c r="SD70" s="424"/>
      <c r="SE70" s="424"/>
      <c r="SF70" s="424"/>
      <c r="SG70" s="424"/>
      <c r="SH70" s="424"/>
      <c r="SI70" s="424"/>
      <c r="SJ70" s="424"/>
      <c r="SK70" s="424"/>
      <c r="SL70" s="424"/>
      <c r="SM70" s="424"/>
      <c r="SN70" s="424"/>
      <c r="SO70" s="424"/>
      <c r="SP70" s="424"/>
      <c r="SQ70" s="424"/>
      <c r="SR70" s="424"/>
      <c r="SS70" s="424"/>
      <c r="ST70" s="424"/>
      <c r="SU70" s="424"/>
      <c r="SV70" s="424"/>
      <c r="SW70" s="424"/>
      <c r="SX70" s="424"/>
      <c r="SY70" s="424"/>
      <c r="SZ70" s="424"/>
      <c r="TA70" s="424"/>
      <c r="TB70" s="424"/>
      <c r="TC70" s="424"/>
      <c r="TD70" s="424"/>
      <c r="TE70" s="424"/>
      <c r="TF70" s="424"/>
      <c r="TG70" s="424"/>
      <c r="TH70" s="424"/>
      <c r="TI70" s="424"/>
    </row>
    <row r="71" spans="1:529" ht="29.25" customHeight="1" thickBot="1" x14ac:dyDescent="0.3">
      <c r="A71" s="206">
        <v>13110055</v>
      </c>
      <c r="B71" s="207">
        <v>39835</v>
      </c>
      <c r="C71" s="208" t="s">
        <v>1134</v>
      </c>
      <c r="D71" s="208"/>
      <c r="E71" s="208"/>
      <c r="F71" s="208"/>
      <c r="G71" s="208"/>
      <c r="H71" s="209"/>
      <c r="I71" s="207"/>
      <c r="J71" s="207">
        <v>40930</v>
      </c>
      <c r="K71" s="208" t="s">
        <v>804</v>
      </c>
      <c r="L71" s="208"/>
      <c r="M71" s="208" t="s">
        <v>4702</v>
      </c>
      <c r="N71" s="208" t="s">
        <v>34</v>
      </c>
      <c r="O71" s="208">
        <v>7665</v>
      </c>
      <c r="P71" s="758"/>
      <c r="Q71" s="758"/>
      <c r="R71" s="758"/>
      <c r="S71" s="758"/>
      <c r="T71" s="567"/>
      <c r="U71" s="518"/>
      <c r="V71" s="518"/>
      <c r="W71" s="208"/>
      <c r="X71" s="208"/>
      <c r="Y71" s="208"/>
      <c r="Z71" s="208"/>
      <c r="AA71" s="208"/>
      <c r="AB71" s="208"/>
      <c r="AC71" s="208"/>
      <c r="AD71" s="208"/>
      <c r="AE71" s="208"/>
      <c r="AF71" s="208"/>
      <c r="AG71" s="208"/>
      <c r="AH71" s="208"/>
      <c r="AI71" s="208"/>
      <c r="AJ71" s="208"/>
      <c r="AK71" s="367"/>
      <c r="AL71" s="367"/>
      <c r="AM71" s="11"/>
    </row>
    <row r="72" spans="1:529" s="82" customFormat="1" ht="42" customHeight="1" thickBot="1" x14ac:dyDescent="0.3">
      <c r="A72" s="155">
        <v>13110056</v>
      </c>
      <c r="B72" s="100">
        <v>39849</v>
      </c>
      <c r="C72" s="39" t="s">
        <v>1135</v>
      </c>
      <c r="D72" s="39" t="s">
        <v>5521</v>
      </c>
      <c r="E72" s="39"/>
      <c r="F72" s="39"/>
      <c r="G72" s="39"/>
      <c r="H72" s="155" t="s">
        <v>1696</v>
      </c>
      <c r="I72" s="100"/>
      <c r="J72" s="100">
        <v>42074</v>
      </c>
      <c r="K72" s="39" t="s">
        <v>1136</v>
      </c>
      <c r="L72" s="39"/>
      <c r="M72" s="39" t="s">
        <v>298</v>
      </c>
      <c r="N72" s="39" t="s">
        <v>21</v>
      </c>
      <c r="O72" s="39">
        <v>4000</v>
      </c>
      <c r="P72" s="757"/>
      <c r="Q72" s="757"/>
      <c r="R72" s="757" t="s">
        <v>5522</v>
      </c>
      <c r="S72" s="757"/>
      <c r="T72" s="563">
        <v>0.7</v>
      </c>
      <c r="U72" s="39">
        <v>10</v>
      </c>
      <c r="V72" s="39">
        <v>4000</v>
      </c>
      <c r="W72" s="39" t="s">
        <v>1875</v>
      </c>
      <c r="X72" s="39">
        <v>60</v>
      </c>
      <c r="Y72" s="39">
        <v>25</v>
      </c>
      <c r="Z72" s="39">
        <v>125</v>
      </c>
      <c r="AA72" s="39" t="s">
        <v>1090</v>
      </c>
      <c r="AB72" s="39" t="s">
        <v>1090</v>
      </c>
      <c r="AC72" s="39" t="s">
        <v>1090</v>
      </c>
      <c r="AD72" s="39">
        <v>15</v>
      </c>
      <c r="AE72" s="39">
        <v>2</v>
      </c>
      <c r="AF72" s="39">
        <v>0.3</v>
      </c>
      <c r="AG72" s="39" t="s">
        <v>5523</v>
      </c>
      <c r="AH72" s="39"/>
      <c r="AI72" s="39" t="s">
        <v>5524</v>
      </c>
      <c r="AJ72" s="39" t="s">
        <v>5525</v>
      </c>
      <c r="AK72" s="39" t="s">
        <v>1459</v>
      </c>
      <c r="AL72" s="394" t="s">
        <v>5526</v>
      </c>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c r="OW72" s="60"/>
      <c r="OX72" s="60"/>
      <c r="OY72" s="60"/>
      <c r="OZ72" s="60"/>
      <c r="PA72" s="60"/>
      <c r="PB72" s="60"/>
      <c r="PC72" s="60"/>
      <c r="PD72" s="60"/>
      <c r="PE72" s="60"/>
      <c r="PF72" s="60"/>
      <c r="PG72" s="60"/>
      <c r="PH72" s="60"/>
      <c r="PI72" s="60"/>
      <c r="PJ72" s="60"/>
      <c r="PK72" s="60"/>
      <c r="PL72" s="60"/>
      <c r="PM72" s="60"/>
      <c r="PN72" s="60"/>
      <c r="PO72" s="60"/>
      <c r="PP72" s="60"/>
      <c r="PQ72" s="60"/>
      <c r="PR72" s="60"/>
      <c r="PS72" s="60"/>
      <c r="PT72" s="60"/>
      <c r="PU72" s="60"/>
      <c r="PV72" s="60"/>
      <c r="PW72" s="60"/>
      <c r="PX72" s="60"/>
      <c r="PY72" s="60"/>
      <c r="PZ72" s="60"/>
      <c r="QA72" s="60"/>
      <c r="QB72" s="60"/>
      <c r="QC72" s="60"/>
      <c r="QD72" s="60"/>
      <c r="QE72" s="60"/>
      <c r="QF72" s="60"/>
      <c r="QG72" s="60"/>
      <c r="QH72" s="60"/>
      <c r="QI72" s="60"/>
      <c r="QJ72" s="60"/>
      <c r="QK72" s="60"/>
      <c r="QL72" s="60"/>
      <c r="QM72" s="60"/>
      <c r="QN72" s="60"/>
      <c r="QO72" s="60"/>
      <c r="QP72" s="60"/>
      <c r="QQ72" s="60"/>
      <c r="QR72" s="60"/>
      <c r="QS72" s="60"/>
      <c r="QT72" s="60"/>
      <c r="QU72" s="60"/>
      <c r="QV72" s="60"/>
      <c r="QW72" s="60"/>
      <c r="QX72" s="60"/>
      <c r="QY72" s="60"/>
      <c r="QZ72" s="60"/>
      <c r="RA72" s="60"/>
      <c r="RB72" s="60"/>
      <c r="RC72" s="60"/>
      <c r="RD72" s="60"/>
      <c r="RE72" s="60"/>
      <c r="RF72" s="60"/>
      <c r="RG72" s="60"/>
      <c r="RH72" s="60"/>
      <c r="RI72" s="60"/>
      <c r="RJ72" s="60"/>
      <c r="RK72" s="60"/>
      <c r="RL72" s="60"/>
      <c r="RM72" s="60"/>
      <c r="RN72" s="60"/>
      <c r="RO72" s="60"/>
      <c r="RP72" s="60"/>
      <c r="RQ72" s="60"/>
      <c r="RR72" s="60"/>
      <c r="RS72" s="60"/>
      <c r="RT72" s="60"/>
      <c r="RU72" s="60"/>
      <c r="RV72" s="60"/>
      <c r="RW72" s="60"/>
      <c r="RX72" s="60"/>
      <c r="RY72" s="60"/>
      <c r="RZ72" s="60"/>
      <c r="SA72" s="60"/>
      <c r="SB72" s="60"/>
      <c r="SC72" s="60"/>
      <c r="SD72" s="60"/>
      <c r="SE72" s="60"/>
      <c r="SF72" s="60"/>
      <c r="SG72" s="60"/>
      <c r="SH72" s="60"/>
      <c r="SI72" s="60"/>
      <c r="SJ72" s="60"/>
      <c r="SK72" s="60"/>
      <c r="SL72" s="60"/>
      <c r="SM72" s="60"/>
      <c r="SN72" s="60"/>
      <c r="SO72" s="60"/>
      <c r="SP72" s="60"/>
      <c r="SQ72" s="60"/>
      <c r="SR72" s="60"/>
      <c r="SS72" s="60"/>
      <c r="ST72" s="60"/>
      <c r="SU72" s="60"/>
      <c r="SV72" s="60"/>
      <c r="SW72" s="60"/>
      <c r="SX72" s="60"/>
      <c r="SY72" s="60"/>
      <c r="SZ72" s="60"/>
      <c r="TA72" s="60"/>
      <c r="TB72" s="60"/>
      <c r="TC72" s="60"/>
      <c r="TD72" s="60"/>
      <c r="TE72" s="60"/>
      <c r="TF72" s="60"/>
      <c r="TG72" s="60"/>
      <c r="TH72" s="60"/>
      <c r="TI72" s="60"/>
    </row>
    <row r="73" spans="1:529" ht="27" customHeight="1" thickBot="1" x14ac:dyDescent="0.3">
      <c r="A73" s="237">
        <v>13110057</v>
      </c>
      <c r="B73" s="238">
        <v>39853</v>
      </c>
      <c r="C73" s="23" t="s">
        <v>1137</v>
      </c>
      <c r="D73" s="23" t="s">
        <v>5585</v>
      </c>
      <c r="E73" s="23"/>
      <c r="F73" s="23"/>
      <c r="G73" s="23"/>
      <c r="H73" s="239"/>
      <c r="I73" s="238"/>
      <c r="J73" s="238">
        <v>40948</v>
      </c>
      <c r="K73" s="23" t="s">
        <v>1088</v>
      </c>
      <c r="L73" s="23"/>
      <c r="M73" s="23" t="s">
        <v>1138</v>
      </c>
      <c r="N73" s="23" t="s">
        <v>52</v>
      </c>
      <c r="O73" s="23">
        <v>1095</v>
      </c>
      <c r="P73" s="744"/>
      <c r="Q73" s="744"/>
      <c r="R73" s="744"/>
      <c r="S73" s="744"/>
      <c r="T73" s="575"/>
      <c r="U73" s="247"/>
      <c r="V73" s="247"/>
      <c r="W73" s="23"/>
      <c r="X73" s="23"/>
      <c r="Y73" s="23"/>
      <c r="Z73" s="23"/>
      <c r="AA73" s="23"/>
      <c r="AB73" s="23"/>
      <c r="AC73" s="23"/>
      <c r="AD73" s="23"/>
      <c r="AE73" s="23"/>
      <c r="AF73" s="23"/>
      <c r="AG73" s="23"/>
      <c r="AH73" s="23"/>
      <c r="AI73" s="23"/>
      <c r="AJ73" s="23"/>
      <c r="AK73" s="24"/>
      <c r="AL73" s="24"/>
      <c r="AM73" s="11"/>
    </row>
    <row r="74" spans="1:529" ht="27" customHeight="1" thickBot="1" x14ac:dyDescent="0.3">
      <c r="A74" s="77">
        <v>13110058</v>
      </c>
      <c r="B74" s="28">
        <v>39853</v>
      </c>
      <c r="C74" s="29" t="s">
        <v>1139</v>
      </c>
      <c r="D74" s="29"/>
      <c r="E74" s="29"/>
      <c r="F74" s="29"/>
      <c r="G74" s="29"/>
      <c r="H74" s="77"/>
      <c r="I74" s="28"/>
      <c r="J74" s="28">
        <v>40948</v>
      </c>
      <c r="K74" s="29" t="s">
        <v>804</v>
      </c>
      <c r="L74" s="29"/>
      <c r="M74" s="29" t="s">
        <v>4703</v>
      </c>
      <c r="N74" s="29" t="s">
        <v>34</v>
      </c>
      <c r="O74" s="29">
        <v>8212</v>
      </c>
      <c r="P74" s="743"/>
      <c r="Q74" s="743"/>
      <c r="R74" s="743"/>
      <c r="S74" s="743"/>
      <c r="T74" s="571"/>
      <c r="U74" s="523"/>
      <c r="V74" s="523"/>
      <c r="W74" s="29"/>
      <c r="X74" s="29"/>
      <c r="Y74" s="29"/>
      <c r="Z74" s="29"/>
      <c r="AA74" s="29"/>
      <c r="AB74" s="29"/>
      <c r="AC74" s="29"/>
      <c r="AD74" s="29"/>
      <c r="AE74" s="29"/>
      <c r="AF74" s="29"/>
      <c r="AG74" s="29"/>
      <c r="AH74" s="29"/>
      <c r="AI74" s="29"/>
      <c r="AJ74" s="29"/>
      <c r="AK74" s="25"/>
      <c r="AL74" s="25"/>
      <c r="AM74" s="11"/>
    </row>
    <row r="75" spans="1:529" s="82" customFormat="1" ht="42" customHeight="1" thickBot="1" x14ac:dyDescent="0.3">
      <c r="A75" s="165">
        <v>13110059</v>
      </c>
      <c r="B75" s="166">
        <v>39877</v>
      </c>
      <c r="C75" s="167" t="s">
        <v>5441</v>
      </c>
      <c r="D75" s="167" t="s">
        <v>5442</v>
      </c>
      <c r="E75" s="167"/>
      <c r="F75" s="167"/>
      <c r="G75" s="167"/>
      <c r="H75" s="168">
        <v>81476</v>
      </c>
      <c r="I75" s="166"/>
      <c r="J75" s="166">
        <v>42068</v>
      </c>
      <c r="K75" s="167" t="s">
        <v>1088</v>
      </c>
      <c r="L75" s="167"/>
      <c r="M75" s="167" t="s">
        <v>982</v>
      </c>
      <c r="N75" s="167" t="s">
        <v>52</v>
      </c>
      <c r="O75" s="167">
        <v>18250</v>
      </c>
      <c r="P75" s="759"/>
      <c r="Q75" s="759"/>
      <c r="R75" s="759" t="s">
        <v>5440</v>
      </c>
      <c r="S75" s="759"/>
      <c r="T75" s="564"/>
      <c r="U75" s="167">
        <v>50</v>
      </c>
      <c r="V75" s="167">
        <v>18250</v>
      </c>
      <c r="W75" s="167" t="s">
        <v>3184</v>
      </c>
      <c r="X75" s="167">
        <v>35</v>
      </c>
      <c r="Y75" s="167">
        <v>25</v>
      </c>
      <c r="Z75" s="167">
        <v>125</v>
      </c>
      <c r="AA75" s="167" t="s">
        <v>1090</v>
      </c>
      <c r="AB75" s="167" t="s">
        <v>1090</v>
      </c>
      <c r="AC75" s="167" t="s">
        <v>1090</v>
      </c>
      <c r="AD75" s="167" t="s">
        <v>1090</v>
      </c>
      <c r="AE75" s="167" t="s">
        <v>1090</v>
      </c>
      <c r="AF75" s="167" t="s">
        <v>1090</v>
      </c>
      <c r="AG75" s="167" t="s">
        <v>3402</v>
      </c>
      <c r="AH75" s="167"/>
      <c r="AI75" s="167" t="s">
        <v>5443</v>
      </c>
      <c r="AJ75" s="167" t="s">
        <v>5444</v>
      </c>
      <c r="AK75" s="167" t="s">
        <v>5445</v>
      </c>
      <c r="AL75" s="452" t="s">
        <v>5439</v>
      </c>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c r="OW75" s="60"/>
      <c r="OX75" s="60"/>
      <c r="OY75" s="60"/>
      <c r="OZ75" s="60"/>
      <c r="PA75" s="60"/>
      <c r="PB75" s="60"/>
      <c r="PC75" s="60"/>
      <c r="PD75" s="60"/>
      <c r="PE75" s="60"/>
      <c r="PF75" s="60"/>
      <c r="PG75" s="60"/>
      <c r="PH75" s="60"/>
      <c r="PI75" s="60"/>
      <c r="PJ75" s="60"/>
      <c r="PK75" s="60"/>
      <c r="PL75" s="60"/>
      <c r="PM75" s="60"/>
      <c r="PN75" s="60"/>
      <c r="PO75" s="60"/>
      <c r="PP75" s="60"/>
      <c r="PQ75" s="60"/>
      <c r="PR75" s="60"/>
      <c r="PS75" s="60"/>
      <c r="PT75" s="60"/>
      <c r="PU75" s="60"/>
      <c r="PV75" s="60"/>
      <c r="PW75" s="60"/>
      <c r="PX75" s="60"/>
      <c r="PY75" s="60"/>
      <c r="PZ75" s="60"/>
      <c r="QA75" s="60"/>
      <c r="QB75" s="60"/>
      <c r="QC75" s="60"/>
      <c r="QD75" s="60"/>
      <c r="QE75" s="60"/>
      <c r="QF75" s="60"/>
      <c r="QG75" s="60"/>
      <c r="QH75" s="60"/>
      <c r="QI75" s="60"/>
      <c r="QJ75" s="60"/>
      <c r="QK75" s="60"/>
      <c r="QL75" s="60"/>
      <c r="QM75" s="60"/>
      <c r="QN75" s="60"/>
      <c r="QO75" s="60"/>
      <c r="QP75" s="60"/>
      <c r="QQ75" s="60"/>
      <c r="QR75" s="60"/>
      <c r="QS75" s="60"/>
      <c r="QT75" s="60"/>
      <c r="QU75" s="60"/>
      <c r="QV75" s="60"/>
      <c r="QW75" s="60"/>
      <c r="QX75" s="60"/>
      <c r="QY75" s="60"/>
      <c r="QZ75" s="60"/>
      <c r="RA75" s="60"/>
      <c r="RB75" s="60"/>
      <c r="RC75" s="60"/>
      <c r="RD75" s="60"/>
      <c r="RE75" s="60"/>
      <c r="RF75" s="60"/>
      <c r="RG75" s="60"/>
      <c r="RH75" s="60"/>
      <c r="RI75" s="60"/>
      <c r="RJ75" s="60"/>
      <c r="RK75" s="60"/>
      <c r="RL75" s="60"/>
      <c r="RM75" s="60"/>
      <c r="RN75" s="60"/>
      <c r="RO75" s="60"/>
      <c r="RP75" s="60"/>
      <c r="RQ75" s="60"/>
      <c r="RR75" s="60"/>
      <c r="RS75" s="60"/>
      <c r="RT75" s="60"/>
      <c r="RU75" s="60"/>
      <c r="RV75" s="60"/>
      <c r="RW75" s="60"/>
      <c r="RX75" s="60"/>
      <c r="RY75" s="60"/>
      <c r="RZ75" s="60"/>
      <c r="SA75" s="60"/>
      <c r="SB75" s="60"/>
      <c r="SC75" s="60"/>
      <c r="SD75" s="60"/>
      <c r="SE75" s="60"/>
      <c r="SF75" s="60"/>
      <c r="SG75" s="60"/>
      <c r="SH75" s="60"/>
      <c r="SI75" s="60"/>
      <c r="SJ75" s="60"/>
      <c r="SK75" s="60"/>
      <c r="SL75" s="60"/>
      <c r="SM75" s="60"/>
      <c r="SN75" s="60"/>
      <c r="SO75" s="60"/>
      <c r="SP75" s="60"/>
      <c r="SQ75" s="60"/>
      <c r="SR75" s="60"/>
      <c r="SS75" s="60"/>
      <c r="ST75" s="60"/>
      <c r="SU75" s="60"/>
      <c r="SV75" s="60"/>
      <c r="SW75" s="60"/>
      <c r="SX75" s="60"/>
      <c r="SY75" s="60"/>
      <c r="SZ75" s="60"/>
      <c r="TA75" s="60"/>
      <c r="TB75" s="60"/>
      <c r="TC75" s="60"/>
      <c r="TD75" s="60"/>
      <c r="TE75" s="60"/>
      <c r="TF75" s="60"/>
      <c r="TG75" s="60"/>
      <c r="TH75" s="60"/>
      <c r="TI75" s="60"/>
    </row>
    <row r="76" spans="1:529" ht="27" customHeight="1" thickBot="1" x14ac:dyDescent="0.3">
      <c r="A76" s="77">
        <v>13110060</v>
      </c>
      <c r="B76" s="28">
        <v>39878</v>
      </c>
      <c r="C76" s="29" t="s">
        <v>1140</v>
      </c>
      <c r="D76" s="29"/>
      <c r="E76" s="29"/>
      <c r="F76" s="29"/>
      <c r="G76" s="29"/>
      <c r="H76" s="77"/>
      <c r="I76" s="28"/>
      <c r="J76" s="28">
        <v>42116</v>
      </c>
      <c r="K76" s="29" t="s">
        <v>1141</v>
      </c>
      <c r="L76" s="29"/>
      <c r="M76" s="29" t="s">
        <v>4704</v>
      </c>
      <c r="N76" s="29" t="s">
        <v>66</v>
      </c>
      <c r="O76" s="29">
        <v>18720</v>
      </c>
      <c r="P76" s="743"/>
      <c r="Q76" s="743"/>
      <c r="R76" s="743"/>
      <c r="S76" s="743"/>
      <c r="T76" s="571"/>
      <c r="U76" s="523"/>
      <c r="V76" s="523"/>
      <c r="W76" s="29"/>
      <c r="X76" s="29"/>
      <c r="Y76" s="29"/>
      <c r="Z76" s="29"/>
      <c r="AA76" s="29"/>
      <c r="AB76" s="29"/>
      <c r="AC76" s="29"/>
      <c r="AD76" s="29"/>
      <c r="AE76" s="29"/>
      <c r="AF76" s="29"/>
      <c r="AG76" s="29"/>
      <c r="AH76" s="29"/>
      <c r="AI76" s="29"/>
      <c r="AJ76" s="29"/>
      <c r="AK76" s="25"/>
      <c r="AL76" s="25"/>
      <c r="AM76" s="11"/>
    </row>
    <row r="77" spans="1:529" ht="27" customHeight="1" thickBot="1" x14ac:dyDescent="0.3">
      <c r="A77" s="237">
        <v>13110061</v>
      </c>
      <c r="B77" s="238">
        <v>39909</v>
      </c>
      <c r="C77" s="23" t="s">
        <v>5586</v>
      </c>
      <c r="D77" s="23" t="s">
        <v>5587</v>
      </c>
      <c r="E77" s="23"/>
      <c r="F77" s="23"/>
      <c r="G77" s="23"/>
      <c r="H77" s="239"/>
      <c r="I77" s="238"/>
      <c r="J77" s="238">
        <v>41005</v>
      </c>
      <c r="K77" s="23" t="s">
        <v>1142</v>
      </c>
      <c r="L77" s="23"/>
      <c r="M77" s="23" t="s">
        <v>4705</v>
      </c>
      <c r="N77" s="23" t="s">
        <v>52</v>
      </c>
      <c r="O77" s="23">
        <v>98550</v>
      </c>
      <c r="P77" s="744"/>
      <c r="Q77" s="744"/>
      <c r="R77" s="744"/>
      <c r="S77" s="744"/>
      <c r="T77" s="575"/>
      <c r="U77" s="247"/>
      <c r="V77" s="247"/>
      <c r="W77" s="23"/>
      <c r="X77" s="23"/>
      <c r="Y77" s="23"/>
      <c r="Z77" s="23"/>
      <c r="AA77" s="23"/>
      <c r="AB77" s="23"/>
      <c r="AC77" s="23"/>
      <c r="AD77" s="23"/>
      <c r="AE77" s="23"/>
      <c r="AF77" s="23"/>
      <c r="AG77" s="23"/>
      <c r="AH77" s="23"/>
      <c r="AI77" s="23"/>
      <c r="AJ77" s="23"/>
      <c r="AK77" s="24"/>
      <c r="AL77" s="24"/>
      <c r="AM77" s="11"/>
    </row>
    <row r="78" spans="1:529" ht="27" customHeight="1" thickBot="1" x14ac:dyDescent="0.3">
      <c r="A78" s="77">
        <v>13110062</v>
      </c>
      <c r="B78" s="28">
        <v>39917</v>
      </c>
      <c r="C78" s="29" t="s">
        <v>1117</v>
      </c>
      <c r="D78" s="29"/>
      <c r="E78" s="29"/>
      <c r="F78" s="29"/>
      <c r="G78" s="29"/>
      <c r="H78" s="77"/>
      <c r="I78" s="28"/>
      <c r="J78" s="28">
        <v>42108</v>
      </c>
      <c r="K78" s="29" t="s">
        <v>1118</v>
      </c>
      <c r="L78" s="29"/>
      <c r="M78" s="29" t="s">
        <v>4693</v>
      </c>
      <c r="N78" s="29" t="s">
        <v>34</v>
      </c>
      <c r="O78" s="29">
        <v>2285</v>
      </c>
      <c r="P78" s="743"/>
      <c r="Q78" s="743"/>
      <c r="R78" s="743"/>
      <c r="S78" s="743"/>
      <c r="T78" s="571"/>
      <c r="U78" s="523"/>
      <c r="V78" s="523"/>
      <c r="W78" s="29"/>
      <c r="X78" s="29"/>
      <c r="Y78" s="29"/>
      <c r="Z78" s="29"/>
      <c r="AA78" s="29"/>
      <c r="AB78" s="29"/>
      <c r="AC78" s="29"/>
      <c r="AD78" s="29"/>
      <c r="AE78" s="29"/>
      <c r="AF78" s="29"/>
      <c r="AG78" s="29"/>
      <c r="AH78" s="29"/>
      <c r="AI78" s="29"/>
      <c r="AJ78" s="29"/>
      <c r="AK78" s="25"/>
      <c r="AL78" s="25"/>
      <c r="AM78" s="11"/>
    </row>
    <row r="79" spans="1:529" ht="27" customHeight="1" thickBot="1" x14ac:dyDescent="0.3">
      <c r="A79" s="237">
        <v>13110063</v>
      </c>
      <c r="B79" s="238">
        <v>39917</v>
      </c>
      <c r="C79" s="23" t="s">
        <v>1992</v>
      </c>
      <c r="D79" s="23"/>
      <c r="E79" s="23"/>
      <c r="F79" s="23"/>
      <c r="G79" s="23"/>
      <c r="H79" s="239"/>
      <c r="I79" s="238"/>
      <c r="J79" s="238">
        <v>41013</v>
      </c>
      <c r="K79" s="23" t="s">
        <v>1120</v>
      </c>
      <c r="L79" s="23"/>
      <c r="M79" s="23" t="s">
        <v>4706</v>
      </c>
      <c r="N79" s="23" t="s">
        <v>34</v>
      </c>
      <c r="O79" s="23">
        <v>1342</v>
      </c>
      <c r="P79" s="744"/>
      <c r="Q79" s="744"/>
      <c r="R79" s="744"/>
      <c r="S79" s="744"/>
      <c r="T79" s="575"/>
      <c r="U79" s="247"/>
      <c r="V79" s="247"/>
      <c r="W79" s="23"/>
      <c r="X79" s="23"/>
      <c r="Y79" s="23"/>
      <c r="Z79" s="23"/>
      <c r="AA79" s="23"/>
      <c r="AB79" s="23"/>
      <c r="AC79" s="23"/>
      <c r="AD79" s="23"/>
      <c r="AE79" s="23"/>
      <c r="AF79" s="23"/>
      <c r="AG79" s="23"/>
      <c r="AH79" s="23"/>
      <c r="AI79" s="23"/>
      <c r="AJ79" s="23"/>
      <c r="AK79" s="24"/>
      <c r="AL79" s="24"/>
      <c r="AM79" s="11"/>
    </row>
    <row r="80" spans="1:529" ht="27" customHeight="1" thickBot="1" x14ac:dyDescent="0.3">
      <c r="A80" s="77">
        <v>13110064</v>
      </c>
      <c r="B80" s="28">
        <v>39931</v>
      </c>
      <c r="C80" s="29" t="s">
        <v>1143</v>
      </c>
      <c r="D80" s="29"/>
      <c r="E80" s="29"/>
      <c r="F80" s="29"/>
      <c r="G80" s="29"/>
      <c r="H80" s="77"/>
      <c r="I80" s="28"/>
      <c r="J80" s="28">
        <v>42122</v>
      </c>
      <c r="K80" s="29" t="s">
        <v>1115</v>
      </c>
      <c r="L80" s="29"/>
      <c r="M80" s="29" t="s">
        <v>302</v>
      </c>
      <c r="N80" s="29" t="s">
        <v>34</v>
      </c>
      <c r="O80" s="29">
        <v>10950</v>
      </c>
      <c r="P80" s="743"/>
      <c r="Q80" s="743"/>
      <c r="R80" s="743"/>
      <c r="S80" s="743"/>
      <c r="T80" s="571"/>
      <c r="U80" s="523"/>
      <c r="V80" s="523"/>
      <c r="W80" s="29"/>
      <c r="X80" s="29"/>
      <c r="Y80" s="29"/>
      <c r="Z80" s="29"/>
      <c r="AA80" s="29"/>
      <c r="AB80" s="29"/>
      <c r="AC80" s="29"/>
      <c r="AD80" s="29"/>
      <c r="AE80" s="29"/>
      <c r="AF80" s="29"/>
      <c r="AG80" s="29"/>
      <c r="AH80" s="29"/>
      <c r="AI80" s="29"/>
      <c r="AJ80" s="29"/>
      <c r="AK80" s="25"/>
      <c r="AL80" s="25"/>
      <c r="AM80" s="11"/>
    </row>
    <row r="81" spans="1:39" ht="27" customHeight="1" thickBot="1" x14ac:dyDescent="0.3">
      <c r="A81" s="237">
        <v>13110065</v>
      </c>
      <c r="B81" s="238">
        <v>39931</v>
      </c>
      <c r="C81" s="23" t="s">
        <v>1128</v>
      </c>
      <c r="D81" s="23"/>
      <c r="E81" s="23"/>
      <c r="F81" s="23"/>
      <c r="G81" s="23"/>
      <c r="H81" s="239"/>
      <c r="I81" s="238"/>
      <c r="J81" s="238">
        <v>42122</v>
      </c>
      <c r="K81" s="23" t="s">
        <v>1118</v>
      </c>
      <c r="L81" s="23"/>
      <c r="M81" s="23" t="s">
        <v>1084</v>
      </c>
      <c r="N81" s="23" t="s">
        <v>34</v>
      </c>
      <c r="O81" s="23">
        <v>94900</v>
      </c>
      <c r="P81" s="744"/>
      <c r="Q81" s="744"/>
      <c r="R81" s="744"/>
      <c r="S81" s="744"/>
      <c r="T81" s="575"/>
      <c r="U81" s="247"/>
      <c r="V81" s="247"/>
      <c r="W81" s="23"/>
      <c r="X81" s="23"/>
      <c r="Y81" s="23"/>
      <c r="Z81" s="23"/>
      <c r="AA81" s="23"/>
      <c r="AB81" s="23"/>
      <c r="AC81" s="23"/>
      <c r="AD81" s="23"/>
      <c r="AE81" s="23"/>
      <c r="AF81" s="23"/>
      <c r="AG81" s="23"/>
      <c r="AH81" s="23"/>
      <c r="AI81" s="23"/>
      <c r="AJ81" s="23"/>
      <c r="AK81" s="24"/>
      <c r="AL81" s="24"/>
      <c r="AM81" s="11"/>
    </row>
    <row r="82" spans="1:39" ht="27" customHeight="1" thickBot="1" x14ac:dyDescent="0.3">
      <c r="A82" s="77">
        <v>13110066</v>
      </c>
      <c r="B82" s="28">
        <v>39940</v>
      </c>
      <c r="C82" s="29" t="s">
        <v>1144</v>
      </c>
      <c r="D82" s="29"/>
      <c r="E82" s="29"/>
      <c r="F82" s="29"/>
      <c r="G82" s="29"/>
      <c r="H82" s="77"/>
      <c r="I82" s="28"/>
      <c r="J82" s="28">
        <v>42131</v>
      </c>
      <c r="K82" s="29" t="s">
        <v>1145</v>
      </c>
      <c r="L82" s="29"/>
      <c r="M82" s="29" t="s">
        <v>1024</v>
      </c>
      <c r="N82" s="29" t="s">
        <v>66</v>
      </c>
      <c r="O82" s="29">
        <v>500</v>
      </c>
      <c r="P82" s="743"/>
      <c r="Q82" s="743"/>
      <c r="R82" s="743"/>
      <c r="S82" s="743"/>
      <c r="T82" s="571"/>
      <c r="U82" s="523"/>
      <c r="V82" s="523"/>
      <c r="W82" s="29"/>
      <c r="X82" s="29"/>
      <c r="Y82" s="29"/>
      <c r="Z82" s="29"/>
      <c r="AA82" s="29"/>
      <c r="AB82" s="29"/>
      <c r="AC82" s="29"/>
      <c r="AD82" s="29"/>
      <c r="AE82" s="29"/>
      <c r="AF82" s="29"/>
      <c r="AG82" s="29"/>
      <c r="AH82" s="29"/>
      <c r="AI82" s="29"/>
      <c r="AJ82" s="29"/>
      <c r="AK82" s="25"/>
      <c r="AL82" s="25"/>
      <c r="AM82" s="11"/>
    </row>
    <row r="83" spans="1:39" ht="27" customHeight="1" thickBot="1" x14ac:dyDescent="0.3">
      <c r="A83" s="237">
        <v>13110067</v>
      </c>
      <c r="B83" s="238">
        <v>39947</v>
      </c>
      <c r="C83" s="23" t="s">
        <v>1146</v>
      </c>
      <c r="D83" s="23"/>
      <c r="E83" s="23"/>
      <c r="F83" s="23"/>
      <c r="G83" s="23"/>
      <c r="H83" s="239"/>
      <c r="I83" s="238"/>
      <c r="J83" s="238">
        <v>41043</v>
      </c>
      <c r="K83" s="23" t="s">
        <v>1147</v>
      </c>
      <c r="L83" s="23"/>
      <c r="M83" s="23" t="s">
        <v>756</v>
      </c>
      <c r="N83" s="23" t="s">
        <v>66</v>
      </c>
      <c r="O83" s="23">
        <v>197100</v>
      </c>
      <c r="P83" s="744"/>
      <c r="Q83" s="744"/>
      <c r="R83" s="744"/>
      <c r="S83" s="744"/>
      <c r="T83" s="575"/>
      <c r="U83" s="247"/>
      <c r="V83" s="247"/>
      <c r="W83" s="23"/>
      <c r="X83" s="23"/>
      <c r="Y83" s="23"/>
      <c r="Z83" s="23"/>
      <c r="AA83" s="23"/>
      <c r="AB83" s="23"/>
      <c r="AC83" s="23"/>
      <c r="AD83" s="23"/>
      <c r="AE83" s="23"/>
      <c r="AF83" s="23"/>
      <c r="AG83" s="23"/>
      <c r="AH83" s="23"/>
      <c r="AI83" s="23"/>
      <c r="AJ83" s="23"/>
      <c r="AK83" s="24"/>
      <c r="AL83" s="24"/>
      <c r="AM83" s="11"/>
    </row>
    <row r="84" spans="1:39" ht="27" customHeight="1" thickBot="1" x14ac:dyDescent="0.3">
      <c r="A84" s="77">
        <v>13110068</v>
      </c>
      <c r="B84" s="28">
        <v>39947</v>
      </c>
      <c r="C84" s="29" t="s">
        <v>1148</v>
      </c>
      <c r="D84" s="29"/>
      <c r="E84" s="29"/>
      <c r="F84" s="29"/>
      <c r="G84" s="29"/>
      <c r="H84" s="77"/>
      <c r="I84" s="28"/>
      <c r="J84" s="28">
        <v>41043</v>
      </c>
      <c r="K84" s="29" t="s">
        <v>1147</v>
      </c>
      <c r="L84" s="29"/>
      <c r="M84" s="29" t="s">
        <v>756</v>
      </c>
      <c r="N84" s="29" t="s">
        <v>66</v>
      </c>
      <c r="O84" s="29">
        <v>51720</v>
      </c>
      <c r="P84" s="743"/>
      <c r="Q84" s="743"/>
      <c r="R84" s="743"/>
      <c r="S84" s="743"/>
      <c r="T84" s="571"/>
      <c r="U84" s="523"/>
      <c r="V84" s="523"/>
      <c r="W84" s="29"/>
      <c r="X84" s="29"/>
      <c r="Y84" s="29"/>
      <c r="Z84" s="29"/>
      <c r="AA84" s="29"/>
      <c r="AB84" s="29"/>
      <c r="AC84" s="29"/>
      <c r="AD84" s="29"/>
      <c r="AE84" s="29"/>
      <c r="AF84" s="29"/>
      <c r="AG84" s="29"/>
      <c r="AH84" s="29"/>
      <c r="AI84" s="29"/>
      <c r="AJ84" s="29"/>
      <c r="AK84" s="25"/>
      <c r="AL84" s="25"/>
      <c r="AM84" s="11"/>
    </row>
    <row r="85" spans="1:39" ht="27" customHeight="1" thickBot="1" x14ac:dyDescent="0.3">
      <c r="A85" s="237">
        <v>13110069</v>
      </c>
      <c r="B85" s="238">
        <v>39951</v>
      </c>
      <c r="C85" s="23" t="s">
        <v>1149</v>
      </c>
      <c r="D85" s="23"/>
      <c r="E85" s="23"/>
      <c r="F85" s="23"/>
      <c r="G85" s="23"/>
      <c r="H85" s="239"/>
      <c r="I85" s="238"/>
      <c r="J85" s="238">
        <v>41047</v>
      </c>
      <c r="K85" s="23" t="s">
        <v>877</v>
      </c>
      <c r="L85" s="23"/>
      <c r="M85" s="23" t="s">
        <v>302</v>
      </c>
      <c r="N85" s="23" t="s">
        <v>34</v>
      </c>
      <c r="O85" s="23">
        <v>273750</v>
      </c>
      <c r="P85" s="744"/>
      <c r="Q85" s="744"/>
      <c r="R85" s="744"/>
      <c r="S85" s="744"/>
      <c r="T85" s="575"/>
      <c r="U85" s="247"/>
      <c r="V85" s="247"/>
      <c r="W85" s="23"/>
      <c r="X85" s="23"/>
      <c r="Y85" s="23"/>
      <c r="Z85" s="23"/>
      <c r="AA85" s="23"/>
      <c r="AB85" s="23"/>
      <c r="AC85" s="23"/>
      <c r="AD85" s="23"/>
      <c r="AE85" s="23"/>
      <c r="AF85" s="23"/>
      <c r="AG85" s="23"/>
      <c r="AH85" s="23"/>
      <c r="AI85" s="23"/>
      <c r="AJ85" s="23"/>
      <c r="AK85" s="24"/>
      <c r="AL85" s="24"/>
      <c r="AM85" s="11"/>
    </row>
    <row r="86" spans="1:39" ht="27" customHeight="1" thickBot="1" x14ac:dyDescent="0.3">
      <c r="A86" s="77">
        <v>13110070</v>
      </c>
      <c r="B86" s="28">
        <v>39954</v>
      </c>
      <c r="C86" s="29" t="s">
        <v>1150</v>
      </c>
      <c r="D86" s="29"/>
      <c r="E86" s="29"/>
      <c r="F86" s="29"/>
      <c r="G86" s="29"/>
      <c r="H86" s="77"/>
      <c r="I86" s="28"/>
      <c r="J86" s="28">
        <v>41050</v>
      </c>
      <c r="K86" s="29" t="s">
        <v>1151</v>
      </c>
      <c r="L86" s="29"/>
      <c r="M86" s="29" t="s">
        <v>1152</v>
      </c>
      <c r="N86" s="29" t="s">
        <v>66</v>
      </c>
      <c r="O86" s="29">
        <v>19545</v>
      </c>
      <c r="P86" s="743"/>
      <c r="Q86" s="743"/>
      <c r="R86" s="743"/>
      <c r="S86" s="743"/>
      <c r="T86" s="571"/>
      <c r="U86" s="523"/>
      <c r="V86" s="523"/>
      <c r="W86" s="29"/>
      <c r="X86" s="29"/>
      <c r="Y86" s="29"/>
      <c r="Z86" s="29"/>
      <c r="AA86" s="29"/>
      <c r="AB86" s="29"/>
      <c r="AC86" s="29"/>
      <c r="AD86" s="29"/>
      <c r="AE86" s="29"/>
      <c r="AF86" s="29"/>
      <c r="AG86" s="29"/>
      <c r="AH86" s="29"/>
      <c r="AI86" s="29"/>
      <c r="AJ86" s="29"/>
      <c r="AK86" s="25"/>
      <c r="AL86" s="25"/>
      <c r="AM86" s="11"/>
    </row>
    <row r="87" spans="1:39" ht="27" customHeight="1" thickBot="1" x14ac:dyDescent="0.3">
      <c r="A87" s="237">
        <v>13110071</v>
      </c>
      <c r="B87" s="238">
        <v>39954</v>
      </c>
      <c r="C87" s="23" t="s">
        <v>1153</v>
      </c>
      <c r="D87" s="23"/>
      <c r="E87" s="23"/>
      <c r="F87" s="23"/>
      <c r="G87" s="23"/>
      <c r="H87" s="239"/>
      <c r="I87" s="238"/>
      <c r="J87" s="238">
        <v>41050</v>
      </c>
      <c r="K87" s="23" t="s">
        <v>1145</v>
      </c>
      <c r="L87" s="23"/>
      <c r="M87" s="23" t="s">
        <v>867</v>
      </c>
      <c r="N87" s="23" t="s">
        <v>66</v>
      </c>
      <c r="O87" s="23">
        <v>23160</v>
      </c>
      <c r="P87" s="744"/>
      <c r="Q87" s="744"/>
      <c r="R87" s="744"/>
      <c r="S87" s="744"/>
      <c r="T87" s="575"/>
      <c r="U87" s="247"/>
      <c r="V87" s="247"/>
      <c r="W87" s="23"/>
      <c r="X87" s="23"/>
      <c r="Y87" s="23"/>
      <c r="Z87" s="23"/>
      <c r="AA87" s="23"/>
      <c r="AB87" s="23"/>
      <c r="AC87" s="23"/>
      <c r="AD87" s="23"/>
      <c r="AE87" s="23"/>
      <c r="AF87" s="23"/>
      <c r="AG87" s="23"/>
      <c r="AH87" s="23"/>
      <c r="AI87" s="23"/>
      <c r="AJ87" s="23"/>
      <c r="AK87" s="24"/>
      <c r="AL87" s="24"/>
      <c r="AM87" s="11"/>
    </row>
    <row r="88" spans="1:39" ht="27" customHeight="1" thickBot="1" x14ac:dyDescent="0.3">
      <c r="A88" s="77">
        <v>13110072</v>
      </c>
      <c r="B88" s="28">
        <v>39954</v>
      </c>
      <c r="C88" s="29" t="s">
        <v>1154</v>
      </c>
      <c r="D88" s="29"/>
      <c r="E88" s="29"/>
      <c r="F88" s="29"/>
      <c r="G88" s="29"/>
      <c r="H88" s="77"/>
      <c r="I88" s="28"/>
      <c r="J88" s="28">
        <v>41050</v>
      </c>
      <c r="K88" s="29" t="s">
        <v>1151</v>
      </c>
      <c r="L88" s="29"/>
      <c r="M88" s="29" t="s">
        <v>1152</v>
      </c>
      <c r="N88" s="29" t="s">
        <v>66</v>
      </c>
      <c r="O88" s="29">
        <v>17301</v>
      </c>
      <c r="P88" s="743"/>
      <c r="Q88" s="743"/>
      <c r="R88" s="743"/>
      <c r="S88" s="743"/>
      <c r="T88" s="571"/>
      <c r="U88" s="523"/>
      <c r="V88" s="523"/>
      <c r="W88" s="29"/>
      <c r="X88" s="29"/>
      <c r="Y88" s="29"/>
      <c r="Z88" s="29"/>
      <c r="AA88" s="29"/>
      <c r="AB88" s="29"/>
      <c r="AC88" s="29"/>
      <c r="AD88" s="29"/>
      <c r="AE88" s="29"/>
      <c r="AF88" s="29"/>
      <c r="AG88" s="29"/>
      <c r="AH88" s="29"/>
      <c r="AI88" s="29"/>
      <c r="AJ88" s="29"/>
      <c r="AK88" s="25"/>
      <c r="AL88" s="25"/>
      <c r="AM88" s="11"/>
    </row>
    <row r="89" spans="1:39" ht="27" customHeight="1" thickBot="1" x14ac:dyDescent="0.3">
      <c r="A89" s="237">
        <v>13110073</v>
      </c>
      <c r="B89" s="238">
        <v>39965</v>
      </c>
      <c r="C89" s="23" t="s">
        <v>1155</v>
      </c>
      <c r="D89" s="23"/>
      <c r="E89" s="23"/>
      <c r="F89" s="23"/>
      <c r="G89" s="23"/>
      <c r="H89" s="239"/>
      <c r="I89" s="238"/>
      <c r="J89" s="238">
        <v>42156</v>
      </c>
      <c r="K89" s="23" t="s">
        <v>1118</v>
      </c>
      <c r="L89" s="23"/>
      <c r="M89" s="23" t="s">
        <v>1084</v>
      </c>
      <c r="N89" s="23" t="s">
        <v>34</v>
      </c>
      <c r="O89" s="23">
        <v>43800</v>
      </c>
      <c r="P89" s="744"/>
      <c r="Q89" s="744"/>
      <c r="R89" s="744"/>
      <c r="S89" s="744"/>
      <c r="T89" s="575"/>
      <c r="U89" s="247"/>
      <c r="V89" s="247"/>
      <c r="W89" s="23"/>
      <c r="X89" s="23"/>
      <c r="Y89" s="23"/>
      <c r="Z89" s="23"/>
      <c r="AA89" s="23"/>
      <c r="AB89" s="23"/>
      <c r="AC89" s="23"/>
      <c r="AD89" s="23"/>
      <c r="AE89" s="23"/>
      <c r="AF89" s="23"/>
      <c r="AG89" s="23"/>
      <c r="AH89" s="23"/>
      <c r="AI89" s="23"/>
      <c r="AJ89" s="23"/>
      <c r="AK89" s="24"/>
      <c r="AL89" s="24"/>
      <c r="AM89" s="11"/>
    </row>
    <row r="90" spans="1:39" ht="27" customHeight="1" thickBot="1" x14ac:dyDescent="0.3">
      <c r="A90" s="77">
        <v>13110074</v>
      </c>
      <c r="B90" s="28">
        <v>39967</v>
      </c>
      <c r="C90" s="29" t="s">
        <v>5588</v>
      </c>
      <c r="D90" s="29" t="s">
        <v>5589</v>
      </c>
      <c r="E90" s="29"/>
      <c r="F90" s="29"/>
      <c r="G90" s="29"/>
      <c r="H90" s="77"/>
      <c r="I90" s="28"/>
      <c r="J90" s="28">
        <v>41063</v>
      </c>
      <c r="K90" s="29" t="s">
        <v>1088</v>
      </c>
      <c r="L90" s="29"/>
      <c r="M90" s="29" t="s">
        <v>1094</v>
      </c>
      <c r="N90" s="29" t="s">
        <v>52</v>
      </c>
      <c r="O90" s="29">
        <v>75044</v>
      </c>
      <c r="P90" s="743"/>
      <c r="Q90" s="743"/>
      <c r="R90" s="743"/>
      <c r="S90" s="743"/>
      <c r="T90" s="571"/>
      <c r="U90" s="523"/>
      <c r="V90" s="523"/>
      <c r="W90" s="29"/>
      <c r="X90" s="29"/>
      <c r="Y90" s="29"/>
      <c r="Z90" s="29"/>
      <c r="AA90" s="29"/>
      <c r="AB90" s="29"/>
      <c r="AC90" s="29"/>
      <c r="AD90" s="29"/>
      <c r="AE90" s="29"/>
      <c r="AF90" s="29"/>
      <c r="AG90" s="29"/>
      <c r="AH90" s="29"/>
      <c r="AI90" s="29"/>
      <c r="AJ90" s="29"/>
      <c r="AK90" s="25"/>
      <c r="AL90" s="25"/>
      <c r="AM90" s="11"/>
    </row>
    <row r="91" spans="1:39" ht="27" customHeight="1" thickBot="1" x14ac:dyDescent="0.3">
      <c r="A91" s="237">
        <v>13110075</v>
      </c>
      <c r="B91" s="238">
        <v>39981</v>
      </c>
      <c r="C91" s="23" t="s">
        <v>1156</v>
      </c>
      <c r="D91" s="23"/>
      <c r="E91" s="23"/>
      <c r="F91" s="23"/>
      <c r="G91" s="23"/>
      <c r="H91" s="239"/>
      <c r="I91" s="238"/>
      <c r="J91" s="238">
        <v>41077</v>
      </c>
      <c r="K91" s="23" t="s">
        <v>1112</v>
      </c>
      <c r="L91" s="23"/>
      <c r="M91" s="23" t="s">
        <v>299</v>
      </c>
      <c r="N91" s="23" t="s">
        <v>66</v>
      </c>
      <c r="O91" s="23">
        <v>72850</v>
      </c>
      <c r="P91" s="744"/>
      <c r="Q91" s="744"/>
      <c r="R91" s="744"/>
      <c r="S91" s="744"/>
      <c r="T91" s="575"/>
      <c r="U91" s="247"/>
      <c r="V91" s="247"/>
      <c r="W91" s="23"/>
      <c r="X91" s="23"/>
      <c r="Y91" s="23"/>
      <c r="Z91" s="23"/>
      <c r="AA91" s="23"/>
      <c r="AB91" s="23"/>
      <c r="AC91" s="23"/>
      <c r="AD91" s="23"/>
      <c r="AE91" s="23"/>
      <c r="AF91" s="23"/>
      <c r="AG91" s="23"/>
      <c r="AH91" s="23"/>
      <c r="AI91" s="23"/>
      <c r="AJ91" s="23"/>
      <c r="AK91" s="24"/>
      <c r="AL91" s="24"/>
      <c r="AM91" s="11"/>
    </row>
    <row r="92" spans="1:39" ht="27" customHeight="1" thickBot="1" x14ac:dyDescent="0.3">
      <c r="A92" s="77">
        <v>13110076</v>
      </c>
      <c r="B92" s="28">
        <v>39981</v>
      </c>
      <c r="C92" s="29" t="s">
        <v>1157</v>
      </c>
      <c r="D92" s="29"/>
      <c r="E92" s="29"/>
      <c r="F92" s="29"/>
      <c r="G92" s="29"/>
      <c r="H92" s="77"/>
      <c r="I92" s="28"/>
      <c r="J92" s="28">
        <v>42172</v>
      </c>
      <c r="K92" s="29" t="s">
        <v>1118</v>
      </c>
      <c r="L92" s="29"/>
      <c r="M92" s="29" t="s">
        <v>948</v>
      </c>
      <c r="N92" s="29" t="s">
        <v>34</v>
      </c>
      <c r="O92" s="29">
        <v>65700</v>
      </c>
      <c r="P92" s="743"/>
      <c r="Q92" s="743"/>
      <c r="R92" s="743"/>
      <c r="S92" s="743"/>
      <c r="T92" s="571"/>
      <c r="U92" s="523"/>
      <c r="V92" s="523"/>
      <c r="W92" s="29"/>
      <c r="X92" s="29"/>
      <c r="Y92" s="29"/>
      <c r="Z92" s="29"/>
      <c r="AA92" s="29"/>
      <c r="AB92" s="29"/>
      <c r="AC92" s="29"/>
      <c r="AD92" s="29"/>
      <c r="AE92" s="29"/>
      <c r="AF92" s="29"/>
      <c r="AG92" s="29"/>
      <c r="AH92" s="29"/>
      <c r="AI92" s="29"/>
      <c r="AJ92" s="29"/>
      <c r="AK92" s="25"/>
      <c r="AL92" s="25"/>
      <c r="AM92" s="11"/>
    </row>
    <row r="93" spans="1:39" ht="27" customHeight="1" thickBot="1" x14ac:dyDescent="0.3">
      <c r="A93" s="237">
        <v>13110077</v>
      </c>
      <c r="B93" s="238">
        <v>39986</v>
      </c>
      <c r="C93" s="23" t="s">
        <v>1158</v>
      </c>
      <c r="D93" s="23"/>
      <c r="E93" s="23" t="s">
        <v>8346</v>
      </c>
      <c r="F93" s="23" t="s">
        <v>8346</v>
      </c>
      <c r="G93" s="23" t="s">
        <v>70</v>
      </c>
      <c r="H93" s="239" t="s">
        <v>8347</v>
      </c>
      <c r="I93" s="238"/>
      <c r="J93" s="238">
        <v>41082</v>
      </c>
      <c r="K93" s="23" t="s">
        <v>1159</v>
      </c>
      <c r="L93" s="23"/>
      <c r="M93" s="23" t="s">
        <v>301</v>
      </c>
      <c r="N93" s="23" t="s">
        <v>66</v>
      </c>
      <c r="O93" s="23">
        <v>49275</v>
      </c>
      <c r="P93" s="744"/>
      <c r="Q93" s="744"/>
      <c r="R93" s="744"/>
      <c r="S93" s="744"/>
      <c r="T93" s="575"/>
      <c r="U93" s="247"/>
      <c r="V93" s="247"/>
      <c r="W93" s="23"/>
      <c r="X93" s="23"/>
      <c r="Y93" s="23"/>
      <c r="Z93" s="23"/>
      <c r="AA93" s="23"/>
      <c r="AB93" s="23"/>
      <c r="AC93" s="23"/>
      <c r="AD93" s="23"/>
      <c r="AE93" s="23"/>
      <c r="AF93" s="23"/>
      <c r="AG93" s="23"/>
      <c r="AH93" s="23"/>
      <c r="AI93" s="24" t="s">
        <v>8355</v>
      </c>
      <c r="AJ93" s="24" t="s">
        <v>8356</v>
      </c>
      <c r="AK93" s="24"/>
      <c r="AL93" s="24"/>
      <c r="AM93" s="11"/>
    </row>
    <row r="94" spans="1:39" ht="27" customHeight="1" thickBot="1" x14ac:dyDescent="0.3">
      <c r="A94" s="77">
        <v>13110078</v>
      </c>
      <c r="B94" s="28">
        <v>39986</v>
      </c>
      <c r="C94" s="29" t="s">
        <v>1160</v>
      </c>
      <c r="D94" s="29"/>
      <c r="E94" s="29" t="s">
        <v>8348</v>
      </c>
      <c r="F94" s="29" t="s">
        <v>8346</v>
      </c>
      <c r="G94" s="29" t="s">
        <v>70</v>
      </c>
      <c r="H94" s="77" t="s">
        <v>8349</v>
      </c>
      <c r="I94" s="28"/>
      <c r="J94" s="28">
        <v>41082</v>
      </c>
      <c r="K94" s="29" t="s">
        <v>1159</v>
      </c>
      <c r="L94" s="29"/>
      <c r="M94" s="29" t="s">
        <v>301</v>
      </c>
      <c r="N94" s="29" t="s">
        <v>66</v>
      </c>
      <c r="O94" s="29">
        <v>49275</v>
      </c>
      <c r="P94" s="743"/>
      <c r="Q94" s="743"/>
      <c r="R94" s="743"/>
      <c r="S94" s="743"/>
      <c r="T94" s="571"/>
      <c r="U94" s="523"/>
      <c r="V94" s="523"/>
      <c r="W94" s="29"/>
      <c r="X94" s="29"/>
      <c r="Y94" s="29"/>
      <c r="Z94" s="29"/>
      <c r="AA94" s="29"/>
      <c r="AB94" s="29"/>
      <c r="AC94" s="29"/>
      <c r="AD94" s="29"/>
      <c r="AE94" s="29"/>
      <c r="AF94" s="29"/>
      <c r="AG94" s="29"/>
      <c r="AH94" s="29"/>
      <c r="AI94" s="24" t="s">
        <v>8354</v>
      </c>
      <c r="AJ94" s="24" t="s">
        <v>8353</v>
      </c>
      <c r="AK94" s="25"/>
      <c r="AL94" s="25"/>
      <c r="AM94" s="11"/>
    </row>
    <row r="95" spans="1:39" ht="27" customHeight="1" thickBot="1" x14ac:dyDescent="0.3">
      <c r="A95" s="237">
        <v>13110079</v>
      </c>
      <c r="B95" s="238">
        <v>39986</v>
      </c>
      <c r="C95" s="23" t="s">
        <v>1161</v>
      </c>
      <c r="D95" s="23"/>
      <c r="E95" s="23" t="s">
        <v>8350</v>
      </c>
      <c r="F95" s="29" t="s">
        <v>8346</v>
      </c>
      <c r="G95" s="29" t="s">
        <v>70</v>
      </c>
      <c r="H95" s="239" t="s">
        <v>8351</v>
      </c>
      <c r="I95" s="238"/>
      <c r="J95" s="238">
        <v>41082</v>
      </c>
      <c r="K95" s="23" t="s">
        <v>1159</v>
      </c>
      <c r="L95" s="23"/>
      <c r="M95" s="23" t="s">
        <v>301</v>
      </c>
      <c r="N95" s="23" t="s">
        <v>66</v>
      </c>
      <c r="O95" s="23">
        <v>88695</v>
      </c>
      <c r="P95" s="744"/>
      <c r="Q95" s="744"/>
      <c r="R95" s="744"/>
      <c r="S95" s="744"/>
      <c r="T95" s="575"/>
      <c r="U95" s="247"/>
      <c r="V95" s="247"/>
      <c r="W95" s="23"/>
      <c r="X95" s="23"/>
      <c r="Y95" s="23"/>
      <c r="Z95" s="23"/>
      <c r="AA95" s="23"/>
      <c r="AB95" s="23"/>
      <c r="AC95" s="23"/>
      <c r="AD95" s="23"/>
      <c r="AE95" s="23"/>
      <c r="AF95" s="23"/>
      <c r="AG95" s="23"/>
      <c r="AH95" s="23"/>
      <c r="AI95" s="24" t="s">
        <v>8357</v>
      </c>
      <c r="AJ95" s="24" t="s">
        <v>8358</v>
      </c>
      <c r="AK95" s="24"/>
      <c r="AL95" s="24"/>
      <c r="AM95" s="11"/>
    </row>
    <row r="96" spans="1:39" ht="27" customHeight="1" thickBot="1" x14ac:dyDescent="0.3">
      <c r="A96" s="77">
        <v>13110080</v>
      </c>
      <c r="B96" s="28">
        <v>39990</v>
      </c>
      <c r="C96" s="29" t="s">
        <v>1162</v>
      </c>
      <c r="D96" s="29"/>
      <c r="E96" s="29"/>
      <c r="F96" s="29"/>
      <c r="G96" s="29"/>
      <c r="H96" s="77"/>
      <c r="I96" s="28"/>
      <c r="J96" s="28">
        <v>41086</v>
      </c>
      <c r="K96" s="29" t="s">
        <v>378</v>
      </c>
      <c r="L96" s="29"/>
      <c r="M96" s="29" t="s">
        <v>4707</v>
      </c>
      <c r="N96" s="29" t="s">
        <v>95</v>
      </c>
      <c r="O96" s="29">
        <v>106215</v>
      </c>
      <c r="P96" s="743"/>
      <c r="Q96" s="743"/>
      <c r="R96" s="743"/>
      <c r="S96" s="743"/>
      <c r="T96" s="571"/>
      <c r="U96" s="523"/>
      <c r="V96" s="523"/>
      <c r="W96" s="29"/>
      <c r="X96" s="29"/>
      <c r="Y96" s="29"/>
      <c r="Z96" s="29"/>
      <c r="AA96" s="29"/>
      <c r="AB96" s="29"/>
      <c r="AC96" s="29"/>
      <c r="AD96" s="29"/>
      <c r="AE96" s="29"/>
      <c r="AF96" s="29"/>
      <c r="AG96" s="29"/>
      <c r="AH96" s="29"/>
      <c r="AI96" s="29"/>
      <c r="AJ96" s="29"/>
      <c r="AK96" s="25"/>
      <c r="AL96" s="25"/>
      <c r="AM96" s="11"/>
    </row>
    <row r="97" spans="1:39" ht="27" customHeight="1" x14ac:dyDescent="0.25">
      <c r="A97" s="223">
        <v>13110081</v>
      </c>
      <c r="B97" s="224">
        <v>40000</v>
      </c>
      <c r="C97" s="43" t="s">
        <v>1163</v>
      </c>
      <c r="D97" s="43"/>
      <c r="E97" s="43"/>
      <c r="F97" s="43"/>
      <c r="G97" s="43"/>
      <c r="H97" s="225"/>
      <c r="I97" s="224"/>
      <c r="J97" s="224">
        <v>41096</v>
      </c>
      <c r="K97" s="43" t="s">
        <v>1164</v>
      </c>
      <c r="L97" s="43"/>
      <c r="M97" s="43" t="s">
        <v>290</v>
      </c>
      <c r="N97" s="43" t="s">
        <v>95</v>
      </c>
      <c r="O97" s="43">
        <v>219000</v>
      </c>
      <c r="P97" s="760"/>
      <c r="Q97" s="760"/>
      <c r="R97" s="760"/>
      <c r="S97" s="760"/>
      <c r="T97" s="572"/>
      <c r="U97" s="535"/>
      <c r="V97" s="535"/>
      <c r="W97" s="43"/>
      <c r="X97" s="43"/>
      <c r="Y97" s="43"/>
      <c r="Z97" s="43"/>
      <c r="AA97" s="43"/>
      <c r="AB97" s="43"/>
      <c r="AC97" s="43"/>
      <c r="AD97" s="43"/>
      <c r="AE97" s="43"/>
      <c r="AF97" s="43"/>
      <c r="AG97" s="43"/>
      <c r="AH97" s="43"/>
      <c r="AI97" s="43" t="s">
        <v>1165</v>
      </c>
      <c r="AJ97" s="43" t="s">
        <v>1166</v>
      </c>
      <c r="AK97" s="46"/>
      <c r="AL97" s="46"/>
      <c r="AM97" s="11"/>
    </row>
    <row r="98" spans="1:39" ht="27" customHeight="1" thickBot="1" x14ac:dyDescent="0.3">
      <c r="A98" s="182">
        <v>13110081</v>
      </c>
      <c r="B98" s="170">
        <v>40000</v>
      </c>
      <c r="C98" s="44" t="s">
        <v>1163</v>
      </c>
      <c r="D98" s="44"/>
      <c r="E98" s="44"/>
      <c r="F98" s="44"/>
      <c r="G98" s="44"/>
      <c r="H98" s="169"/>
      <c r="I98" s="170"/>
      <c r="J98" s="170" t="s">
        <v>1167</v>
      </c>
      <c r="K98" s="44" t="s">
        <v>1164</v>
      </c>
      <c r="L98" s="44"/>
      <c r="M98" s="44" t="s">
        <v>290</v>
      </c>
      <c r="N98" s="44" t="s">
        <v>95</v>
      </c>
      <c r="O98" s="44">
        <v>219000</v>
      </c>
      <c r="P98" s="738"/>
      <c r="Q98" s="738"/>
      <c r="R98" s="738"/>
      <c r="S98" s="738"/>
      <c r="T98" s="573"/>
      <c r="U98" s="645"/>
      <c r="V98" s="645"/>
      <c r="W98" s="44"/>
      <c r="X98" s="44"/>
      <c r="Y98" s="44"/>
      <c r="Z98" s="44"/>
      <c r="AA98" s="44"/>
      <c r="AB98" s="44"/>
      <c r="AC98" s="44"/>
      <c r="AD98" s="44"/>
      <c r="AE98" s="44"/>
      <c r="AF98" s="44"/>
      <c r="AG98" s="44"/>
      <c r="AH98" s="44"/>
      <c r="AI98" s="44" t="s">
        <v>1165</v>
      </c>
      <c r="AJ98" s="44" t="s">
        <v>1166</v>
      </c>
      <c r="AK98" s="174"/>
      <c r="AL98" s="174"/>
      <c r="AM98" s="11"/>
    </row>
    <row r="99" spans="1:39" ht="27" customHeight="1" thickBot="1" x14ac:dyDescent="0.3">
      <c r="A99" s="77">
        <v>13110082</v>
      </c>
      <c r="B99" s="28">
        <v>40024</v>
      </c>
      <c r="C99" s="29" t="s">
        <v>1168</v>
      </c>
      <c r="D99" s="29"/>
      <c r="E99" s="29"/>
      <c r="F99" s="29"/>
      <c r="G99" s="29"/>
      <c r="H99" s="77"/>
      <c r="I99" s="28"/>
      <c r="J99" s="28">
        <v>42215</v>
      </c>
      <c r="K99" s="29" t="s">
        <v>1118</v>
      </c>
      <c r="L99" s="29"/>
      <c r="M99" s="29" t="s">
        <v>1084</v>
      </c>
      <c r="N99" s="29" t="s">
        <v>34</v>
      </c>
      <c r="O99" s="29">
        <v>9855</v>
      </c>
      <c r="P99" s="743"/>
      <c r="Q99" s="743"/>
      <c r="R99" s="743"/>
      <c r="S99" s="743"/>
      <c r="T99" s="571"/>
      <c r="U99" s="523"/>
      <c r="V99" s="523"/>
      <c r="W99" s="29"/>
      <c r="X99" s="29"/>
      <c r="Y99" s="29"/>
      <c r="Z99" s="29"/>
      <c r="AA99" s="29"/>
      <c r="AB99" s="29"/>
      <c r="AC99" s="29"/>
      <c r="AD99" s="29"/>
      <c r="AE99" s="29"/>
      <c r="AF99" s="29"/>
      <c r="AG99" s="29"/>
      <c r="AH99" s="29"/>
      <c r="AI99" s="29"/>
      <c r="AJ99" s="29"/>
      <c r="AK99" s="25"/>
      <c r="AL99" s="25"/>
      <c r="AM99" s="11"/>
    </row>
    <row r="100" spans="1:39" ht="40.5" customHeight="1" thickBot="1" x14ac:dyDescent="0.3">
      <c r="A100" s="237">
        <v>13110083</v>
      </c>
      <c r="B100" s="238">
        <v>40030</v>
      </c>
      <c r="C100" s="23" t="s">
        <v>5590</v>
      </c>
      <c r="D100" s="23" t="s">
        <v>5591</v>
      </c>
      <c r="E100" s="23"/>
      <c r="F100" s="23"/>
      <c r="G100" s="23"/>
      <c r="H100" s="239"/>
      <c r="I100" s="238"/>
      <c r="J100" s="238">
        <v>41126</v>
      </c>
      <c r="K100" s="23" t="s">
        <v>1142</v>
      </c>
      <c r="L100" s="23"/>
      <c r="M100" s="23" t="s">
        <v>4705</v>
      </c>
      <c r="N100" s="23" t="s">
        <v>52</v>
      </c>
      <c r="O100" s="23">
        <v>113150</v>
      </c>
      <c r="P100" s="744"/>
      <c r="Q100" s="744"/>
      <c r="R100" s="744"/>
      <c r="S100" s="744"/>
      <c r="T100" s="575"/>
      <c r="U100" s="247"/>
      <c r="V100" s="247"/>
      <c r="W100" s="23"/>
      <c r="X100" s="23"/>
      <c r="Y100" s="23"/>
      <c r="Z100" s="23"/>
      <c r="AA100" s="23"/>
      <c r="AB100" s="23"/>
      <c r="AC100" s="23"/>
      <c r="AD100" s="23"/>
      <c r="AE100" s="23"/>
      <c r="AF100" s="23"/>
      <c r="AG100" s="23"/>
      <c r="AH100" s="23"/>
      <c r="AI100" s="23"/>
      <c r="AJ100" s="23"/>
      <c r="AK100" s="24"/>
      <c r="AL100" s="24"/>
      <c r="AM100" s="11"/>
    </row>
    <row r="101" spans="1:39" ht="27" customHeight="1" thickBot="1" x14ac:dyDescent="0.3">
      <c r="A101" s="77">
        <v>13110084</v>
      </c>
      <c r="B101" s="28">
        <v>40035</v>
      </c>
      <c r="C101" s="29" t="s">
        <v>1169</v>
      </c>
      <c r="D101" s="29"/>
      <c r="E101" s="29"/>
      <c r="F101" s="29"/>
      <c r="G101" s="29"/>
      <c r="H101" s="77"/>
      <c r="I101" s="28"/>
      <c r="J101" s="28">
        <v>41131</v>
      </c>
      <c r="K101" s="29" t="s">
        <v>1123</v>
      </c>
      <c r="L101" s="29"/>
      <c r="M101" s="29" t="s">
        <v>1044</v>
      </c>
      <c r="N101" s="29" t="s">
        <v>95</v>
      </c>
      <c r="O101" s="29">
        <v>10710</v>
      </c>
      <c r="P101" s="743"/>
      <c r="Q101" s="743"/>
      <c r="R101" s="743"/>
      <c r="S101" s="743"/>
      <c r="T101" s="571"/>
      <c r="U101" s="523"/>
      <c r="V101" s="523"/>
      <c r="W101" s="29"/>
      <c r="X101" s="29"/>
      <c r="Y101" s="29"/>
      <c r="Z101" s="29"/>
      <c r="AA101" s="29"/>
      <c r="AB101" s="29"/>
      <c r="AC101" s="29"/>
      <c r="AD101" s="29"/>
      <c r="AE101" s="29"/>
      <c r="AF101" s="29"/>
      <c r="AG101" s="29"/>
      <c r="AH101" s="29"/>
      <c r="AI101" s="29"/>
      <c r="AJ101" s="29"/>
      <c r="AK101" s="25"/>
      <c r="AL101" s="25"/>
      <c r="AM101" s="11"/>
    </row>
    <row r="102" spans="1:39" ht="27" customHeight="1" thickBot="1" x14ac:dyDescent="0.3">
      <c r="A102" s="237">
        <v>13110085</v>
      </c>
      <c r="B102" s="238">
        <v>40039</v>
      </c>
      <c r="C102" s="23" t="s">
        <v>1148</v>
      </c>
      <c r="D102" s="23"/>
      <c r="E102" s="23"/>
      <c r="F102" s="23"/>
      <c r="G102" s="23"/>
      <c r="H102" s="239"/>
      <c r="I102" s="238"/>
      <c r="J102" s="238">
        <v>41135</v>
      </c>
      <c r="K102" s="23" t="s">
        <v>365</v>
      </c>
      <c r="L102" s="23"/>
      <c r="M102" s="23" t="s">
        <v>1170</v>
      </c>
      <c r="N102" s="23" t="s">
        <v>25</v>
      </c>
      <c r="O102" s="23">
        <v>42793</v>
      </c>
      <c r="P102" s="744"/>
      <c r="Q102" s="744"/>
      <c r="R102" s="744"/>
      <c r="S102" s="744"/>
      <c r="T102" s="575"/>
      <c r="U102" s="247"/>
      <c r="V102" s="247"/>
      <c r="W102" s="23"/>
      <c r="X102" s="23"/>
      <c r="Y102" s="23"/>
      <c r="Z102" s="23"/>
      <c r="AA102" s="23"/>
      <c r="AB102" s="23"/>
      <c r="AC102" s="23"/>
      <c r="AD102" s="23"/>
      <c r="AE102" s="23"/>
      <c r="AF102" s="23"/>
      <c r="AG102" s="23"/>
      <c r="AH102" s="23"/>
      <c r="AI102" s="23"/>
      <c r="AJ102" s="23"/>
      <c r="AK102" s="24"/>
      <c r="AL102" s="24"/>
      <c r="AM102" s="11"/>
    </row>
    <row r="103" spans="1:39" ht="27" customHeight="1" thickBot="1" x14ac:dyDescent="0.3">
      <c r="A103" s="77">
        <v>13110086</v>
      </c>
      <c r="B103" s="28">
        <v>40039</v>
      </c>
      <c r="C103" s="29" t="s">
        <v>1148</v>
      </c>
      <c r="D103" s="29"/>
      <c r="E103" s="29"/>
      <c r="F103" s="29"/>
      <c r="G103" s="29"/>
      <c r="H103" s="77"/>
      <c r="I103" s="28"/>
      <c r="J103" s="28">
        <v>41135</v>
      </c>
      <c r="K103" s="29" t="s">
        <v>365</v>
      </c>
      <c r="L103" s="29"/>
      <c r="M103" s="29" t="s">
        <v>1170</v>
      </c>
      <c r="N103" s="29" t="s">
        <v>25</v>
      </c>
      <c r="O103" s="29">
        <v>52980</v>
      </c>
      <c r="P103" s="743"/>
      <c r="Q103" s="743"/>
      <c r="R103" s="743"/>
      <c r="S103" s="743"/>
      <c r="T103" s="571"/>
      <c r="U103" s="523"/>
      <c r="V103" s="523"/>
      <c r="W103" s="29"/>
      <c r="X103" s="29"/>
      <c r="Y103" s="29"/>
      <c r="Z103" s="29"/>
      <c r="AA103" s="29"/>
      <c r="AB103" s="29"/>
      <c r="AC103" s="29"/>
      <c r="AD103" s="29"/>
      <c r="AE103" s="29"/>
      <c r="AF103" s="29"/>
      <c r="AG103" s="29"/>
      <c r="AH103" s="29"/>
      <c r="AI103" s="29"/>
      <c r="AJ103" s="29"/>
      <c r="AK103" s="25"/>
      <c r="AL103" s="25"/>
      <c r="AM103" s="11"/>
    </row>
    <row r="104" spans="1:39" ht="27" customHeight="1" thickBot="1" x14ac:dyDescent="0.3">
      <c r="A104" s="237">
        <v>13110087</v>
      </c>
      <c r="B104" s="238">
        <v>40039</v>
      </c>
      <c r="C104" s="23" t="s">
        <v>1148</v>
      </c>
      <c r="D104" s="23"/>
      <c r="E104" s="23"/>
      <c r="F104" s="23"/>
      <c r="G104" s="23"/>
      <c r="H104" s="239"/>
      <c r="I104" s="238"/>
      <c r="J104" s="238">
        <v>41135</v>
      </c>
      <c r="K104" s="23" t="s">
        <v>1171</v>
      </c>
      <c r="L104" s="23"/>
      <c r="M104" s="23" t="s">
        <v>283</v>
      </c>
      <c r="N104" s="23" t="s">
        <v>34</v>
      </c>
      <c r="O104" s="23" t="s">
        <v>1172</v>
      </c>
      <c r="P104" s="744"/>
      <c r="Q104" s="744"/>
      <c r="R104" s="744"/>
      <c r="S104" s="744"/>
      <c r="T104" s="575"/>
      <c r="U104" s="247"/>
      <c r="V104" s="247"/>
      <c r="W104" s="23"/>
      <c r="X104" s="23"/>
      <c r="Y104" s="23"/>
      <c r="Z104" s="23"/>
      <c r="AA104" s="23"/>
      <c r="AB104" s="23"/>
      <c r="AC104" s="23"/>
      <c r="AD104" s="23"/>
      <c r="AE104" s="23"/>
      <c r="AF104" s="23"/>
      <c r="AG104" s="23"/>
      <c r="AH104" s="23"/>
      <c r="AI104" s="23"/>
      <c r="AJ104" s="23"/>
      <c r="AK104" s="24"/>
      <c r="AL104" s="24"/>
      <c r="AM104" s="11"/>
    </row>
    <row r="105" spans="1:39" ht="27" customHeight="1" thickBot="1" x14ac:dyDescent="0.3">
      <c r="A105" s="77">
        <v>13110088</v>
      </c>
      <c r="B105" s="28">
        <v>40039</v>
      </c>
      <c r="C105" s="29" t="s">
        <v>1148</v>
      </c>
      <c r="D105" s="29"/>
      <c r="E105" s="29"/>
      <c r="F105" s="29"/>
      <c r="G105" s="29"/>
      <c r="H105" s="77"/>
      <c r="I105" s="28"/>
      <c r="J105" s="28">
        <v>41135</v>
      </c>
      <c r="K105" s="29" t="s">
        <v>1171</v>
      </c>
      <c r="L105" s="29"/>
      <c r="M105" s="29" t="s">
        <v>283</v>
      </c>
      <c r="N105" s="29" t="s">
        <v>34</v>
      </c>
      <c r="O105" s="29" t="s">
        <v>1173</v>
      </c>
      <c r="P105" s="743"/>
      <c r="Q105" s="743"/>
      <c r="R105" s="743"/>
      <c r="S105" s="743"/>
      <c r="T105" s="571"/>
      <c r="U105" s="523"/>
      <c r="V105" s="523"/>
      <c r="W105" s="29"/>
      <c r="X105" s="29"/>
      <c r="Y105" s="29"/>
      <c r="Z105" s="29"/>
      <c r="AA105" s="29"/>
      <c r="AB105" s="29"/>
      <c r="AC105" s="29"/>
      <c r="AD105" s="29"/>
      <c r="AE105" s="29"/>
      <c r="AF105" s="29"/>
      <c r="AG105" s="29"/>
      <c r="AH105" s="29"/>
      <c r="AI105" s="29"/>
      <c r="AJ105" s="29"/>
      <c r="AK105" s="25"/>
      <c r="AL105" s="25"/>
      <c r="AM105" s="11"/>
    </row>
    <row r="106" spans="1:39" ht="27" customHeight="1" x14ac:dyDescent="0.25">
      <c r="A106" s="223">
        <v>13110089</v>
      </c>
      <c r="B106" s="224">
        <v>40039</v>
      </c>
      <c r="C106" s="43" t="s">
        <v>1148</v>
      </c>
      <c r="D106" s="43"/>
      <c r="E106" s="43"/>
      <c r="F106" s="43"/>
      <c r="G106" s="43"/>
      <c r="H106" s="225"/>
      <c r="I106" s="224"/>
      <c r="J106" s="224">
        <v>41135</v>
      </c>
      <c r="K106" s="43" t="s">
        <v>378</v>
      </c>
      <c r="L106" s="43"/>
      <c r="M106" s="43" t="s">
        <v>311</v>
      </c>
      <c r="N106" s="43" t="s">
        <v>95</v>
      </c>
      <c r="O106" s="43">
        <v>158713</v>
      </c>
      <c r="P106" s="760"/>
      <c r="Q106" s="760"/>
      <c r="R106" s="760"/>
      <c r="S106" s="760"/>
      <c r="T106" s="572"/>
      <c r="U106" s="535"/>
      <c r="V106" s="535"/>
      <c r="W106" s="43"/>
      <c r="X106" s="43"/>
      <c r="Y106" s="43"/>
      <c r="Z106" s="43"/>
      <c r="AA106" s="43"/>
      <c r="AB106" s="43"/>
      <c r="AC106" s="43"/>
      <c r="AD106" s="43"/>
      <c r="AE106" s="43"/>
      <c r="AF106" s="43"/>
      <c r="AG106" s="43"/>
      <c r="AH106" s="43"/>
      <c r="AI106" s="43"/>
      <c r="AJ106" s="43"/>
      <c r="AK106" s="46"/>
      <c r="AL106" s="46"/>
      <c r="AM106" s="11"/>
    </row>
    <row r="107" spans="1:39" ht="27" customHeight="1" thickBot="1" x14ac:dyDescent="0.3">
      <c r="A107" s="182">
        <v>13110089</v>
      </c>
      <c r="B107" s="170">
        <v>40039</v>
      </c>
      <c r="C107" s="44" t="s">
        <v>1148</v>
      </c>
      <c r="D107" s="44"/>
      <c r="E107" s="44"/>
      <c r="F107" s="44"/>
      <c r="G107" s="44"/>
      <c r="H107" s="169"/>
      <c r="I107" s="170"/>
      <c r="J107" s="170">
        <v>41135</v>
      </c>
      <c r="K107" s="44" t="s">
        <v>378</v>
      </c>
      <c r="L107" s="44"/>
      <c r="M107" s="44" t="s">
        <v>4708</v>
      </c>
      <c r="N107" s="44" t="s">
        <v>95</v>
      </c>
      <c r="O107" s="44">
        <v>158713</v>
      </c>
      <c r="P107" s="738"/>
      <c r="Q107" s="738"/>
      <c r="R107" s="738"/>
      <c r="S107" s="738"/>
      <c r="T107" s="573"/>
      <c r="U107" s="645"/>
      <c r="V107" s="645"/>
      <c r="W107" s="44"/>
      <c r="X107" s="44"/>
      <c r="Y107" s="44"/>
      <c r="Z107" s="44"/>
      <c r="AA107" s="44"/>
      <c r="AB107" s="44"/>
      <c r="AC107" s="44"/>
      <c r="AD107" s="44"/>
      <c r="AE107" s="44"/>
      <c r="AF107" s="44"/>
      <c r="AG107" s="44"/>
      <c r="AH107" s="44"/>
      <c r="AI107" s="44" t="s">
        <v>1993</v>
      </c>
      <c r="AJ107" s="44" t="s">
        <v>1994</v>
      </c>
      <c r="AK107" s="174"/>
      <c r="AL107" s="174"/>
      <c r="AM107" s="11"/>
    </row>
    <row r="108" spans="1:39" ht="27" customHeight="1" thickBot="1" x14ac:dyDescent="0.3">
      <c r="A108" s="77">
        <v>13110090</v>
      </c>
      <c r="B108" s="28">
        <v>40059</v>
      </c>
      <c r="C108" s="29" t="s">
        <v>1174</v>
      </c>
      <c r="D108" s="29" t="s">
        <v>5046</v>
      </c>
      <c r="E108" s="29"/>
      <c r="F108" s="29"/>
      <c r="G108" s="29"/>
      <c r="H108" s="77">
        <v>40195</v>
      </c>
      <c r="I108" s="28"/>
      <c r="J108" s="28">
        <v>41155</v>
      </c>
      <c r="K108" s="29" t="s">
        <v>1175</v>
      </c>
      <c r="L108" s="29"/>
      <c r="M108" s="29" t="s">
        <v>302</v>
      </c>
      <c r="N108" s="29" t="s">
        <v>34</v>
      </c>
      <c r="O108" s="29">
        <v>63831</v>
      </c>
      <c r="P108" s="743"/>
      <c r="Q108" s="743"/>
      <c r="R108" s="743"/>
      <c r="S108" s="743"/>
      <c r="T108" s="571"/>
      <c r="U108" s="523"/>
      <c r="V108" s="523"/>
      <c r="W108" s="29"/>
      <c r="X108" s="29"/>
      <c r="Y108" s="29"/>
      <c r="Z108" s="29"/>
      <c r="AA108" s="29"/>
      <c r="AB108" s="29"/>
      <c r="AC108" s="29"/>
      <c r="AD108" s="29"/>
      <c r="AE108" s="29"/>
      <c r="AF108" s="29"/>
      <c r="AG108" s="29"/>
      <c r="AH108" s="29"/>
      <c r="AI108" s="29" t="s">
        <v>4009</v>
      </c>
      <c r="AJ108" s="29" t="s">
        <v>4010</v>
      </c>
      <c r="AK108" s="25"/>
      <c r="AL108" s="25"/>
      <c r="AM108" s="11"/>
    </row>
    <row r="109" spans="1:39" ht="27" customHeight="1" thickBot="1" x14ac:dyDescent="0.3">
      <c r="A109" s="237">
        <v>13110091</v>
      </c>
      <c r="B109" s="238">
        <v>40059</v>
      </c>
      <c r="C109" s="23" t="s">
        <v>1174</v>
      </c>
      <c r="D109" s="23" t="s">
        <v>5047</v>
      </c>
      <c r="E109" s="23"/>
      <c r="F109" s="23"/>
      <c r="G109" s="23"/>
      <c r="H109" s="239" t="s">
        <v>1176</v>
      </c>
      <c r="I109" s="238"/>
      <c r="J109" s="238">
        <v>41155</v>
      </c>
      <c r="K109" s="23" t="s">
        <v>1175</v>
      </c>
      <c r="L109" s="23"/>
      <c r="M109" s="23" t="s">
        <v>302</v>
      </c>
      <c r="N109" s="23" t="s">
        <v>34</v>
      </c>
      <c r="O109" s="23">
        <v>39022</v>
      </c>
      <c r="P109" s="744"/>
      <c r="Q109" s="744"/>
      <c r="R109" s="744"/>
      <c r="S109" s="744"/>
      <c r="T109" s="575"/>
      <c r="U109" s="247"/>
      <c r="V109" s="247"/>
      <c r="W109" s="23"/>
      <c r="X109" s="23"/>
      <c r="Y109" s="23"/>
      <c r="Z109" s="23"/>
      <c r="AA109" s="23"/>
      <c r="AB109" s="23"/>
      <c r="AC109" s="23"/>
      <c r="AD109" s="23"/>
      <c r="AE109" s="23"/>
      <c r="AF109" s="23"/>
      <c r="AG109" s="23"/>
      <c r="AH109" s="23"/>
      <c r="AI109" s="23" t="s">
        <v>4011</v>
      </c>
      <c r="AJ109" s="23" t="s">
        <v>4012</v>
      </c>
      <c r="AK109" s="24"/>
      <c r="AL109" s="24"/>
      <c r="AM109" s="11"/>
    </row>
    <row r="110" spans="1:39" ht="27" customHeight="1" thickBot="1" x14ac:dyDescent="0.3">
      <c r="A110" s="392">
        <v>13110092</v>
      </c>
      <c r="B110" s="393">
        <v>40060</v>
      </c>
      <c r="C110" s="324" t="s">
        <v>1177</v>
      </c>
      <c r="D110" s="324"/>
      <c r="E110" s="324"/>
      <c r="F110" s="324"/>
      <c r="G110" s="324"/>
      <c r="H110" s="392" t="s">
        <v>1178</v>
      </c>
      <c r="I110" s="393"/>
      <c r="J110" s="393">
        <v>42304</v>
      </c>
      <c r="K110" s="324" t="s">
        <v>1179</v>
      </c>
      <c r="L110" s="324"/>
      <c r="M110" s="324" t="s">
        <v>1000</v>
      </c>
      <c r="N110" s="324" t="s">
        <v>66</v>
      </c>
      <c r="O110" s="324">
        <v>15695</v>
      </c>
      <c r="P110" s="761"/>
      <c r="Q110" s="761"/>
      <c r="R110" s="761"/>
      <c r="S110" s="761"/>
      <c r="T110" s="578"/>
      <c r="U110" s="658"/>
      <c r="V110" s="658"/>
      <c r="W110" s="324"/>
      <c r="X110" s="324"/>
      <c r="Y110" s="324"/>
      <c r="Z110" s="324"/>
      <c r="AA110" s="324"/>
      <c r="AB110" s="324"/>
      <c r="AC110" s="324"/>
      <c r="AD110" s="324"/>
      <c r="AE110" s="324"/>
      <c r="AF110" s="324"/>
      <c r="AG110" s="324"/>
      <c r="AH110" s="324"/>
      <c r="AI110" s="324" t="s">
        <v>4013</v>
      </c>
      <c r="AJ110" s="324" t="s">
        <v>4014</v>
      </c>
      <c r="AK110" s="409"/>
      <c r="AL110" s="409" t="s">
        <v>6023</v>
      </c>
      <c r="AM110" s="11"/>
    </row>
    <row r="111" spans="1:39" ht="27" customHeight="1" x14ac:dyDescent="0.25">
      <c r="A111" s="213">
        <v>13110093</v>
      </c>
      <c r="B111" s="214">
        <v>40070</v>
      </c>
      <c r="C111" s="215" t="s">
        <v>1995</v>
      </c>
      <c r="D111" s="215" t="s">
        <v>5048</v>
      </c>
      <c r="E111" s="215"/>
      <c r="F111" s="215"/>
      <c r="G111" s="215"/>
      <c r="H111" s="216" t="s">
        <v>1180</v>
      </c>
      <c r="I111" s="214"/>
      <c r="J111" s="214">
        <v>42261</v>
      </c>
      <c r="K111" s="215" t="s">
        <v>1120</v>
      </c>
      <c r="L111" s="215"/>
      <c r="M111" s="215" t="s">
        <v>4706</v>
      </c>
      <c r="N111" s="215" t="s">
        <v>34</v>
      </c>
      <c r="O111" s="215">
        <v>3285</v>
      </c>
      <c r="P111" s="762" t="s">
        <v>6084</v>
      </c>
      <c r="Q111" s="762" t="s">
        <v>6084</v>
      </c>
      <c r="R111" s="762"/>
      <c r="S111" s="762"/>
      <c r="T111" s="589"/>
      <c r="U111" s="659"/>
      <c r="V111" s="659"/>
      <c r="W111" s="215"/>
      <c r="X111" s="215"/>
      <c r="Y111" s="215"/>
      <c r="Z111" s="215"/>
      <c r="AA111" s="215"/>
      <c r="AB111" s="215"/>
      <c r="AC111" s="215"/>
      <c r="AD111" s="215"/>
      <c r="AE111" s="215"/>
      <c r="AF111" s="215"/>
      <c r="AG111" s="215"/>
      <c r="AH111" s="215"/>
      <c r="AI111" s="215" t="s">
        <v>4015</v>
      </c>
      <c r="AJ111" s="215" t="s">
        <v>4016</v>
      </c>
      <c r="AK111" s="244"/>
      <c r="AL111" s="244" t="s">
        <v>6087</v>
      </c>
      <c r="AM111" s="11"/>
    </row>
    <row r="112" spans="1:39" ht="27" customHeight="1" x14ac:dyDescent="0.25">
      <c r="A112" s="476">
        <v>13110093</v>
      </c>
      <c r="B112" s="436">
        <v>40070</v>
      </c>
      <c r="C112" s="437" t="s">
        <v>6082</v>
      </c>
      <c r="D112" s="437" t="s">
        <v>5048</v>
      </c>
      <c r="E112" s="437" t="s">
        <v>6725</v>
      </c>
      <c r="F112" s="437" t="s">
        <v>110</v>
      </c>
      <c r="G112" s="437" t="s">
        <v>33</v>
      </c>
      <c r="H112" s="435" t="s">
        <v>1180</v>
      </c>
      <c r="I112" s="436"/>
      <c r="J112" s="436">
        <v>44453</v>
      </c>
      <c r="K112" s="437" t="s">
        <v>1120</v>
      </c>
      <c r="L112" s="437"/>
      <c r="M112" s="437" t="s">
        <v>4706</v>
      </c>
      <c r="N112" s="437" t="s">
        <v>34</v>
      </c>
      <c r="O112" s="437">
        <v>3285</v>
      </c>
      <c r="P112" s="763"/>
      <c r="Q112" s="763"/>
      <c r="R112" s="763"/>
      <c r="S112" s="763"/>
      <c r="T112" s="584">
        <v>1.2</v>
      </c>
      <c r="U112" s="696">
        <v>9</v>
      </c>
      <c r="V112" s="661">
        <v>3285</v>
      </c>
      <c r="W112" s="437" t="s">
        <v>1089</v>
      </c>
      <c r="X112" s="437">
        <v>35</v>
      </c>
      <c r="Y112" s="437">
        <v>25</v>
      </c>
      <c r="Z112" s="437">
        <v>125</v>
      </c>
      <c r="AA112" s="437" t="s">
        <v>1090</v>
      </c>
      <c r="AB112" s="437" t="s">
        <v>1090</v>
      </c>
      <c r="AC112" s="437" t="s">
        <v>1090</v>
      </c>
      <c r="AD112" s="437" t="s">
        <v>1090</v>
      </c>
      <c r="AE112" s="437" t="s">
        <v>1090</v>
      </c>
      <c r="AF112" s="437" t="s">
        <v>1090</v>
      </c>
      <c r="AG112" s="437" t="s">
        <v>1090</v>
      </c>
      <c r="AH112" s="437">
        <v>579.5</v>
      </c>
      <c r="AI112" s="437" t="s">
        <v>4015</v>
      </c>
      <c r="AJ112" s="437" t="s">
        <v>4016</v>
      </c>
      <c r="AK112" s="438" t="s">
        <v>200</v>
      </c>
      <c r="AL112" s="57" t="s">
        <v>7065</v>
      </c>
      <c r="AM112" s="11"/>
    </row>
    <row r="113" spans="1:529" ht="27" customHeight="1" x14ac:dyDescent="0.25">
      <c r="A113" s="33">
        <v>13110093</v>
      </c>
      <c r="B113" s="15">
        <v>40070</v>
      </c>
      <c r="C113" s="437" t="s">
        <v>6083</v>
      </c>
      <c r="D113" s="16" t="s">
        <v>5048</v>
      </c>
      <c r="E113" s="437" t="s">
        <v>6725</v>
      </c>
      <c r="F113" s="437" t="s">
        <v>110</v>
      </c>
      <c r="G113" s="437" t="s">
        <v>33</v>
      </c>
      <c r="H113" s="33" t="s">
        <v>1180</v>
      </c>
      <c r="I113" s="15"/>
      <c r="J113" s="15">
        <v>44453</v>
      </c>
      <c r="K113" s="16" t="s">
        <v>1120</v>
      </c>
      <c r="L113" s="16"/>
      <c r="M113" s="16" t="s">
        <v>4706</v>
      </c>
      <c r="N113" s="16" t="s">
        <v>34</v>
      </c>
      <c r="O113" s="16">
        <v>8186</v>
      </c>
      <c r="P113" s="764"/>
      <c r="Q113" s="764"/>
      <c r="R113" s="764"/>
      <c r="S113" s="764"/>
      <c r="T113" s="580">
        <v>2952</v>
      </c>
      <c r="U113" s="697">
        <v>22.43</v>
      </c>
      <c r="V113" s="698">
        <v>8186</v>
      </c>
      <c r="W113" s="16" t="s">
        <v>1089</v>
      </c>
      <c r="X113" s="16">
        <v>35</v>
      </c>
      <c r="Y113" s="16"/>
      <c r="Z113" s="16">
        <v>125</v>
      </c>
      <c r="AA113" s="16" t="s">
        <v>1090</v>
      </c>
      <c r="AB113" s="16" t="s">
        <v>1090</v>
      </c>
      <c r="AC113" s="16" t="s">
        <v>1090</v>
      </c>
      <c r="AD113" s="16" t="s">
        <v>1090</v>
      </c>
      <c r="AE113" s="16" t="s">
        <v>1090</v>
      </c>
      <c r="AF113" s="16">
        <v>0.3</v>
      </c>
      <c r="AG113" s="16" t="s">
        <v>1090</v>
      </c>
      <c r="AH113" s="16">
        <v>578.4</v>
      </c>
      <c r="AI113" s="437" t="s">
        <v>4015</v>
      </c>
      <c r="AJ113" s="437" t="s">
        <v>4016</v>
      </c>
      <c r="AK113" s="438" t="s">
        <v>200</v>
      </c>
      <c r="AL113" s="57" t="s">
        <v>7065</v>
      </c>
      <c r="AM113" s="11"/>
    </row>
    <row r="114" spans="1:529" ht="27" customHeight="1" thickBot="1" x14ac:dyDescent="0.3">
      <c r="A114" s="699">
        <v>13110093</v>
      </c>
      <c r="B114" s="446">
        <v>40070</v>
      </c>
      <c r="C114" s="348" t="s">
        <v>6088</v>
      </c>
      <c r="D114" s="447" t="s">
        <v>5048</v>
      </c>
      <c r="E114" s="437" t="s">
        <v>6725</v>
      </c>
      <c r="F114" s="437" t="s">
        <v>110</v>
      </c>
      <c r="G114" s="437" t="s">
        <v>33</v>
      </c>
      <c r="H114" s="445" t="s">
        <v>1180</v>
      </c>
      <c r="I114" s="446"/>
      <c r="J114" s="446">
        <v>44453</v>
      </c>
      <c r="K114" s="447" t="s">
        <v>1120</v>
      </c>
      <c r="L114" s="447"/>
      <c r="M114" s="447" t="s">
        <v>4706</v>
      </c>
      <c r="N114" s="447" t="s">
        <v>34</v>
      </c>
      <c r="O114" s="447">
        <v>14718</v>
      </c>
      <c r="P114" s="765"/>
      <c r="Q114" s="765"/>
      <c r="R114" s="765"/>
      <c r="S114" s="765"/>
      <c r="T114" s="583">
        <v>5295.6</v>
      </c>
      <c r="U114" s="700">
        <v>40.32</v>
      </c>
      <c r="V114" s="701">
        <v>14718</v>
      </c>
      <c r="W114" s="447" t="s">
        <v>1089</v>
      </c>
      <c r="X114" s="447">
        <v>35</v>
      </c>
      <c r="Y114" s="447"/>
      <c r="Z114" s="447">
        <v>125</v>
      </c>
      <c r="AA114" s="447" t="s">
        <v>1090</v>
      </c>
      <c r="AB114" s="447" t="s">
        <v>1090</v>
      </c>
      <c r="AC114" s="447" t="s">
        <v>1090</v>
      </c>
      <c r="AD114" s="447" t="s">
        <v>1090</v>
      </c>
      <c r="AE114" s="447" t="s">
        <v>1090</v>
      </c>
      <c r="AF114" s="447">
        <v>0.3</v>
      </c>
      <c r="AG114" s="447" t="s">
        <v>1090</v>
      </c>
      <c r="AH114" s="447"/>
      <c r="AI114" s="348" t="s">
        <v>6085</v>
      </c>
      <c r="AJ114" s="348" t="s">
        <v>6086</v>
      </c>
      <c r="AK114" s="348" t="s">
        <v>200</v>
      </c>
      <c r="AL114" s="57" t="s">
        <v>7065</v>
      </c>
      <c r="AM114" s="11"/>
    </row>
    <row r="115" spans="1:529" ht="27" customHeight="1" x14ac:dyDescent="0.25">
      <c r="A115" s="216">
        <v>13110094</v>
      </c>
      <c r="B115" s="214">
        <v>40084</v>
      </c>
      <c r="C115" s="215" t="s">
        <v>1181</v>
      </c>
      <c r="D115" s="215" t="s">
        <v>5049</v>
      </c>
      <c r="E115" s="215"/>
      <c r="F115" s="215"/>
      <c r="G115" s="215"/>
      <c r="H115" s="216" t="s">
        <v>1182</v>
      </c>
      <c r="I115" s="214"/>
      <c r="J115" s="214">
        <v>42275</v>
      </c>
      <c r="K115" s="215" t="s">
        <v>1120</v>
      </c>
      <c r="L115" s="215"/>
      <c r="M115" s="215" t="s">
        <v>941</v>
      </c>
      <c r="N115" s="215" t="s">
        <v>34</v>
      </c>
      <c r="O115" s="215">
        <v>2190</v>
      </c>
      <c r="P115" s="762" t="s">
        <v>6090</v>
      </c>
      <c r="Q115" s="762" t="s">
        <v>6090</v>
      </c>
      <c r="R115" s="762"/>
      <c r="S115" s="762"/>
      <c r="T115" s="589"/>
      <c r="U115" s="659"/>
      <c r="V115" s="659"/>
      <c r="W115" s="215"/>
      <c r="X115" s="215"/>
      <c r="Y115" s="215"/>
      <c r="Z115" s="215"/>
      <c r="AA115" s="215"/>
      <c r="AB115" s="215"/>
      <c r="AC115" s="215"/>
      <c r="AD115" s="215"/>
      <c r="AE115" s="215"/>
      <c r="AF115" s="215"/>
      <c r="AG115" s="215"/>
      <c r="AH115" s="215"/>
      <c r="AI115" s="215" t="s">
        <v>4017</v>
      </c>
      <c r="AJ115" s="215" t="s">
        <v>4018</v>
      </c>
      <c r="AK115" s="244"/>
      <c r="AL115" s="244" t="s">
        <v>6091</v>
      </c>
      <c r="AM115" s="11"/>
    </row>
    <row r="116" spans="1:529" ht="27" customHeight="1" thickBot="1" x14ac:dyDescent="0.3">
      <c r="A116" s="209">
        <v>13110094</v>
      </c>
      <c r="B116" s="207">
        <v>40084</v>
      </c>
      <c r="C116" s="208" t="s">
        <v>6089</v>
      </c>
      <c r="D116" s="208" t="s">
        <v>8294</v>
      </c>
      <c r="E116" s="208" t="s">
        <v>110</v>
      </c>
      <c r="F116" s="208" t="s">
        <v>110</v>
      </c>
      <c r="G116" s="208" t="s">
        <v>33</v>
      </c>
      <c r="H116" s="209" t="s">
        <v>1182</v>
      </c>
      <c r="I116" s="207">
        <v>40104</v>
      </c>
      <c r="J116" s="207">
        <v>46293</v>
      </c>
      <c r="K116" s="208" t="s">
        <v>1120</v>
      </c>
      <c r="L116" s="208" t="s">
        <v>6961</v>
      </c>
      <c r="M116" s="208" t="s">
        <v>941</v>
      </c>
      <c r="N116" s="208" t="s">
        <v>34</v>
      </c>
      <c r="O116" s="208">
        <v>2190</v>
      </c>
      <c r="P116" s="758" t="s">
        <v>8295</v>
      </c>
      <c r="Q116" s="758" t="s">
        <v>8295</v>
      </c>
      <c r="R116" s="758"/>
      <c r="S116" s="758"/>
      <c r="T116" s="567">
        <v>1.38</v>
      </c>
      <c r="U116" s="518">
        <v>6</v>
      </c>
      <c r="V116" s="518">
        <v>2190</v>
      </c>
      <c r="W116" s="208" t="s">
        <v>1089</v>
      </c>
      <c r="X116" s="208">
        <v>35</v>
      </c>
      <c r="Y116" s="208">
        <v>25</v>
      </c>
      <c r="Z116" s="208">
        <v>125</v>
      </c>
      <c r="AA116" s="208" t="s">
        <v>1090</v>
      </c>
      <c r="AB116" s="208" t="s">
        <v>1090</v>
      </c>
      <c r="AC116" s="208" t="s">
        <v>1090</v>
      </c>
      <c r="AD116" s="208" t="s">
        <v>1090</v>
      </c>
      <c r="AE116" s="208" t="s">
        <v>1090</v>
      </c>
      <c r="AF116" s="208" t="s">
        <v>1090</v>
      </c>
      <c r="AG116" s="208" t="s">
        <v>1090</v>
      </c>
      <c r="AH116" s="208"/>
      <c r="AI116" s="208" t="s">
        <v>4017</v>
      </c>
      <c r="AJ116" s="208" t="s">
        <v>4018</v>
      </c>
      <c r="AK116" s="44" t="s">
        <v>200</v>
      </c>
      <c r="AL116" s="367"/>
      <c r="AM116" s="11"/>
    </row>
    <row r="117" spans="1:529" ht="27" customHeight="1" thickBot="1" x14ac:dyDescent="0.3">
      <c r="A117" s="77">
        <v>13110095</v>
      </c>
      <c r="B117" s="28">
        <v>40093</v>
      </c>
      <c r="C117" s="29" t="s">
        <v>1148</v>
      </c>
      <c r="D117" s="29" t="s">
        <v>5050</v>
      </c>
      <c r="E117" s="29"/>
      <c r="F117" s="29"/>
      <c r="G117" s="29"/>
      <c r="H117" s="77" t="s">
        <v>1183</v>
      </c>
      <c r="I117" s="28"/>
      <c r="J117" s="28">
        <v>41189</v>
      </c>
      <c r="K117" s="29" t="s">
        <v>1184</v>
      </c>
      <c r="L117" s="29"/>
      <c r="M117" s="29" t="s">
        <v>756</v>
      </c>
      <c r="N117" s="29" t="s">
        <v>66</v>
      </c>
      <c r="O117" s="29">
        <v>293723</v>
      </c>
      <c r="P117" s="743"/>
      <c r="Q117" s="743"/>
      <c r="R117" s="743"/>
      <c r="S117" s="743"/>
      <c r="T117" s="571"/>
      <c r="U117" s="523"/>
      <c r="V117" s="523"/>
      <c r="W117" s="29"/>
      <c r="X117" s="29"/>
      <c r="Y117" s="29"/>
      <c r="Z117" s="29"/>
      <c r="AA117" s="29"/>
      <c r="AB117" s="29"/>
      <c r="AC117" s="29"/>
      <c r="AD117" s="29"/>
      <c r="AE117" s="29"/>
      <c r="AF117" s="29"/>
      <c r="AG117" s="29"/>
      <c r="AH117" s="29"/>
      <c r="AI117" s="29" t="s">
        <v>1996</v>
      </c>
      <c r="AJ117" s="29" t="s">
        <v>1997</v>
      </c>
      <c r="AK117" s="25"/>
      <c r="AL117" s="25"/>
      <c r="AM117" s="11"/>
    </row>
    <row r="118" spans="1:529" ht="27" customHeight="1" x14ac:dyDescent="0.25">
      <c r="A118" s="223">
        <v>13110096</v>
      </c>
      <c r="B118" s="224">
        <v>40109</v>
      </c>
      <c r="C118" s="43" t="s">
        <v>1148</v>
      </c>
      <c r="D118" s="43" t="s">
        <v>5051</v>
      </c>
      <c r="E118" s="43"/>
      <c r="F118" s="43"/>
      <c r="G118" s="43"/>
      <c r="H118" s="225" t="s">
        <v>1185</v>
      </c>
      <c r="I118" s="224"/>
      <c r="J118" s="224">
        <v>41205</v>
      </c>
      <c r="K118" s="43" t="s">
        <v>1186</v>
      </c>
      <c r="L118" s="43"/>
      <c r="M118" s="43" t="s">
        <v>4709</v>
      </c>
      <c r="N118" s="43" t="s">
        <v>66</v>
      </c>
      <c r="O118" s="43">
        <v>98550</v>
      </c>
      <c r="P118" s="760"/>
      <c r="Q118" s="760"/>
      <c r="R118" s="760"/>
      <c r="S118" s="760"/>
      <c r="T118" s="572"/>
      <c r="U118" s="535"/>
      <c r="V118" s="535"/>
      <c r="W118" s="43"/>
      <c r="X118" s="43"/>
      <c r="Y118" s="43"/>
      <c r="Z118" s="43"/>
      <c r="AA118" s="43"/>
      <c r="AB118" s="43"/>
      <c r="AC118" s="43"/>
      <c r="AD118" s="43"/>
      <c r="AE118" s="43"/>
      <c r="AF118" s="43"/>
      <c r="AG118" s="43"/>
      <c r="AH118" s="43"/>
      <c r="AI118" s="43" t="s">
        <v>1998</v>
      </c>
      <c r="AJ118" s="43" t="s">
        <v>1999</v>
      </c>
      <c r="AK118" s="46"/>
      <c r="AL118" s="46"/>
      <c r="AM118" s="11"/>
    </row>
    <row r="119" spans="1:529" ht="27" customHeight="1" thickBot="1" x14ac:dyDescent="0.3">
      <c r="A119" s="182">
        <v>13110096</v>
      </c>
      <c r="B119" s="170">
        <v>40109</v>
      </c>
      <c r="C119" s="44" t="s">
        <v>1148</v>
      </c>
      <c r="D119" s="44" t="s">
        <v>5051</v>
      </c>
      <c r="E119" s="44"/>
      <c r="F119" s="44"/>
      <c r="G119" s="44"/>
      <c r="H119" s="169" t="s">
        <v>1185</v>
      </c>
      <c r="I119" s="170"/>
      <c r="J119" s="170" t="s">
        <v>1187</v>
      </c>
      <c r="K119" s="44" t="s">
        <v>1186</v>
      </c>
      <c r="L119" s="44"/>
      <c r="M119" s="44" t="s">
        <v>4709</v>
      </c>
      <c r="N119" s="44" t="s">
        <v>66</v>
      </c>
      <c r="O119" s="44">
        <v>98550</v>
      </c>
      <c r="P119" s="738"/>
      <c r="Q119" s="738"/>
      <c r="R119" s="738"/>
      <c r="S119" s="738"/>
      <c r="T119" s="573"/>
      <c r="U119" s="645"/>
      <c r="V119" s="645"/>
      <c r="W119" s="44"/>
      <c r="X119" s="44"/>
      <c r="Y119" s="44"/>
      <c r="Z119" s="44"/>
      <c r="AA119" s="44"/>
      <c r="AB119" s="44"/>
      <c r="AC119" s="44"/>
      <c r="AD119" s="44"/>
      <c r="AE119" s="44"/>
      <c r="AF119" s="44"/>
      <c r="AG119" s="44"/>
      <c r="AH119" s="44"/>
      <c r="AI119" s="44" t="s">
        <v>1998</v>
      </c>
      <c r="AJ119" s="44" t="s">
        <v>1999</v>
      </c>
      <c r="AK119" s="174"/>
      <c r="AL119" s="174"/>
      <c r="AM119" s="11"/>
    </row>
    <row r="120" spans="1:529" ht="27" customHeight="1" thickBot="1" x14ac:dyDescent="0.3">
      <c r="A120" s="77">
        <v>13110097</v>
      </c>
      <c r="B120" s="28">
        <v>40143</v>
      </c>
      <c r="C120" s="29" t="s">
        <v>2000</v>
      </c>
      <c r="D120" s="29" t="s">
        <v>4019</v>
      </c>
      <c r="E120" s="29"/>
      <c r="F120" s="29"/>
      <c r="G120" s="29"/>
      <c r="H120" s="77" t="s">
        <v>153</v>
      </c>
      <c r="I120" s="28"/>
      <c r="J120" s="28">
        <v>42334</v>
      </c>
      <c r="K120" s="29" t="s">
        <v>1118</v>
      </c>
      <c r="L120" s="29"/>
      <c r="M120" s="29" t="s">
        <v>1084</v>
      </c>
      <c r="N120" s="29" t="s">
        <v>34</v>
      </c>
      <c r="O120" s="29">
        <v>14785</v>
      </c>
      <c r="P120" s="743"/>
      <c r="Q120" s="743"/>
      <c r="R120" s="743"/>
      <c r="S120" s="743"/>
      <c r="T120" s="571"/>
      <c r="U120" s="523"/>
      <c r="V120" s="523"/>
      <c r="W120" s="29"/>
      <c r="X120" s="29"/>
      <c r="Y120" s="29"/>
      <c r="Z120" s="29"/>
      <c r="AA120" s="29"/>
      <c r="AB120" s="29"/>
      <c r="AC120" s="29"/>
      <c r="AD120" s="29"/>
      <c r="AE120" s="29"/>
      <c r="AF120" s="29"/>
      <c r="AG120" s="29"/>
      <c r="AH120" s="29"/>
      <c r="AI120" s="29" t="s">
        <v>4020</v>
      </c>
      <c r="AJ120" s="29" t="s">
        <v>4021</v>
      </c>
      <c r="AK120" s="25"/>
      <c r="AL120" s="25"/>
      <c r="AM120" s="11"/>
    </row>
    <row r="121" spans="1:529" ht="27" customHeight="1" thickBot="1" x14ac:dyDescent="0.3">
      <c r="A121" s="237">
        <v>13110098</v>
      </c>
      <c r="B121" s="238">
        <v>40143</v>
      </c>
      <c r="C121" s="23" t="s">
        <v>2001</v>
      </c>
      <c r="D121" s="23" t="s">
        <v>4022</v>
      </c>
      <c r="E121" s="23"/>
      <c r="F121" s="23"/>
      <c r="G121" s="23"/>
      <c r="H121" s="239" t="s">
        <v>179</v>
      </c>
      <c r="I121" s="238"/>
      <c r="J121" s="238">
        <v>42334</v>
      </c>
      <c r="K121" s="23" t="s">
        <v>877</v>
      </c>
      <c r="L121" s="23"/>
      <c r="M121" s="23" t="s">
        <v>302</v>
      </c>
      <c r="N121" s="23" t="s">
        <v>34</v>
      </c>
      <c r="O121" s="23">
        <v>9855</v>
      </c>
      <c r="P121" s="744"/>
      <c r="Q121" s="744"/>
      <c r="R121" s="744"/>
      <c r="S121" s="744"/>
      <c r="T121" s="575"/>
      <c r="U121" s="247"/>
      <c r="V121" s="247"/>
      <c r="W121" s="23"/>
      <c r="X121" s="23"/>
      <c r="Y121" s="23"/>
      <c r="Z121" s="23"/>
      <c r="AA121" s="23"/>
      <c r="AB121" s="23"/>
      <c r="AC121" s="23"/>
      <c r="AD121" s="23"/>
      <c r="AE121" s="23"/>
      <c r="AF121" s="23"/>
      <c r="AG121" s="23"/>
      <c r="AH121" s="23"/>
      <c r="AI121" s="23" t="s">
        <v>2002</v>
      </c>
      <c r="AJ121" s="23" t="s">
        <v>4023</v>
      </c>
      <c r="AK121" s="24"/>
      <c r="AL121" s="24"/>
      <c r="AM121" s="11"/>
    </row>
    <row r="122" spans="1:529" ht="27" customHeight="1" thickBot="1" x14ac:dyDescent="0.3">
      <c r="A122" s="77">
        <v>13110099</v>
      </c>
      <c r="B122" s="28">
        <v>40197</v>
      </c>
      <c r="C122" s="29" t="s">
        <v>1188</v>
      </c>
      <c r="D122" s="29" t="s">
        <v>4996</v>
      </c>
      <c r="E122" s="29"/>
      <c r="F122" s="29"/>
      <c r="G122" s="29"/>
      <c r="H122" s="77" t="s">
        <v>153</v>
      </c>
      <c r="I122" s="28"/>
      <c r="J122" s="28">
        <v>42388</v>
      </c>
      <c r="K122" s="29" t="s">
        <v>1118</v>
      </c>
      <c r="L122" s="29"/>
      <c r="M122" s="29" t="s">
        <v>968</v>
      </c>
      <c r="N122" s="29" t="s">
        <v>34</v>
      </c>
      <c r="O122" s="29">
        <v>5110</v>
      </c>
      <c r="P122" s="743"/>
      <c r="Q122" s="743"/>
      <c r="R122" s="743"/>
      <c r="S122" s="743"/>
      <c r="T122" s="571"/>
      <c r="U122" s="523"/>
      <c r="V122" s="523"/>
      <c r="W122" s="29"/>
      <c r="X122" s="29"/>
      <c r="Y122" s="29"/>
      <c r="Z122" s="29"/>
      <c r="AA122" s="29"/>
      <c r="AB122" s="29"/>
      <c r="AC122" s="29"/>
      <c r="AD122" s="29"/>
      <c r="AE122" s="29"/>
      <c r="AF122" s="29"/>
      <c r="AG122" s="29"/>
      <c r="AH122" s="29"/>
      <c r="AI122" s="29" t="s">
        <v>4024</v>
      </c>
      <c r="AJ122" s="29" t="s">
        <v>4025</v>
      </c>
      <c r="AK122" s="25"/>
      <c r="AL122" s="25"/>
      <c r="AM122" s="11"/>
    </row>
    <row r="123" spans="1:529" ht="27" customHeight="1" thickBot="1" x14ac:dyDescent="0.3">
      <c r="A123" s="237">
        <v>13110100</v>
      </c>
      <c r="B123" s="238">
        <v>40224</v>
      </c>
      <c r="C123" s="23" t="s">
        <v>4026</v>
      </c>
      <c r="D123" s="23" t="s">
        <v>4997</v>
      </c>
      <c r="E123" s="23"/>
      <c r="F123" s="23"/>
      <c r="G123" s="23"/>
      <c r="H123" s="239" t="s">
        <v>1189</v>
      </c>
      <c r="I123" s="238"/>
      <c r="J123" s="238">
        <v>41332</v>
      </c>
      <c r="K123" s="23" t="s">
        <v>378</v>
      </c>
      <c r="L123" s="23"/>
      <c r="M123" s="23" t="s">
        <v>285</v>
      </c>
      <c r="N123" s="23" t="s">
        <v>95</v>
      </c>
      <c r="O123" s="23">
        <v>189800</v>
      </c>
      <c r="P123" s="744"/>
      <c r="Q123" s="744"/>
      <c r="R123" s="744"/>
      <c r="S123" s="744"/>
      <c r="T123" s="575"/>
      <c r="U123" s="247"/>
      <c r="V123" s="247"/>
      <c r="W123" s="23"/>
      <c r="X123" s="23"/>
      <c r="Y123" s="23"/>
      <c r="Z123" s="23"/>
      <c r="AA123" s="23"/>
      <c r="AB123" s="23"/>
      <c r="AC123" s="23"/>
      <c r="AD123" s="23"/>
      <c r="AE123" s="23"/>
      <c r="AF123" s="23"/>
      <c r="AG123" s="23"/>
      <c r="AH123" s="23"/>
      <c r="AI123" s="23" t="s">
        <v>4027</v>
      </c>
      <c r="AJ123" s="23" t="s">
        <v>4028</v>
      </c>
      <c r="AK123" s="24"/>
      <c r="AL123" s="24"/>
      <c r="AM123" s="11"/>
    </row>
    <row r="124" spans="1:529" ht="42" customHeight="1" x14ac:dyDescent="0.25">
      <c r="A124" s="164" t="s">
        <v>3350</v>
      </c>
      <c r="B124" s="175">
        <v>40247</v>
      </c>
      <c r="C124" s="176" t="s">
        <v>1190</v>
      </c>
      <c r="D124" s="176" t="s">
        <v>1191</v>
      </c>
      <c r="E124" s="176"/>
      <c r="F124" s="176"/>
      <c r="G124" s="176"/>
      <c r="H124" s="164" t="s">
        <v>179</v>
      </c>
      <c r="I124" s="175"/>
      <c r="J124" s="175">
        <v>42439</v>
      </c>
      <c r="K124" s="176" t="s">
        <v>1120</v>
      </c>
      <c r="L124" s="176"/>
      <c r="M124" s="176" t="s">
        <v>4710</v>
      </c>
      <c r="N124" s="176" t="s">
        <v>34</v>
      </c>
      <c r="O124" s="176">
        <v>68740</v>
      </c>
      <c r="P124" s="752" t="s">
        <v>3351</v>
      </c>
      <c r="Q124" s="752"/>
      <c r="R124" s="752"/>
      <c r="S124" s="752"/>
      <c r="T124" s="568"/>
      <c r="U124" s="519"/>
      <c r="V124" s="519"/>
      <c r="W124" s="176"/>
      <c r="X124" s="176"/>
      <c r="Y124" s="176"/>
      <c r="Z124" s="176"/>
      <c r="AA124" s="176"/>
      <c r="AB124" s="176"/>
      <c r="AC124" s="176"/>
      <c r="AD124" s="176"/>
      <c r="AE124" s="176"/>
      <c r="AF124" s="176"/>
      <c r="AG124" s="176"/>
      <c r="AH124" s="176"/>
      <c r="AI124" s="176" t="s">
        <v>4029</v>
      </c>
      <c r="AJ124" s="176" t="s">
        <v>4030</v>
      </c>
      <c r="AK124" s="222"/>
      <c r="AL124" s="453" t="s">
        <v>4552</v>
      </c>
      <c r="AM124" s="11"/>
    </row>
    <row r="125" spans="1:529" s="82" customFormat="1" ht="42" customHeight="1" thickBot="1" x14ac:dyDescent="0.3">
      <c r="A125" s="73" t="s">
        <v>3350</v>
      </c>
      <c r="B125" s="12">
        <v>40247</v>
      </c>
      <c r="C125" s="11" t="s">
        <v>4920</v>
      </c>
      <c r="D125" s="11" t="s">
        <v>3353</v>
      </c>
      <c r="E125" s="11"/>
      <c r="F125" s="11"/>
      <c r="G125" s="11"/>
      <c r="H125" s="73" t="s">
        <v>179</v>
      </c>
      <c r="I125" s="12"/>
      <c r="J125" s="12" t="s">
        <v>1195</v>
      </c>
      <c r="K125" s="11" t="s">
        <v>1120</v>
      </c>
      <c r="L125" s="11"/>
      <c r="M125" s="11" t="s">
        <v>4710</v>
      </c>
      <c r="N125" s="11" t="s">
        <v>34</v>
      </c>
      <c r="O125" s="11">
        <v>64668</v>
      </c>
      <c r="P125" s="745"/>
      <c r="Q125" s="745"/>
      <c r="R125" s="745"/>
      <c r="S125" s="745"/>
      <c r="T125" s="559">
        <v>23.15</v>
      </c>
      <c r="U125" s="11">
        <v>177.17</v>
      </c>
      <c r="V125" s="11">
        <v>64668</v>
      </c>
      <c r="W125" s="11" t="s">
        <v>3184</v>
      </c>
      <c r="X125" s="11">
        <v>35</v>
      </c>
      <c r="Y125" s="11">
        <v>25</v>
      </c>
      <c r="Z125" s="11">
        <v>125</v>
      </c>
      <c r="AA125" s="11" t="s">
        <v>1090</v>
      </c>
      <c r="AB125" s="11" t="s">
        <v>1090</v>
      </c>
      <c r="AC125" s="11" t="s">
        <v>1090</v>
      </c>
      <c r="AD125" s="11" t="s">
        <v>1090</v>
      </c>
      <c r="AE125" s="11" t="s">
        <v>1090</v>
      </c>
      <c r="AF125" s="11">
        <v>0.3</v>
      </c>
      <c r="AG125" s="11" t="s">
        <v>3354</v>
      </c>
      <c r="AH125" s="11"/>
      <c r="AI125" s="11" t="s">
        <v>4029</v>
      </c>
      <c r="AJ125" s="11" t="s">
        <v>4030</v>
      </c>
      <c r="AK125" s="11" t="s">
        <v>3397</v>
      </c>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c r="OW125" s="60"/>
      <c r="OX125" s="60"/>
      <c r="OY125" s="60"/>
      <c r="OZ125" s="60"/>
      <c r="PA125" s="60"/>
      <c r="PB125" s="60"/>
      <c r="PC125" s="60"/>
      <c r="PD125" s="60"/>
      <c r="PE125" s="60"/>
      <c r="PF125" s="60"/>
      <c r="PG125" s="60"/>
      <c r="PH125" s="60"/>
      <c r="PI125" s="60"/>
      <c r="PJ125" s="60"/>
      <c r="PK125" s="60"/>
      <c r="PL125" s="60"/>
      <c r="PM125" s="60"/>
      <c r="PN125" s="60"/>
      <c r="PO125" s="60"/>
      <c r="PP125" s="60"/>
      <c r="PQ125" s="60"/>
      <c r="PR125" s="60"/>
      <c r="PS125" s="60"/>
      <c r="PT125" s="60"/>
      <c r="PU125" s="60"/>
      <c r="PV125" s="60"/>
      <c r="PW125" s="60"/>
      <c r="PX125" s="60"/>
      <c r="PY125" s="60"/>
      <c r="PZ125" s="60"/>
      <c r="QA125" s="60"/>
      <c r="QB125" s="60"/>
      <c r="QC125" s="60"/>
      <c r="QD125" s="60"/>
      <c r="QE125" s="60"/>
      <c r="QF125" s="60"/>
      <c r="QG125" s="60"/>
      <c r="QH125" s="60"/>
      <c r="QI125" s="60"/>
      <c r="QJ125" s="60"/>
      <c r="QK125" s="60"/>
      <c r="QL125" s="60"/>
      <c r="QM125" s="60"/>
      <c r="QN125" s="60"/>
      <c r="QO125" s="60"/>
      <c r="QP125" s="60"/>
      <c r="QQ125" s="60"/>
      <c r="QR125" s="60"/>
      <c r="QS125" s="60"/>
      <c r="QT125" s="60"/>
      <c r="QU125" s="60"/>
      <c r="QV125" s="60"/>
      <c r="QW125" s="60"/>
      <c r="QX125" s="60"/>
      <c r="QY125" s="60"/>
      <c r="QZ125" s="60"/>
      <c r="RA125" s="60"/>
      <c r="RB125" s="60"/>
      <c r="RC125" s="60"/>
      <c r="RD125" s="60"/>
      <c r="RE125" s="60"/>
      <c r="RF125" s="60"/>
      <c r="RG125" s="60"/>
      <c r="RH125" s="60"/>
      <c r="RI125" s="60"/>
      <c r="RJ125" s="60"/>
      <c r="RK125" s="60"/>
      <c r="RL125" s="60"/>
      <c r="RM125" s="60"/>
      <c r="RN125" s="60"/>
      <c r="RO125" s="60"/>
      <c r="RP125" s="60"/>
      <c r="RQ125" s="60"/>
      <c r="RR125" s="60"/>
      <c r="RS125" s="60"/>
      <c r="RT125" s="60"/>
      <c r="RU125" s="60"/>
      <c r="RV125" s="60"/>
      <c r="RW125" s="60"/>
      <c r="RX125" s="60"/>
      <c r="RY125" s="60"/>
      <c r="RZ125" s="60"/>
      <c r="SA125" s="60"/>
      <c r="SB125" s="60"/>
      <c r="SC125" s="60"/>
      <c r="SD125" s="60"/>
      <c r="SE125" s="60"/>
      <c r="SF125" s="60"/>
      <c r="SG125" s="60"/>
      <c r="SH125" s="60"/>
      <c r="SI125" s="60"/>
      <c r="SJ125" s="60"/>
      <c r="SK125" s="60"/>
      <c r="SL125" s="60"/>
      <c r="SM125" s="60"/>
      <c r="SN125" s="60"/>
      <c r="SO125" s="60"/>
      <c r="SP125" s="60"/>
      <c r="SQ125" s="60"/>
      <c r="SR125" s="60"/>
      <c r="SS125" s="60"/>
      <c r="ST125" s="60"/>
      <c r="SU125" s="60"/>
      <c r="SV125" s="60"/>
      <c r="SW125" s="60"/>
      <c r="SX125" s="60"/>
      <c r="SY125" s="60"/>
      <c r="SZ125" s="60"/>
      <c r="TA125" s="60"/>
      <c r="TB125" s="60"/>
      <c r="TC125" s="60"/>
      <c r="TD125" s="60"/>
      <c r="TE125" s="60"/>
      <c r="TF125" s="60"/>
      <c r="TG125" s="60"/>
      <c r="TH125" s="60"/>
      <c r="TI125" s="60"/>
    </row>
    <row r="126" spans="1:529" ht="27" customHeight="1" thickBot="1" x14ac:dyDescent="0.3">
      <c r="A126" s="237">
        <v>13110103</v>
      </c>
      <c r="B126" s="238">
        <v>40247</v>
      </c>
      <c r="C126" s="23" t="s">
        <v>479</v>
      </c>
      <c r="D126" s="23" t="s">
        <v>5052</v>
      </c>
      <c r="E126" s="23"/>
      <c r="F126" s="23"/>
      <c r="G126" s="23"/>
      <c r="H126" s="239" t="s">
        <v>217</v>
      </c>
      <c r="I126" s="238"/>
      <c r="J126" s="238">
        <v>42439</v>
      </c>
      <c r="K126" s="23"/>
      <c r="L126" s="23"/>
      <c r="M126" s="23" t="s">
        <v>4694</v>
      </c>
      <c r="N126" s="23" t="s">
        <v>34</v>
      </c>
      <c r="O126" s="23">
        <v>1426</v>
      </c>
      <c r="P126" s="744"/>
      <c r="Q126" s="744"/>
      <c r="R126" s="744"/>
      <c r="S126" s="744"/>
      <c r="T126" s="575"/>
      <c r="U126" s="247"/>
      <c r="V126" s="247"/>
      <c r="W126" s="23"/>
      <c r="X126" s="23"/>
      <c r="Y126" s="23"/>
      <c r="Z126" s="23"/>
      <c r="AA126" s="23"/>
      <c r="AB126" s="23"/>
      <c r="AC126" s="23"/>
      <c r="AD126" s="23"/>
      <c r="AE126" s="23"/>
      <c r="AF126" s="23"/>
      <c r="AG126" s="23"/>
      <c r="AH126" s="23"/>
      <c r="AI126" s="23" t="s">
        <v>4031</v>
      </c>
      <c r="AJ126" s="23" t="s">
        <v>4032</v>
      </c>
      <c r="AK126" s="24"/>
      <c r="AL126" s="24"/>
      <c r="AM126" s="11"/>
    </row>
    <row r="127" spans="1:529" ht="35.25" customHeight="1" thickBot="1" x14ac:dyDescent="0.3">
      <c r="A127" s="290">
        <v>13110104</v>
      </c>
      <c r="B127" s="291">
        <v>40336</v>
      </c>
      <c r="C127" s="221" t="s">
        <v>1192</v>
      </c>
      <c r="D127" s="221" t="s">
        <v>5963</v>
      </c>
      <c r="E127" s="221"/>
      <c r="F127" s="221"/>
      <c r="G127" s="221"/>
      <c r="H127" s="290">
        <v>62579</v>
      </c>
      <c r="I127" s="291"/>
      <c r="J127" s="291">
        <v>42528</v>
      </c>
      <c r="K127" s="221" t="s">
        <v>1123</v>
      </c>
      <c r="L127" s="221"/>
      <c r="M127" s="221" t="s">
        <v>285</v>
      </c>
      <c r="N127" s="221" t="s">
        <v>95</v>
      </c>
      <c r="O127" s="221">
        <v>10950</v>
      </c>
      <c r="P127" s="746"/>
      <c r="Q127" s="746"/>
      <c r="R127" s="746" t="s">
        <v>5965</v>
      </c>
      <c r="S127" s="746"/>
      <c r="T127" s="570"/>
      <c r="U127" s="520"/>
      <c r="V127" s="520"/>
      <c r="W127" s="221"/>
      <c r="X127" s="221"/>
      <c r="Y127" s="221"/>
      <c r="Z127" s="221"/>
      <c r="AA127" s="221"/>
      <c r="AB127" s="221"/>
      <c r="AC127" s="221"/>
      <c r="AD127" s="221"/>
      <c r="AE127" s="221"/>
      <c r="AF127" s="221"/>
      <c r="AG127" s="221"/>
      <c r="AH127" s="221"/>
      <c r="AI127" s="221" t="s">
        <v>4033</v>
      </c>
      <c r="AJ127" s="221" t="s">
        <v>4034</v>
      </c>
      <c r="AK127" s="314"/>
      <c r="AL127" s="314" t="s">
        <v>5964</v>
      </c>
      <c r="AM127" s="11"/>
    </row>
    <row r="128" spans="1:529" s="660" customFormat="1" ht="35.25" customHeight="1" thickBot="1" x14ac:dyDescent="0.3">
      <c r="A128" s="270">
        <v>13110105</v>
      </c>
      <c r="B128" s="271">
        <v>40336</v>
      </c>
      <c r="C128" s="273" t="s">
        <v>1129</v>
      </c>
      <c r="D128" s="273" t="s">
        <v>1193</v>
      </c>
      <c r="E128" s="273"/>
      <c r="F128" s="273"/>
      <c r="G128" s="273"/>
      <c r="H128" s="274">
        <v>52012</v>
      </c>
      <c r="I128" s="271"/>
      <c r="J128" s="271">
        <v>42531</v>
      </c>
      <c r="K128" s="273" t="s">
        <v>1120</v>
      </c>
      <c r="L128" s="273"/>
      <c r="M128" s="273" t="s">
        <v>4699</v>
      </c>
      <c r="N128" s="273" t="s">
        <v>34</v>
      </c>
      <c r="O128" s="273" t="s">
        <v>4035</v>
      </c>
      <c r="P128" s="755"/>
      <c r="Q128" s="755"/>
      <c r="R128" s="755" t="s">
        <v>1194</v>
      </c>
      <c r="S128" s="755"/>
      <c r="T128" s="611"/>
      <c r="U128" s="656"/>
      <c r="V128" s="656"/>
      <c r="W128" s="273"/>
      <c r="X128" s="273"/>
      <c r="Y128" s="273"/>
      <c r="Z128" s="273"/>
      <c r="AA128" s="273"/>
      <c r="AB128" s="273"/>
      <c r="AC128" s="273"/>
      <c r="AD128" s="273"/>
      <c r="AE128" s="273"/>
      <c r="AF128" s="273"/>
      <c r="AG128" s="273"/>
      <c r="AH128" s="273"/>
      <c r="AI128" s="273" t="s">
        <v>4036</v>
      </c>
      <c r="AJ128" s="273" t="s">
        <v>4037</v>
      </c>
      <c r="AK128" s="336"/>
      <c r="AL128" s="336"/>
      <c r="AM128" s="45"/>
    </row>
    <row r="129" spans="1:39" ht="27" customHeight="1" thickBot="1" x14ac:dyDescent="0.3">
      <c r="A129" s="77">
        <v>13110106</v>
      </c>
      <c r="B129" s="28">
        <v>40346</v>
      </c>
      <c r="C129" s="29" t="s">
        <v>479</v>
      </c>
      <c r="D129" s="29" t="s">
        <v>4998</v>
      </c>
      <c r="E129" s="29"/>
      <c r="F129" s="29"/>
      <c r="G129" s="29"/>
      <c r="H129" s="77" t="s">
        <v>153</v>
      </c>
      <c r="I129" s="28"/>
      <c r="J129" s="28">
        <v>42538</v>
      </c>
      <c r="K129" s="29" t="s">
        <v>1118</v>
      </c>
      <c r="L129" s="29"/>
      <c r="M129" s="29" t="s">
        <v>768</v>
      </c>
      <c r="N129" s="29" t="s">
        <v>34</v>
      </c>
      <c r="O129" s="29" t="s">
        <v>4038</v>
      </c>
      <c r="P129" s="743"/>
      <c r="Q129" s="743"/>
      <c r="R129" s="743"/>
      <c r="S129" s="743"/>
      <c r="T129" s="571"/>
      <c r="U129" s="523"/>
      <c r="V129" s="523"/>
      <c r="W129" s="29"/>
      <c r="X129" s="29"/>
      <c r="Y129" s="29"/>
      <c r="Z129" s="29"/>
      <c r="AA129" s="29"/>
      <c r="AB129" s="29"/>
      <c r="AC129" s="29"/>
      <c r="AD129" s="29"/>
      <c r="AE129" s="29"/>
      <c r="AF129" s="29"/>
      <c r="AG129" s="29"/>
      <c r="AH129" s="29"/>
      <c r="AI129" s="29" t="s">
        <v>4039</v>
      </c>
      <c r="AJ129" s="29" t="s">
        <v>4040</v>
      </c>
      <c r="AK129" s="25"/>
      <c r="AL129" s="25"/>
      <c r="AM129" s="11"/>
    </row>
    <row r="130" spans="1:39" ht="27" customHeight="1" thickBot="1" x14ac:dyDescent="0.3">
      <c r="A130" s="237">
        <v>13110107</v>
      </c>
      <c r="B130" s="238">
        <v>40374</v>
      </c>
      <c r="C130" s="23" t="s">
        <v>450</v>
      </c>
      <c r="D130" s="23"/>
      <c r="E130" s="23"/>
      <c r="F130" s="23"/>
      <c r="G130" s="23"/>
      <c r="H130" s="239">
        <v>3767</v>
      </c>
      <c r="I130" s="238"/>
      <c r="J130" s="238" t="s">
        <v>1195</v>
      </c>
      <c r="K130" s="23" t="s">
        <v>1196</v>
      </c>
      <c r="L130" s="23"/>
      <c r="M130" s="23" t="s">
        <v>948</v>
      </c>
      <c r="N130" s="23" t="s">
        <v>34</v>
      </c>
      <c r="O130" s="23" t="s">
        <v>4041</v>
      </c>
      <c r="P130" s="744"/>
      <c r="Q130" s="744"/>
      <c r="R130" s="744"/>
      <c r="S130" s="744"/>
      <c r="T130" s="575"/>
      <c r="U130" s="247"/>
      <c r="V130" s="247"/>
      <c r="W130" s="23"/>
      <c r="X130" s="23"/>
      <c r="Y130" s="23"/>
      <c r="Z130" s="23"/>
      <c r="AA130" s="23"/>
      <c r="AB130" s="23"/>
      <c r="AC130" s="23"/>
      <c r="AD130" s="23"/>
      <c r="AE130" s="23"/>
      <c r="AF130" s="23"/>
      <c r="AG130" s="23"/>
      <c r="AH130" s="23"/>
      <c r="AI130" s="23" t="s">
        <v>4042</v>
      </c>
      <c r="AJ130" s="23" t="s">
        <v>4043</v>
      </c>
      <c r="AK130" s="24"/>
      <c r="AL130" s="24"/>
      <c r="AM130" s="11"/>
    </row>
    <row r="131" spans="1:39" ht="27" customHeight="1" thickBot="1" x14ac:dyDescent="0.3">
      <c r="A131" s="77">
        <v>13110108</v>
      </c>
      <c r="B131" s="28">
        <v>40415</v>
      </c>
      <c r="C131" s="29" t="s">
        <v>1190</v>
      </c>
      <c r="D131" s="29" t="s">
        <v>1197</v>
      </c>
      <c r="E131" s="29"/>
      <c r="F131" s="29"/>
      <c r="G131" s="29"/>
      <c r="H131" s="77">
        <v>4555</v>
      </c>
      <c r="I131" s="28"/>
      <c r="J131" s="28" t="s">
        <v>1198</v>
      </c>
      <c r="K131" s="29" t="s">
        <v>1136</v>
      </c>
      <c r="L131" s="29"/>
      <c r="M131" s="29" t="s">
        <v>4711</v>
      </c>
      <c r="N131" s="29" t="s">
        <v>21</v>
      </c>
      <c r="O131" s="29" t="s">
        <v>4044</v>
      </c>
      <c r="P131" s="743"/>
      <c r="Q131" s="743"/>
      <c r="R131" s="743"/>
      <c r="S131" s="743"/>
      <c r="T131" s="571"/>
      <c r="U131" s="523"/>
      <c r="V131" s="523"/>
      <c r="W131" s="29"/>
      <c r="X131" s="29"/>
      <c r="Y131" s="29"/>
      <c r="Z131" s="29"/>
      <c r="AA131" s="29"/>
      <c r="AB131" s="29"/>
      <c r="AC131" s="29"/>
      <c r="AD131" s="29"/>
      <c r="AE131" s="29"/>
      <c r="AF131" s="29"/>
      <c r="AG131" s="29"/>
      <c r="AH131" s="29"/>
      <c r="AI131" s="29" t="s">
        <v>4045</v>
      </c>
      <c r="AJ131" s="29" t="s">
        <v>4046</v>
      </c>
      <c r="AK131" s="25"/>
      <c r="AL131" s="25"/>
      <c r="AM131" s="11"/>
    </row>
    <row r="132" spans="1:39" ht="27" customHeight="1" thickBot="1" x14ac:dyDescent="0.3">
      <c r="A132" s="237">
        <v>13110109</v>
      </c>
      <c r="B132" s="238">
        <v>40438</v>
      </c>
      <c r="C132" s="23" t="s">
        <v>1199</v>
      </c>
      <c r="D132" s="23" t="s">
        <v>2003</v>
      </c>
      <c r="E132" s="23"/>
      <c r="F132" s="23"/>
      <c r="G132" s="23"/>
      <c r="H132" s="239">
        <v>16376</v>
      </c>
      <c r="I132" s="238"/>
      <c r="J132" s="238" t="s">
        <v>1198</v>
      </c>
      <c r="K132" s="23" t="s">
        <v>1136</v>
      </c>
      <c r="L132" s="23"/>
      <c r="M132" s="23" t="s">
        <v>855</v>
      </c>
      <c r="N132" s="23" t="s">
        <v>21</v>
      </c>
      <c r="O132" s="23" t="s">
        <v>4047</v>
      </c>
      <c r="P132" s="744"/>
      <c r="Q132" s="744"/>
      <c r="R132" s="744"/>
      <c r="S132" s="744"/>
      <c r="T132" s="575"/>
      <c r="U132" s="247"/>
      <c r="V132" s="247"/>
      <c r="W132" s="23"/>
      <c r="X132" s="23"/>
      <c r="Y132" s="23"/>
      <c r="Z132" s="23"/>
      <c r="AA132" s="23"/>
      <c r="AB132" s="23"/>
      <c r="AC132" s="23"/>
      <c r="AD132" s="23"/>
      <c r="AE132" s="23"/>
      <c r="AF132" s="23"/>
      <c r="AG132" s="23"/>
      <c r="AH132" s="23"/>
      <c r="AI132" s="23" t="s">
        <v>2004</v>
      </c>
      <c r="AJ132" s="23" t="s">
        <v>2005</v>
      </c>
      <c r="AK132" s="24"/>
      <c r="AL132" s="24"/>
      <c r="AM132" s="11"/>
    </row>
    <row r="133" spans="1:39" ht="27" customHeight="1" thickBot="1" x14ac:dyDescent="0.3">
      <c r="A133" s="77">
        <v>13110110</v>
      </c>
      <c r="B133" s="28">
        <v>40450</v>
      </c>
      <c r="C133" s="29" t="s">
        <v>4048</v>
      </c>
      <c r="D133" s="29" t="s">
        <v>1200</v>
      </c>
      <c r="E133" s="29"/>
      <c r="F133" s="29"/>
      <c r="G133" s="29"/>
      <c r="H133" s="77" t="s">
        <v>219</v>
      </c>
      <c r="I133" s="28"/>
      <c r="J133" s="28" t="s">
        <v>1195</v>
      </c>
      <c r="K133" s="29" t="s">
        <v>1201</v>
      </c>
      <c r="L133" s="29"/>
      <c r="M133" s="29" t="s">
        <v>1036</v>
      </c>
      <c r="N133" s="29" t="s">
        <v>34</v>
      </c>
      <c r="O133" s="29" t="s">
        <v>4049</v>
      </c>
      <c r="P133" s="743"/>
      <c r="Q133" s="743"/>
      <c r="R133" s="743"/>
      <c r="S133" s="743"/>
      <c r="T133" s="571"/>
      <c r="U133" s="523"/>
      <c r="V133" s="523"/>
      <c r="W133" s="29"/>
      <c r="X133" s="29"/>
      <c r="Y133" s="29"/>
      <c r="Z133" s="29"/>
      <c r="AA133" s="29"/>
      <c r="AB133" s="29"/>
      <c r="AC133" s="29"/>
      <c r="AD133" s="29"/>
      <c r="AE133" s="29"/>
      <c r="AF133" s="29"/>
      <c r="AG133" s="29"/>
      <c r="AH133" s="29"/>
      <c r="AI133" s="29" t="s">
        <v>4050</v>
      </c>
      <c r="AJ133" s="29" t="s">
        <v>4051</v>
      </c>
      <c r="AK133" s="25"/>
      <c r="AL133" s="25"/>
      <c r="AM133" s="11"/>
    </row>
    <row r="134" spans="1:39" ht="27" customHeight="1" thickBot="1" x14ac:dyDescent="0.3">
      <c r="A134" s="237">
        <v>13110111</v>
      </c>
      <c r="B134" s="238">
        <v>40470</v>
      </c>
      <c r="C134" s="23" t="s">
        <v>1202</v>
      </c>
      <c r="D134" s="23" t="s">
        <v>2006</v>
      </c>
      <c r="E134" s="23"/>
      <c r="F134" s="23"/>
      <c r="G134" s="23"/>
      <c r="H134" s="239">
        <v>10553</v>
      </c>
      <c r="I134" s="238"/>
      <c r="J134" s="238" t="s">
        <v>1195</v>
      </c>
      <c r="K134" s="23" t="s">
        <v>1203</v>
      </c>
      <c r="L134" s="23"/>
      <c r="M134" s="23" t="s">
        <v>1204</v>
      </c>
      <c r="N134" s="23" t="s">
        <v>21</v>
      </c>
      <c r="O134" s="23" t="s">
        <v>4052</v>
      </c>
      <c r="P134" s="744"/>
      <c r="Q134" s="744"/>
      <c r="R134" s="744"/>
      <c r="S134" s="744"/>
      <c r="T134" s="575"/>
      <c r="U134" s="247"/>
      <c r="V134" s="247"/>
      <c r="W134" s="23"/>
      <c r="X134" s="23"/>
      <c r="Y134" s="23"/>
      <c r="Z134" s="23"/>
      <c r="AA134" s="23"/>
      <c r="AB134" s="23"/>
      <c r="AC134" s="23"/>
      <c r="AD134" s="23"/>
      <c r="AE134" s="23"/>
      <c r="AF134" s="23"/>
      <c r="AG134" s="23"/>
      <c r="AH134" s="23"/>
      <c r="AI134" s="23" t="s">
        <v>2007</v>
      </c>
      <c r="AJ134" s="23" t="s">
        <v>2008</v>
      </c>
      <c r="AK134" s="24"/>
      <c r="AL134" s="24"/>
      <c r="AM134" s="11"/>
    </row>
    <row r="135" spans="1:39" ht="27" customHeight="1" thickBot="1" x14ac:dyDescent="0.3">
      <c r="A135" s="77">
        <v>13110112</v>
      </c>
      <c r="B135" s="28">
        <v>40471</v>
      </c>
      <c r="C135" s="29" t="s">
        <v>1205</v>
      </c>
      <c r="D135" s="29" t="s">
        <v>4999</v>
      </c>
      <c r="E135" s="29"/>
      <c r="F135" s="29"/>
      <c r="G135" s="29"/>
      <c r="H135" s="77">
        <v>69417</v>
      </c>
      <c r="I135" s="28"/>
      <c r="J135" s="28" t="s">
        <v>1195</v>
      </c>
      <c r="K135" s="29" t="s">
        <v>1206</v>
      </c>
      <c r="L135" s="29"/>
      <c r="M135" s="29" t="s">
        <v>855</v>
      </c>
      <c r="N135" s="29" t="s">
        <v>21</v>
      </c>
      <c r="O135" s="29" t="s">
        <v>4053</v>
      </c>
      <c r="P135" s="743"/>
      <c r="Q135" s="743"/>
      <c r="R135" s="743"/>
      <c r="S135" s="743"/>
      <c r="T135" s="571"/>
      <c r="U135" s="523"/>
      <c r="V135" s="523"/>
      <c r="W135" s="29"/>
      <c r="X135" s="29"/>
      <c r="Y135" s="29"/>
      <c r="Z135" s="29"/>
      <c r="AA135" s="29"/>
      <c r="AB135" s="29"/>
      <c r="AC135" s="29"/>
      <c r="AD135" s="29"/>
      <c r="AE135" s="29"/>
      <c r="AF135" s="29"/>
      <c r="AG135" s="29"/>
      <c r="AH135" s="29"/>
      <c r="AI135" s="29" t="s">
        <v>2009</v>
      </c>
      <c r="AJ135" s="29" t="s">
        <v>2010</v>
      </c>
      <c r="AK135" s="25"/>
      <c r="AL135" s="25"/>
      <c r="AM135" s="11"/>
    </row>
    <row r="136" spans="1:39" ht="27" customHeight="1" thickBot="1" x14ac:dyDescent="0.3">
      <c r="A136" s="237">
        <v>13110113</v>
      </c>
      <c r="B136" s="238">
        <v>40472</v>
      </c>
      <c r="C136" s="23" t="s">
        <v>1207</v>
      </c>
      <c r="D136" s="23" t="s">
        <v>2011</v>
      </c>
      <c r="E136" s="23"/>
      <c r="F136" s="23"/>
      <c r="G136" s="23"/>
      <c r="H136" s="239">
        <v>65070</v>
      </c>
      <c r="I136" s="238"/>
      <c r="J136" s="238" t="s">
        <v>1198</v>
      </c>
      <c r="K136" s="23" t="s">
        <v>1164</v>
      </c>
      <c r="L136" s="23"/>
      <c r="M136" s="23" t="s">
        <v>290</v>
      </c>
      <c r="N136" s="23" t="s">
        <v>95</v>
      </c>
      <c r="O136" s="23" t="s">
        <v>4054</v>
      </c>
      <c r="P136" s="744"/>
      <c r="Q136" s="744"/>
      <c r="R136" s="744"/>
      <c r="S136" s="744"/>
      <c r="T136" s="575"/>
      <c r="U136" s="247"/>
      <c r="V136" s="247"/>
      <c r="W136" s="23"/>
      <c r="X136" s="23"/>
      <c r="Y136" s="23"/>
      <c r="Z136" s="23"/>
      <c r="AA136" s="23"/>
      <c r="AB136" s="23"/>
      <c r="AC136" s="23"/>
      <c r="AD136" s="23"/>
      <c r="AE136" s="23"/>
      <c r="AF136" s="23"/>
      <c r="AG136" s="23"/>
      <c r="AH136" s="23"/>
      <c r="AI136" s="23" t="s">
        <v>2012</v>
      </c>
      <c r="AJ136" s="23" t="s">
        <v>2013</v>
      </c>
      <c r="AK136" s="24"/>
      <c r="AL136" s="24"/>
      <c r="AM136" s="11"/>
    </row>
    <row r="137" spans="1:39" ht="27" customHeight="1" thickBot="1" x14ac:dyDescent="0.3">
      <c r="A137" s="77">
        <v>13110114</v>
      </c>
      <c r="B137" s="28">
        <v>40483</v>
      </c>
      <c r="C137" s="29" t="s">
        <v>1208</v>
      </c>
      <c r="D137" s="29" t="s">
        <v>2014</v>
      </c>
      <c r="E137" s="29"/>
      <c r="F137" s="29"/>
      <c r="G137" s="29"/>
      <c r="H137" s="77">
        <v>70281</v>
      </c>
      <c r="I137" s="28"/>
      <c r="J137" s="28" t="s">
        <v>1198</v>
      </c>
      <c r="K137" s="29" t="s">
        <v>877</v>
      </c>
      <c r="L137" s="29"/>
      <c r="M137" s="29" t="s">
        <v>1209</v>
      </c>
      <c r="N137" s="29" t="s">
        <v>34</v>
      </c>
      <c r="O137" s="29" t="s">
        <v>1210</v>
      </c>
      <c r="P137" s="743"/>
      <c r="Q137" s="743"/>
      <c r="R137" s="743"/>
      <c r="S137" s="743"/>
      <c r="T137" s="571"/>
      <c r="U137" s="523"/>
      <c r="V137" s="523"/>
      <c r="W137" s="29"/>
      <c r="X137" s="29"/>
      <c r="Y137" s="29"/>
      <c r="Z137" s="29"/>
      <c r="AA137" s="29"/>
      <c r="AB137" s="29"/>
      <c r="AC137" s="29"/>
      <c r="AD137" s="29"/>
      <c r="AE137" s="29"/>
      <c r="AF137" s="29"/>
      <c r="AG137" s="29"/>
      <c r="AH137" s="29"/>
      <c r="AI137" s="29" t="s">
        <v>2015</v>
      </c>
      <c r="AJ137" s="29" t="s">
        <v>2016</v>
      </c>
      <c r="AK137" s="25"/>
      <c r="AL137" s="25"/>
      <c r="AM137" s="11"/>
    </row>
    <row r="138" spans="1:39" ht="27" customHeight="1" thickBot="1" x14ac:dyDescent="0.3">
      <c r="A138" s="237">
        <v>13110115</v>
      </c>
      <c r="B138" s="238">
        <v>40493</v>
      </c>
      <c r="C138" s="23" t="s">
        <v>1211</v>
      </c>
      <c r="D138" s="23" t="s">
        <v>2017</v>
      </c>
      <c r="E138" s="23"/>
      <c r="F138" s="23"/>
      <c r="G138" s="23"/>
      <c r="H138" s="239">
        <v>40213</v>
      </c>
      <c r="I138" s="238"/>
      <c r="J138" s="238" t="s">
        <v>1198</v>
      </c>
      <c r="K138" s="23" t="s">
        <v>1164</v>
      </c>
      <c r="L138" s="23"/>
      <c r="M138" s="23" t="s">
        <v>290</v>
      </c>
      <c r="N138" s="23" t="s">
        <v>95</v>
      </c>
      <c r="O138" s="23" t="s">
        <v>4055</v>
      </c>
      <c r="P138" s="744"/>
      <c r="Q138" s="744"/>
      <c r="R138" s="744"/>
      <c r="S138" s="744"/>
      <c r="T138" s="575"/>
      <c r="U138" s="247"/>
      <c r="V138" s="247"/>
      <c r="W138" s="23"/>
      <c r="X138" s="23"/>
      <c r="Y138" s="23"/>
      <c r="Z138" s="23"/>
      <c r="AA138" s="23"/>
      <c r="AB138" s="23"/>
      <c r="AC138" s="23"/>
      <c r="AD138" s="23"/>
      <c r="AE138" s="23"/>
      <c r="AF138" s="23"/>
      <c r="AG138" s="23"/>
      <c r="AH138" s="23"/>
      <c r="AI138" s="23" t="s">
        <v>2018</v>
      </c>
      <c r="AJ138" s="23" t="s">
        <v>2019</v>
      </c>
      <c r="AK138" s="24"/>
      <c r="AL138" s="24"/>
      <c r="AM138" s="11"/>
    </row>
    <row r="139" spans="1:39" ht="27" customHeight="1" thickBot="1" x14ac:dyDescent="0.3">
      <c r="A139" s="77">
        <v>13110116</v>
      </c>
      <c r="B139" s="28">
        <v>40493</v>
      </c>
      <c r="C139" s="29" t="s">
        <v>1212</v>
      </c>
      <c r="D139" s="29" t="s">
        <v>2020</v>
      </c>
      <c r="E139" s="29"/>
      <c r="F139" s="29"/>
      <c r="G139" s="29"/>
      <c r="H139" s="77">
        <v>16573</v>
      </c>
      <c r="I139" s="28"/>
      <c r="J139" s="28" t="s">
        <v>1198</v>
      </c>
      <c r="K139" s="29" t="s">
        <v>1164</v>
      </c>
      <c r="L139" s="29"/>
      <c r="M139" s="29" t="s">
        <v>1213</v>
      </c>
      <c r="N139" s="29" t="s">
        <v>95</v>
      </c>
      <c r="O139" s="29" t="s">
        <v>4056</v>
      </c>
      <c r="P139" s="743"/>
      <c r="Q139" s="743"/>
      <c r="R139" s="743"/>
      <c r="S139" s="743"/>
      <c r="T139" s="571"/>
      <c r="U139" s="523"/>
      <c r="V139" s="523"/>
      <c r="W139" s="29"/>
      <c r="X139" s="29"/>
      <c r="Y139" s="29"/>
      <c r="Z139" s="29"/>
      <c r="AA139" s="29"/>
      <c r="AB139" s="29"/>
      <c r="AC139" s="29"/>
      <c r="AD139" s="29"/>
      <c r="AE139" s="29"/>
      <c r="AF139" s="29"/>
      <c r="AG139" s="29"/>
      <c r="AH139" s="29"/>
      <c r="AI139" s="29" t="s">
        <v>2021</v>
      </c>
      <c r="AJ139" s="29" t="s">
        <v>2022</v>
      </c>
      <c r="AK139" s="25"/>
      <c r="AL139" s="25"/>
      <c r="AM139" s="11"/>
    </row>
    <row r="140" spans="1:39" ht="27" customHeight="1" thickBot="1" x14ac:dyDescent="0.3">
      <c r="A140" s="237">
        <v>13110117</v>
      </c>
      <c r="B140" s="238">
        <v>40512</v>
      </c>
      <c r="C140" s="23" t="s">
        <v>1214</v>
      </c>
      <c r="D140" s="23" t="s">
        <v>2023</v>
      </c>
      <c r="E140" s="23"/>
      <c r="F140" s="23"/>
      <c r="G140" s="23"/>
      <c r="H140" s="239">
        <v>39846</v>
      </c>
      <c r="I140" s="238"/>
      <c r="J140" s="238" t="s">
        <v>1215</v>
      </c>
      <c r="K140" s="23" t="s">
        <v>1216</v>
      </c>
      <c r="L140" s="23"/>
      <c r="M140" s="23" t="s">
        <v>1217</v>
      </c>
      <c r="N140" s="23" t="s">
        <v>66</v>
      </c>
      <c r="O140" s="23" t="s">
        <v>4057</v>
      </c>
      <c r="P140" s="744"/>
      <c r="Q140" s="744"/>
      <c r="R140" s="744"/>
      <c r="S140" s="744"/>
      <c r="T140" s="575"/>
      <c r="U140" s="247"/>
      <c r="V140" s="247"/>
      <c r="W140" s="23"/>
      <c r="X140" s="23"/>
      <c r="Y140" s="23"/>
      <c r="Z140" s="23"/>
      <c r="AA140" s="23"/>
      <c r="AB140" s="23"/>
      <c r="AC140" s="23"/>
      <c r="AD140" s="23"/>
      <c r="AE140" s="23"/>
      <c r="AF140" s="23"/>
      <c r="AG140" s="23"/>
      <c r="AH140" s="23"/>
      <c r="AI140" s="23" t="s">
        <v>2024</v>
      </c>
      <c r="AJ140" s="23" t="s">
        <v>2025</v>
      </c>
      <c r="AK140" s="24"/>
      <c r="AL140" s="24"/>
      <c r="AM140" s="11"/>
    </row>
    <row r="141" spans="1:39" ht="27" customHeight="1" thickBot="1" x14ac:dyDescent="0.3">
      <c r="A141" s="77">
        <v>13110118</v>
      </c>
      <c r="B141" s="28">
        <v>40511</v>
      </c>
      <c r="C141" s="29" t="s">
        <v>1218</v>
      </c>
      <c r="D141" s="29" t="s">
        <v>2026</v>
      </c>
      <c r="E141" s="29"/>
      <c r="F141" s="29"/>
      <c r="G141" s="29"/>
      <c r="H141" s="77">
        <v>81551</v>
      </c>
      <c r="I141" s="28"/>
      <c r="J141" s="28" t="s">
        <v>1198</v>
      </c>
      <c r="K141" s="29" t="s">
        <v>877</v>
      </c>
      <c r="L141" s="29"/>
      <c r="M141" s="29" t="s">
        <v>302</v>
      </c>
      <c r="N141" s="29" t="s">
        <v>34</v>
      </c>
      <c r="O141" s="29" t="s">
        <v>4058</v>
      </c>
      <c r="P141" s="743"/>
      <c r="Q141" s="743"/>
      <c r="R141" s="743"/>
      <c r="S141" s="743"/>
      <c r="T141" s="571"/>
      <c r="U141" s="523"/>
      <c r="V141" s="523"/>
      <c r="W141" s="29"/>
      <c r="X141" s="29"/>
      <c r="Y141" s="29"/>
      <c r="Z141" s="29"/>
      <c r="AA141" s="29"/>
      <c r="AB141" s="29"/>
      <c r="AC141" s="29"/>
      <c r="AD141" s="29"/>
      <c r="AE141" s="29"/>
      <c r="AF141" s="29"/>
      <c r="AG141" s="29"/>
      <c r="AH141" s="29"/>
      <c r="AI141" s="29" t="s">
        <v>2027</v>
      </c>
      <c r="AJ141" s="29" t="s">
        <v>2028</v>
      </c>
      <c r="AK141" s="25"/>
      <c r="AL141" s="25"/>
      <c r="AM141" s="11"/>
    </row>
    <row r="142" spans="1:39" ht="27" customHeight="1" thickBot="1" x14ac:dyDescent="0.3">
      <c r="A142" s="237">
        <v>13110119</v>
      </c>
      <c r="B142" s="238">
        <v>40508</v>
      </c>
      <c r="C142" s="23" t="s">
        <v>1219</v>
      </c>
      <c r="D142" s="23" t="s">
        <v>2029</v>
      </c>
      <c r="E142" s="23"/>
      <c r="F142" s="23"/>
      <c r="G142" s="23"/>
      <c r="H142" s="239">
        <v>3705</v>
      </c>
      <c r="I142" s="238"/>
      <c r="J142" s="238" t="s">
        <v>1195</v>
      </c>
      <c r="K142" s="23" t="s">
        <v>1220</v>
      </c>
      <c r="L142" s="23"/>
      <c r="M142" s="23" t="s">
        <v>4712</v>
      </c>
      <c r="N142" s="23" t="s">
        <v>34</v>
      </c>
      <c r="O142" s="23" t="s">
        <v>4059</v>
      </c>
      <c r="P142" s="744"/>
      <c r="Q142" s="744"/>
      <c r="R142" s="744"/>
      <c r="S142" s="744"/>
      <c r="T142" s="575"/>
      <c r="U142" s="247"/>
      <c r="V142" s="247"/>
      <c r="W142" s="23"/>
      <c r="X142" s="23"/>
      <c r="Y142" s="23"/>
      <c r="Z142" s="23"/>
      <c r="AA142" s="23"/>
      <c r="AB142" s="23"/>
      <c r="AC142" s="23"/>
      <c r="AD142" s="23"/>
      <c r="AE142" s="23"/>
      <c r="AF142" s="23"/>
      <c r="AG142" s="23"/>
      <c r="AH142" s="23"/>
      <c r="AI142" s="23" t="s">
        <v>2030</v>
      </c>
      <c r="AJ142" s="23" t="s">
        <v>2031</v>
      </c>
      <c r="AK142" s="24"/>
      <c r="AL142" s="24"/>
      <c r="AM142" s="11"/>
    </row>
    <row r="143" spans="1:39" ht="27" customHeight="1" thickBot="1" x14ac:dyDescent="0.3">
      <c r="A143" s="77">
        <v>13110120</v>
      </c>
      <c r="B143" s="28">
        <v>40521</v>
      </c>
      <c r="C143" s="29" t="s">
        <v>1221</v>
      </c>
      <c r="D143" s="29" t="s">
        <v>2032</v>
      </c>
      <c r="E143" s="29"/>
      <c r="F143" s="29"/>
      <c r="G143" s="29"/>
      <c r="H143" s="77">
        <v>4555</v>
      </c>
      <c r="I143" s="28"/>
      <c r="J143" s="28" t="s">
        <v>1198</v>
      </c>
      <c r="K143" s="29" t="s">
        <v>1136</v>
      </c>
      <c r="L143" s="29"/>
      <c r="M143" s="29" t="s">
        <v>4713</v>
      </c>
      <c r="N143" s="29" t="s">
        <v>21</v>
      </c>
      <c r="O143" s="29" t="s">
        <v>4060</v>
      </c>
      <c r="P143" s="743"/>
      <c r="Q143" s="743"/>
      <c r="R143" s="743"/>
      <c r="S143" s="743"/>
      <c r="T143" s="571"/>
      <c r="U143" s="523"/>
      <c r="V143" s="523"/>
      <c r="W143" s="29"/>
      <c r="X143" s="29"/>
      <c r="Y143" s="29"/>
      <c r="Z143" s="29"/>
      <c r="AA143" s="29"/>
      <c r="AB143" s="29"/>
      <c r="AC143" s="29"/>
      <c r="AD143" s="29"/>
      <c r="AE143" s="29"/>
      <c r="AF143" s="29"/>
      <c r="AG143" s="29"/>
      <c r="AH143" s="29"/>
      <c r="AI143" s="29" t="s">
        <v>2033</v>
      </c>
      <c r="AJ143" s="29" t="s">
        <v>2034</v>
      </c>
      <c r="AK143" s="25"/>
      <c r="AL143" s="25"/>
      <c r="AM143" s="11"/>
    </row>
    <row r="144" spans="1:39" ht="27" customHeight="1" thickBot="1" x14ac:dyDescent="0.3">
      <c r="A144" s="237">
        <v>13110121</v>
      </c>
      <c r="B144" s="238">
        <v>40561</v>
      </c>
      <c r="C144" s="23" t="s">
        <v>5228</v>
      </c>
      <c r="D144" s="23" t="s">
        <v>2035</v>
      </c>
      <c r="E144" s="23"/>
      <c r="F144" s="23"/>
      <c r="G144" s="23"/>
      <c r="H144" s="239">
        <v>46125</v>
      </c>
      <c r="I144" s="238"/>
      <c r="J144" s="238" t="s">
        <v>1198</v>
      </c>
      <c r="K144" s="23" t="s">
        <v>1222</v>
      </c>
      <c r="L144" s="23"/>
      <c r="M144" s="23" t="s">
        <v>4714</v>
      </c>
      <c r="N144" s="23" t="s">
        <v>21</v>
      </c>
      <c r="O144" s="23" t="s">
        <v>4061</v>
      </c>
      <c r="P144" s="744"/>
      <c r="Q144" s="744"/>
      <c r="R144" s="744"/>
      <c r="S144" s="744"/>
      <c r="T144" s="575"/>
      <c r="U144" s="247"/>
      <c r="V144" s="247"/>
      <c r="W144" s="23"/>
      <c r="X144" s="23"/>
      <c r="Y144" s="23"/>
      <c r="Z144" s="23"/>
      <c r="AA144" s="23"/>
      <c r="AB144" s="23"/>
      <c r="AC144" s="23"/>
      <c r="AD144" s="23"/>
      <c r="AE144" s="23"/>
      <c r="AF144" s="23"/>
      <c r="AG144" s="23"/>
      <c r="AH144" s="23"/>
      <c r="AI144" s="23" t="s">
        <v>2036</v>
      </c>
      <c r="AJ144" s="23" t="s">
        <v>2037</v>
      </c>
      <c r="AK144" s="24"/>
      <c r="AL144" s="24"/>
      <c r="AM144" s="11"/>
    </row>
    <row r="145" spans="1:529" ht="42" customHeight="1" x14ac:dyDescent="0.25">
      <c r="A145" s="164">
        <v>13110122</v>
      </c>
      <c r="B145" s="175">
        <v>40752</v>
      </c>
      <c r="C145" s="176" t="s">
        <v>2038</v>
      </c>
      <c r="D145" s="176" t="s">
        <v>5532</v>
      </c>
      <c r="E145" s="176"/>
      <c r="F145" s="176"/>
      <c r="G145" s="176"/>
      <c r="H145" s="164">
        <v>62579</v>
      </c>
      <c r="I145" s="175"/>
      <c r="J145" s="175">
        <v>42203</v>
      </c>
      <c r="K145" s="176" t="s">
        <v>378</v>
      </c>
      <c r="L145" s="176"/>
      <c r="M145" s="176" t="s">
        <v>285</v>
      </c>
      <c r="N145" s="176" t="s">
        <v>95</v>
      </c>
      <c r="O145" s="176">
        <v>32850</v>
      </c>
      <c r="P145" s="752" t="s">
        <v>5533</v>
      </c>
      <c r="Q145" s="752" t="s">
        <v>5533</v>
      </c>
      <c r="R145" s="752"/>
      <c r="S145" s="752"/>
      <c r="T145" s="568">
        <v>7.24</v>
      </c>
      <c r="U145" s="519">
        <v>90</v>
      </c>
      <c r="V145" s="519">
        <v>32850</v>
      </c>
      <c r="W145" s="176" t="s">
        <v>3184</v>
      </c>
      <c r="X145" s="176">
        <v>35</v>
      </c>
      <c r="Y145" s="176">
        <v>25</v>
      </c>
      <c r="Z145" s="176">
        <v>125</v>
      </c>
      <c r="AA145" s="176" t="s">
        <v>1090</v>
      </c>
      <c r="AB145" s="176" t="s">
        <v>1090</v>
      </c>
      <c r="AC145" s="176" t="s">
        <v>1090</v>
      </c>
      <c r="AD145" s="176" t="s">
        <v>1090</v>
      </c>
      <c r="AE145" s="176" t="s">
        <v>1090</v>
      </c>
      <c r="AF145" s="176">
        <v>0.3</v>
      </c>
      <c r="AG145" s="176" t="s">
        <v>3402</v>
      </c>
      <c r="AH145" s="176"/>
      <c r="AI145" s="176" t="s">
        <v>4062</v>
      </c>
      <c r="AJ145" s="176" t="s">
        <v>4063</v>
      </c>
      <c r="AK145" s="222" t="s">
        <v>200</v>
      </c>
      <c r="AL145" s="453" t="s">
        <v>5534</v>
      </c>
      <c r="AM145" s="11"/>
    </row>
    <row r="146" spans="1:529" s="82" customFormat="1" ht="42" customHeight="1" thickBot="1" x14ac:dyDescent="0.3">
      <c r="A146" s="73">
        <v>13110122</v>
      </c>
      <c r="B146" s="12">
        <v>40752</v>
      </c>
      <c r="C146" s="11" t="s">
        <v>5531</v>
      </c>
      <c r="D146" s="11" t="s">
        <v>7290</v>
      </c>
      <c r="E146" s="11" t="s">
        <v>149</v>
      </c>
      <c r="F146" s="11" t="s">
        <v>133</v>
      </c>
      <c r="G146" s="11" t="s">
        <v>51</v>
      </c>
      <c r="H146" s="73">
        <v>62579</v>
      </c>
      <c r="I146" s="12"/>
      <c r="J146" s="12">
        <v>45857</v>
      </c>
      <c r="K146" s="11" t="s">
        <v>378</v>
      </c>
      <c r="L146" s="11"/>
      <c r="M146" s="11" t="s">
        <v>285</v>
      </c>
      <c r="N146" s="11" t="s">
        <v>95</v>
      </c>
      <c r="O146" s="11">
        <v>32850</v>
      </c>
      <c r="P146" s="745"/>
      <c r="Q146" s="745"/>
      <c r="R146" s="745"/>
      <c r="S146" s="745"/>
      <c r="T146" s="559">
        <v>7.24</v>
      </c>
      <c r="U146" s="11">
        <v>90</v>
      </c>
      <c r="V146" s="11">
        <v>32850</v>
      </c>
      <c r="W146" s="11" t="s">
        <v>3184</v>
      </c>
      <c r="X146" s="11">
        <v>35</v>
      </c>
      <c r="Y146" s="11">
        <v>25</v>
      </c>
      <c r="Z146" s="11">
        <v>125</v>
      </c>
      <c r="AA146" s="18" t="s">
        <v>1090</v>
      </c>
      <c r="AB146" s="18" t="s">
        <v>1090</v>
      </c>
      <c r="AC146" s="18" t="s">
        <v>1090</v>
      </c>
      <c r="AD146" s="18" t="s">
        <v>1090</v>
      </c>
      <c r="AE146" s="18" t="s">
        <v>1090</v>
      </c>
      <c r="AF146" s="18">
        <v>0.3</v>
      </c>
      <c r="AG146" s="18" t="s">
        <v>3402</v>
      </c>
      <c r="AH146" s="11"/>
      <c r="AI146" s="11" t="s">
        <v>4062</v>
      </c>
      <c r="AJ146" s="11" t="s">
        <v>4063</v>
      </c>
      <c r="AK146" s="11" t="s">
        <v>4925</v>
      </c>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c r="OW146" s="60"/>
      <c r="OX146" s="60"/>
      <c r="OY146" s="60"/>
      <c r="OZ146" s="60"/>
      <c r="PA146" s="60"/>
      <c r="PB146" s="60"/>
      <c r="PC146" s="60"/>
      <c r="PD146" s="60"/>
      <c r="PE146" s="60"/>
      <c r="PF146" s="60"/>
      <c r="PG146" s="60"/>
      <c r="PH146" s="60"/>
      <c r="PI146" s="60"/>
      <c r="PJ146" s="60"/>
      <c r="PK146" s="60"/>
      <c r="PL146" s="60"/>
      <c r="PM146" s="60"/>
      <c r="PN146" s="60"/>
      <c r="PO146" s="60"/>
      <c r="PP146" s="60"/>
      <c r="PQ146" s="60"/>
      <c r="PR146" s="60"/>
      <c r="PS146" s="60"/>
      <c r="PT146" s="60"/>
      <c r="PU146" s="60"/>
      <c r="PV146" s="60"/>
      <c r="PW146" s="60"/>
      <c r="PX146" s="60"/>
      <c r="PY146" s="60"/>
      <c r="PZ146" s="60"/>
      <c r="QA146" s="60"/>
      <c r="QB146" s="60"/>
      <c r="QC146" s="60"/>
      <c r="QD146" s="60"/>
      <c r="QE146" s="60"/>
      <c r="QF146" s="60"/>
      <c r="QG146" s="60"/>
      <c r="QH146" s="60"/>
      <c r="QI146" s="60"/>
      <c r="QJ146" s="60"/>
      <c r="QK146" s="60"/>
      <c r="QL146" s="60"/>
      <c r="QM146" s="60"/>
      <c r="QN146" s="60"/>
      <c r="QO146" s="60"/>
      <c r="QP146" s="60"/>
      <c r="QQ146" s="60"/>
      <c r="QR146" s="60"/>
      <c r="QS146" s="60"/>
      <c r="QT146" s="60"/>
      <c r="QU146" s="60"/>
      <c r="QV146" s="60"/>
      <c r="QW146" s="60"/>
      <c r="QX146" s="60"/>
      <c r="QY146" s="60"/>
      <c r="QZ146" s="60"/>
      <c r="RA146" s="60"/>
      <c r="RB146" s="60"/>
      <c r="RC146" s="60"/>
      <c r="RD146" s="60"/>
      <c r="RE146" s="60"/>
      <c r="RF146" s="60"/>
      <c r="RG146" s="60"/>
      <c r="RH146" s="60"/>
      <c r="RI146" s="60"/>
      <c r="RJ146" s="60"/>
      <c r="RK146" s="60"/>
      <c r="RL146" s="60"/>
      <c r="RM146" s="60"/>
      <c r="RN146" s="60"/>
      <c r="RO146" s="60"/>
      <c r="RP146" s="60"/>
      <c r="RQ146" s="60"/>
      <c r="RR146" s="60"/>
      <c r="RS146" s="60"/>
      <c r="RT146" s="60"/>
      <c r="RU146" s="60"/>
      <c r="RV146" s="60"/>
      <c r="RW146" s="60"/>
      <c r="RX146" s="60"/>
      <c r="RY146" s="60"/>
      <c r="RZ146" s="60"/>
      <c r="SA146" s="60"/>
      <c r="SB146" s="60"/>
      <c r="SC146" s="60"/>
      <c r="SD146" s="60"/>
      <c r="SE146" s="60"/>
      <c r="SF146" s="60"/>
      <c r="SG146" s="60"/>
      <c r="SH146" s="60"/>
      <c r="SI146" s="60"/>
      <c r="SJ146" s="60"/>
      <c r="SK146" s="60"/>
      <c r="SL146" s="60"/>
      <c r="SM146" s="60"/>
      <c r="SN146" s="60"/>
      <c r="SO146" s="60"/>
      <c r="SP146" s="60"/>
      <c r="SQ146" s="60"/>
      <c r="SR146" s="60"/>
      <c r="SS146" s="60"/>
      <c r="ST146" s="60"/>
      <c r="SU146" s="60"/>
      <c r="SV146" s="60"/>
      <c r="SW146" s="60"/>
      <c r="SX146" s="60"/>
      <c r="SY146" s="60"/>
      <c r="SZ146" s="60"/>
      <c r="TA146" s="60"/>
      <c r="TB146" s="60"/>
      <c r="TC146" s="60"/>
      <c r="TD146" s="60"/>
      <c r="TE146" s="60"/>
      <c r="TF146" s="60"/>
      <c r="TG146" s="60"/>
      <c r="TH146" s="60"/>
      <c r="TI146" s="60"/>
    </row>
    <row r="147" spans="1:529" ht="27" customHeight="1" thickBot="1" x14ac:dyDescent="0.3">
      <c r="A147" s="237">
        <v>13110123</v>
      </c>
      <c r="B147" s="238">
        <v>40759</v>
      </c>
      <c r="C147" s="23" t="s">
        <v>5229</v>
      </c>
      <c r="D147" s="23" t="s">
        <v>2039</v>
      </c>
      <c r="E147" s="23"/>
      <c r="F147" s="23"/>
      <c r="G147" s="23"/>
      <c r="H147" s="239">
        <v>7541</v>
      </c>
      <c r="I147" s="238"/>
      <c r="J147" s="238" t="s">
        <v>1223</v>
      </c>
      <c r="K147" s="23" t="s">
        <v>1201</v>
      </c>
      <c r="L147" s="23"/>
      <c r="M147" s="23" t="s">
        <v>4715</v>
      </c>
      <c r="N147" s="23" t="s">
        <v>34</v>
      </c>
      <c r="O147" s="23">
        <v>10512</v>
      </c>
      <c r="P147" s="744"/>
      <c r="Q147" s="744"/>
      <c r="R147" s="744"/>
      <c r="S147" s="744"/>
      <c r="T147" s="575"/>
      <c r="U147" s="247"/>
      <c r="V147" s="247"/>
      <c r="W147" s="23"/>
      <c r="X147" s="23"/>
      <c r="Y147" s="23"/>
      <c r="Z147" s="23"/>
      <c r="AA147" s="23"/>
      <c r="AB147" s="23"/>
      <c r="AC147" s="23"/>
      <c r="AD147" s="23"/>
      <c r="AE147" s="23"/>
      <c r="AF147" s="23"/>
      <c r="AG147" s="23"/>
      <c r="AH147" s="23"/>
      <c r="AI147" s="23" t="s">
        <v>4064</v>
      </c>
      <c r="AJ147" s="23" t="s">
        <v>4065</v>
      </c>
      <c r="AK147" s="24"/>
      <c r="AL147" s="24"/>
      <c r="AM147" s="11"/>
    </row>
    <row r="148" spans="1:529" ht="27" customHeight="1" thickBot="1" x14ac:dyDescent="0.3">
      <c r="A148" s="77">
        <v>13110124</v>
      </c>
      <c r="B148" s="28">
        <v>40763</v>
      </c>
      <c r="C148" s="29" t="s">
        <v>1224</v>
      </c>
      <c r="D148" s="29" t="s">
        <v>4066</v>
      </c>
      <c r="E148" s="29"/>
      <c r="F148" s="29"/>
      <c r="G148" s="29"/>
      <c r="H148" s="77" t="s">
        <v>153</v>
      </c>
      <c r="I148" s="28"/>
      <c r="J148" s="28" t="s">
        <v>4531</v>
      </c>
      <c r="K148" s="29" t="s">
        <v>1118</v>
      </c>
      <c r="L148" s="29"/>
      <c r="M148" s="29" t="s">
        <v>1084</v>
      </c>
      <c r="N148" s="29" t="s">
        <v>34</v>
      </c>
      <c r="O148" s="29">
        <v>9855</v>
      </c>
      <c r="P148" s="743"/>
      <c r="Q148" s="743"/>
      <c r="R148" s="743"/>
      <c r="S148" s="743"/>
      <c r="T148" s="571"/>
      <c r="U148" s="523"/>
      <c r="V148" s="523"/>
      <c r="W148" s="29"/>
      <c r="X148" s="29"/>
      <c r="Y148" s="29"/>
      <c r="Z148" s="29"/>
      <c r="AA148" s="29"/>
      <c r="AB148" s="29"/>
      <c r="AC148" s="29"/>
      <c r="AD148" s="29"/>
      <c r="AE148" s="29"/>
      <c r="AF148" s="29"/>
      <c r="AG148" s="29"/>
      <c r="AH148" s="29"/>
      <c r="AI148" s="29" t="s">
        <v>4067</v>
      </c>
      <c r="AJ148" s="29" t="s">
        <v>4068</v>
      </c>
      <c r="AK148" s="25"/>
      <c r="AL148" s="25"/>
      <c r="AM148" s="11"/>
    </row>
    <row r="149" spans="1:529" ht="42" customHeight="1" thickBot="1" x14ac:dyDescent="0.3">
      <c r="A149" s="477">
        <v>13110125</v>
      </c>
      <c r="B149" s="184">
        <v>40787</v>
      </c>
      <c r="C149" s="185" t="s">
        <v>1225</v>
      </c>
      <c r="D149" s="185" t="s">
        <v>5000</v>
      </c>
      <c r="E149" s="185"/>
      <c r="F149" s="185"/>
      <c r="G149" s="185"/>
      <c r="H149" s="186">
        <v>52218</v>
      </c>
      <c r="I149" s="184"/>
      <c r="J149" s="184" t="s">
        <v>4532</v>
      </c>
      <c r="K149" s="185" t="s">
        <v>1104</v>
      </c>
      <c r="L149" s="185"/>
      <c r="M149" s="185" t="s">
        <v>972</v>
      </c>
      <c r="N149" s="185" t="s">
        <v>21</v>
      </c>
      <c r="O149" s="185">
        <v>8541</v>
      </c>
      <c r="P149" s="748" t="s">
        <v>4924</v>
      </c>
      <c r="Q149" s="748" t="s">
        <v>4924</v>
      </c>
      <c r="R149" s="748"/>
      <c r="S149" s="748"/>
      <c r="T149" s="588"/>
      <c r="U149" s="657"/>
      <c r="V149" s="657"/>
      <c r="W149" s="185"/>
      <c r="X149" s="185"/>
      <c r="Y149" s="185"/>
      <c r="Z149" s="185"/>
      <c r="AA149" s="185"/>
      <c r="AB149" s="185"/>
      <c r="AC149" s="185"/>
      <c r="AD149" s="185"/>
      <c r="AE149" s="185"/>
      <c r="AF149" s="185"/>
      <c r="AG149" s="185"/>
      <c r="AH149" s="185"/>
      <c r="AI149" s="185" t="s">
        <v>4069</v>
      </c>
      <c r="AJ149" s="185" t="s">
        <v>4070</v>
      </c>
      <c r="AK149" s="275"/>
      <c r="AL149" s="454" t="s">
        <v>6750</v>
      </c>
      <c r="AM149" s="11"/>
    </row>
    <row r="150" spans="1:529" s="82" customFormat="1" ht="42" customHeight="1" thickBot="1" x14ac:dyDescent="0.3">
      <c r="A150" s="156">
        <v>13110125</v>
      </c>
      <c r="B150" s="102">
        <v>40787</v>
      </c>
      <c r="C150" s="103" t="s">
        <v>4921</v>
      </c>
      <c r="D150" s="103" t="s">
        <v>4922</v>
      </c>
      <c r="E150" s="103"/>
      <c r="F150" s="103"/>
      <c r="G150" s="103"/>
      <c r="H150" s="156">
        <v>52218</v>
      </c>
      <c r="I150" s="102"/>
      <c r="J150" s="102" t="s">
        <v>4923</v>
      </c>
      <c r="K150" s="103" t="s">
        <v>1104</v>
      </c>
      <c r="L150" s="103"/>
      <c r="M150" s="103" t="s">
        <v>972</v>
      </c>
      <c r="N150" s="103" t="s">
        <v>21</v>
      </c>
      <c r="O150" s="103">
        <v>8541</v>
      </c>
      <c r="P150" s="766" t="s">
        <v>6749</v>
      </c>
      <c r="Q150" s="766" t="s">
        <v>6749</v>
      </c>
      <c r="R150" s="766"/>
      <c r="S150" s="766"/>
      <c r="T150" s="569">
        <v>3.4</v>
      </c>
      <c r="U150" s="103">
        <v>23.4</v>
      </c>
      <c r="V150" s="103">
        <v>8541</v>
      </c>
      <c r="W150" s="103" t="s">
        <v>3184</v>
      </c>
      <c r="X150" s="103">
        <v>35</v>
      </c>
      <c r="Y150" s="103">
        <v>25</v>
      </c>
      <c r="Z150" s="103">
        <v>125</v>
      </c>
      <c r="AA150" s="103" t="s">
        <v>1090</v>
      </c>
      <c r="AB150" s="103" t="s">
        <v>1090</v>
      </c>
      <c r="AC150" s="103" t="s">
        <v>1090</v>
      </c>
      <c r="AD150" s="103" t="s">
        <v>1090</v>
      </c>
      <c r="AE150" s="103" t="s">
        <v>1090</v>
      </c>
      <c r="AF150" s="103">
        <v>0.3</v>
      </c>
      <c r="AG150" s="103" t="s">
        <v>3362</v>
      </c>
      <c r="AH150" s="103"/>
      <c r="AI150" s="103" t="s">
        <v>4069</v>
      </c>
      <c r="AJ150" s="103" t="s">
        <v>4070</v>
      </c>
      <c r="AK150" s="103" t="s">
        <v>1974</v>
      </c>
      <c r="AL150" s="454" t="s">
        <v>6751</v>
      </c>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c r="OW150" s="60"/>
      <c r="OX150" s="60"/>
      <c r="OY150" s="60"/>
      <c r="OZ150" s="60"/>
      <c r="PA150" s="60"/>
      <c r="PB150" s="60"/>
      <c r="PC150" s="60"/>
      <c r="PD150" s="60"/>
      <c r="PE150" s="60"/>
      <c r="PF150" s="60"/>
      <c r="PG150" s="60"/>
      <c r="PH150" s="60"/>
      <c r="PI150" s="60"/>
      <c r="PJ150" s="60"/>
      <c r="PK150" s="60"/>
      <c r="PL150" s="60"/>
      <c r="PM150" s="60"/>
      <c r="PN150" s="60"/>
      <c r="PO150" s="60"/>
      <c r="PP150" s="60"/>
      <c r="PQ150" s="60"/>
      <c r="PR150" s="60"/>
      <c r="PS150" s="60"/>
      <c r="PT150" s="60"/>
      <c r="PU150" s="60"/>
      <c r="PV150" s="60"/>
      <c r="PW150" s="60"/>
      <c r="PX150" s="60"/>
      <c r="PY150" s="60"/>
      <c r="PZ150" s="60"/>
      <c r="QA150" s="60"/>
      <c r="QB150" s="60"/>
      <c r="QC150" s="60"/>
      <c r="QD150" s="60"/>
      <c r="QE150" s="60"/>
      <c r="QF150" s="60"/>
      <c r="QG150" s="60"/>
      <c r="QH150" s="60"/>
      <c r="QI150" s="60"/>
      <c r="QJ150" s="60"/>
      <c r="QK150" s="60"/>
      <c r="QL150" s="60"/>
      <c r="QM150" s="60"/>
      <c r="QN150" s="60"/>
      <c r="QO150" s="60"/>
      <c r="QP150" s="60"/>
      <c r="QQ150" s="60"/>
      <c r="QR150" s="60"/>
      <c r="QS150" s="60"/>
      <c r="QT150" s="60"/>
      <c r="QU150" s="60"/>
      <c r="QV150" s="60"/>
      <c r="QW150" s="60"/>
      <c r="QX150" s="60"/>
      <c r="QY150" s="60"/>
      <c r="QZ150" s="60"/>
      <c r="RA150" s="60"/>
      <c r="RB150" s="60"/>
      <c r="RC150" s="60"/>
      <c r="RD150" s="60"/>
      <c r="RE150" s="60"/>
      <c r="RF150" s="60"/>
      <c r="RG150" s="60"/>
      <c r="RH150" s="60"/>
      <c r="RI150" s="60"/>
      <c r="RJ150" s="60"/>
      <c r="RK150" s="60"/>
      <c r="RL150" s="60"/>
      <c r="RM150" s="60"/>
      <c r="RN150" s="60"/>
      <c r="RO150" s="60"/>
      <c r="RP150" s="60"/>
      <c r="RQ150" s="60"/>
      <c r="RR150" s="60"/>
      <c r="RS150" s="60"/>
      <c r="RT150" s="60"/>
      <c r="RU150" s="60"/>
      <c r="RV150" s="60"/>
      <c r="RW150" s="60"/>
      <c r="RX150" s="60"/>
      <c r="RY150" s="60"/>
      <c r="RZ150" s="60"/>
      <c r="SA150" s="60"/>
      <c r="SB150" s="60"/>
      <c r="SC150" s="60"/>
      <c r="SD150" s="60"/>
      <c r="SE150" s="60"/>
      <c r="SF150" s="60"/>
      <c r="SG150" s="60"/>
      <c r="SH150" s="60"/>
      <c r="SI150" s="60"/>
      <c r="SJ150" s="60"/>
      <c r="SK150" s="60"/>
      <c r="SL150" s="60"/>
      <c r="SM150" s="60"/>
      <c r="SN150" s="60"/>
      <c r="SO150" s="60"/>
      <c r="SP150" s="60"/>
      <c r="SQ150" s="60"/>
      <c r="SR150" s="60"/>
      <c r="SS150" s="60"/>
      <c r="ST150" s="60"/>
      <c r="SU150" s="60"/>
      <c r="SV150" s="60"/>
      <c r="SW150" s="60"/>
      <c r="SX150" s="60"/>
      <c r="SY150" s="60"/>
      <c r="SZ150" s="60"/>
      <c r="TA150" s="60"/>
      <c r="TB150" s="60"/>
      <c r="TC150" s="60"/>
      <c r="TD150" s="60"/>
      <c r="TE150" s="60"/>
      <c r="TF150" s="60"/>
      <c r="TG150" s="60"/>
      <c r="TH150" s="60"/>
      <c r="TI150" s="60"/>
    </row>
    <row r="151" spans="1:529" s="82" customFormat="1" ht="42" customHeight="1" thickBot="1" x14ac:dyDescent="0.3">
      <c r="A151" s="158">
        <v>13110125</v>
      </c>
      <c r="B151" s="66">
        <v>40787</v>
      </c>
      <c r="C151" s="67" t="s">
        <v>4921</v>
      </c>
      <c r="D151" s="67" t="s">
        <v>7279</v>
      </c>
      <c r="E151" s="67" t="s">
        <v>108</v>
      </c>
      <c r="F151" s="67" t="s">
        <v>108</v>
      </c>
      <c r="G151" s="67" t="s">
        <v>51</v>
      </c>
      <c r="H151" s="158">
        <v>52218</v>
      </c>
      <c r="I151" s="66" t="s">
        <v>7834</v>
      </c>
      <c r="J151" s="66" t="s">
        <v>7835</v>
      </c>
      <c r="K151" s="67" t="s">
        <v>1104</v>
      </c>
      <c r="L151" s="67" t="s">
        <v>6748</v>
      </c>
      <c r="M151" s="67" t="s">
        <v>972</v>
      </c>
      <c r="N151" s="67" t="s">
        <v>21</v>
      </c>
      <c r="O151" s="67">
        <v>8541</v>
      </c>
      <c r="P151" s="744" t="s">
        <v>7836</v>
      </c>
      <c r="Q151" s="744" t="s">
        <v>7836</v>
      </c>
      <c r="R151" s="744"/>
      <c r="S151" s="744"/>
      <c r="T151" s="562">
        <v>3.4</v>
      </c>
      <c r="U151" s="67">
        <v>23.4</v>
      </c>
      <c r="V151" s="67">
        <v>8541</v>
      </c>
      <c r="W151" s="67" t="s">
        <v>3184</v>
      </c>
      <c r="X151" s="67">
        <v>35</v>
      </c>
      <c r="Y151" s="67">
        <v>25</v>
      </c>
      <c r="Z151" s="67">
        <v>125</v>
      </c>
      <c r="AA151" s="67" t="s">
        <v>1090</v>
      </c>
      <c r="AB151" s="67" t="s">
        <v>1090</v>
      </c>
      <c r="AC151" s="67" t="s">
        <v>1090</v>
      </c>
      <c r="AD151" s="67" t="s">
        <v>1090</v>
      </c>
      <c r="AE151" s="67" t="s">
        <v>1090</v>
      </c>
      <c r="AF151" s="67">
        <v>0.3</v>
      </c>
      <c r="AG151" s="67" t="s">
        <v>3362</v>
      </c>
      <c r="AH151" s="67"/>
      <c r="AI151" s="67" t="s">
        <v>4069</v>
      </c>
      <c r="AJ151" s="67" t="s">
        <v>4070</v>
      </c>
      <c r="AK151" s="67" t="s">
        <v>1974</v>
      </c>
      <c r="AL151" s="425"/>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c r="QM151" s="60"/>
      <c r="QN151" s="60"/>
      <c r="QO151" s="60"/>
      <c r="QP151" s="60"/>
      <c r="QQ151" s="60"/>
      <c r="QR151" s="60"/>
      <c r="QS151" s="60"/>
      <c r="QT151" s="60"/>
      <c r="QU151" s="60"/>
      <c r="QV151" s="60"/>
      <c r="QW151" s="60"/>
      <c r="QX151" s="60"/>
      <c r="QY151" s="60"/>
      <c r="QZ151" s="60"/>
      <c r="RA151" s="60"/>
      <c r="RB151" s="60"/>
      <c r="RC151" s="60"/>
      <c r="RD151" s="60"/>
      <c r="RE151" s="60"/>
      <c r="RF151" s="60"/>
      <c r="RG151" s="60"/>
      <c r="RH151" s="60"/>
      <c r="RI151" s="60"/>
      <c r="RJ151" s="60"/>
      <c r="RK151" s="60"/>
      <c r="RL151" s="60"/>
      <c r="RM151" s="60"/>
      <c r="RN151" s="60"/>
      <c r="RO151" s="60"/>
      <c r="RP151" s="60"/>
      <c r="RQ151" s="60"/>
      <c r="RR151" s="60"/>
      <c r="RS151" s="60"/>
      <c r="RT151" s="60"/>
      <c r="RU151" s="60"/>
      <c r="RV151" s="60"/>
      <c r="RW151" s="60"/>
      <c r="RX151" s="60"/>
      <c r="RY151" s="60"/>
      <c r="RZ151" s="60"/>
      <c r="SA151" s="60"/>
      <c r="SB151" s="60"/>
      <c r="SC151" s="60"/>
      <c r="SD151" s="60"/>
      <c r="SE151" s="60"/>
      <c r="SF151" s="60"/>
      <c r="SG151" s="60"/>
      <c r="SH151" s="60"/>
      <c r="SI151" s="60"/>
      <c r="SJ151" s="60"/>
      <c r="SK151" s="60"/>
      <c r="SL151" s="60"/>
      <c r="SM151" s="60"/>
      <c r="SN151" s="60"/>
      <c r="SO151" s="60"/>
      <c r="SP151" s="60"/>
      <c r="SQ151" s="60"/>
      <c r="SR151" s="60"/>
      <c r="SS151" s="60"/>
      <c r="ST151" s="60"/>
      <c r="SU151" s="60"/>
      <c r="SV151" s="60"/>
      <c r="SW151" s="60"/>
      <c r="SX151" s="60"/>
      <c r="SY151" s="60"/>
      <c r="SZ151" s="60"/>
      <c r="TA151" s="60"/>
      <c r="TB151" s="60"/>
      <c r="TC151" s="60"/>
      <c r="TD151" s="60"/>
      <c r="TE151" s="60"/>
      <c r="TF151" s="60"/>
      <c r="TG151" s="60"/>
      <c r="TH151" s="60"/>
      <c r="TI151" s="60"/>
    </row>
    <row r="152" spans="1:529" ht="27" customHeight="1" thickBot="1" x14ac:dyDescent="0.3">
      <c r="A152" s="77">
        <v>13110126</v>
      </c>
      <c r="B152" s="28">
        <v>40892</v>
      </c>
      <c r="C152" s="29" t="s">
        <v>1226</v>
      </c>
      <c r="D152" s="29" t="s">
        <v>4071</v>
      </c>
      <c r="E152" s="29"/>
      <c r="F152" s="29"/>
      <c r="G152" s="29"/>
      <c r="H152" s="77" t="s">
        <v>153</v>
      </c>
      <c r="I152" s="28"/>
      <c r="J152" s="28" t="s">
        <v>4533</v>
      </c>
      <c r="K152" s="29" t="s">
        <v>1118</v>
      </c>
      <c r="L152" s="29"/>
      <c r="M152" s="29" t="s">
        <v>768</v>
      </c>
      <c r="N152" s="29" t="s">
        <v>34</v>
      </c>
      <c r="O152" s="29">
        <v>438</v>
      </c>
      <c r="P152" s="743"/>
      <c r="Q152" s="743"/>
      <c r="R152" s="743"/>
      <c r="S152" s="743"/>
      <c r="T152" s="571"/>
      <c r="U152" s="523"/>
      <c r="V152" s="523"/>
      <c r="W152" s="29"/>
      <c r="X152" s="29"/>
      <c r="Y152" s="29"/>
      <c r="Z152" s="29"/>
      <c r="AA152" s="29"/>
      <c r="AB152" s="29"/>
      <c r="AC152" s="29"/>
      <c r="AD152" s="29"/>
      <c r="AE152" s="29"/>
      <c r="AF152" s="29"/>
      <c r="AG152" s="29"/>
      <c r="AH152" s="29"/>
      <c r="AI152" s="29" t="s">
        <v>4072</v>
      </c>
      <c r="AJ152" s="29" t="s">
        <v>4073</v>
      </c>
      <c r="AK152" s="25"/>
      <c r="AL152" s="25"/>
      <c r="AM152" s="11"/>
    </row>
    <row r="153" spans="1:529" ht="27" customHeight="1" thickBot="1" x14ac:dyDescent="0.3">
      <c r="A153" s="237">
        <v>13110127</v>
      </c>
      <c r="B153" s="238">
        <v>40973</v>
      </c>
      <c r="C153" s="23" t="s">
        <v>1227</v>
      </c>
      <c r="D153" s="23" t="s">
        <v>4074</v>
      </c>
      <c r="E153" s="23"/>
      <c r="F153" s="23"/>
      <c r="G153" s="23"/>
      <c r="H153" s="239">
        <v>22304</v>
      </c>
      <c r="I153" s="238"/>
      <c r="J153" s="238" t="s">
        <v>4534</v>
      </c>
      <c r="K153" s="23" t="s">
        <v>1120</v>
      </c>
      <c r="L153" s="23"/>
      <c r="M153" s="23" t="s">
        <v>941</v>
      </c>
      <c r="N153" s="23" t="s">
        <v>34</v>
      </c>
      <c r="O153" s="23">
        <v>3055050</v>
      </c>
      <c r="P153" s="744"/>
      <c r="Q153" s="744"/>
      <c r="R153" s="744"/>
      <c r="S153" s="744"/>
      <c r="T153" s="575"/>
      <c r="U153" s="247"/>
      <c r="V153" s="247"/>
      <c r="W153" s="23"/>
      <c r="X153" s="23"/>
      <c r="Y153" s="23"/>
      <c r="Z153" s="23"/>
      <c r="AA153" s="23"/>
      <c r="AB153" s="23"/>
      <c r="AC153" s="23"/>
      <c r="AD153" s="23"/>
      <c r="AE153" s="23"/>
      <c r="AF153" s="23"/>
      <c r="AG153" s="23"/>
      <c r="AH153" s="23"/>
      <c r="AI153" s="23" t="s">
        <v>2040</v>
      </c>
      <c r="AJ153" s="23" t="s">
        <v>2041</v>
      </c>
      <c r="AK153" s="24"/>
      <c r="AL153" s="24"/>
      <c r="AM153" s="11"/>
    </row>
    <row r="154" spans="1:529" ht="27" customHeight="1" x14ac:dyDescent="0.25">
      <c r="A154" s="441" t="s">
        <v>6314</v>
      </c>
      <c r="B154" s="291">
        <v>42504</v>
      </c>
      <c r="C154" s="221" t="s">
        <v>6317</v>
      </c>
      <c r="D154" s="221" t="s">
        <v>6315</v>
      </c>
      <c r="E154" s="221"/>
      <c r="F154" s="221"/>
      <c r="G154" s="221"/>
      <c r="H154" s="290" t="s">
        <v>280</v>
      </c>
      <c r="I154" s="291"/>
      <c r="J154" s="291" t="s">
        <v>6316</v>
      </c>
      <c r="K154" s="221" t="s">
        <v>365</v>
      </c>
      <c r="L154" s="221"/>
      <c r="M154" s="221" t="s">
        <v>289</v>
      </c>
      <c r="N154" s="221" t="s">
        <v>25</v>
      </c>
      <c r="O154" s="221">
        <v>4680</v>
      </c>
      <c r="P154" s="746" t="s">
        <v>6319</v>
      </c>
      <c r="Q154" s="746"/>
      <c r="R154" s="746"/>
      <c r="S154" s="746"/>
      <c r="T154" s="570"/>
      <c r="U154" s="521">
        <v>12.8</v>
      </c>
      <c r="V154" s="221">
        <v>4680</v>
      </c>
      <c r="W154" s="221"/>
      <c r="X154" s="221"/>
      <c r="Y154" s="221"/>
      <c r="Z154" s="221"/>
      <c r="AA154" s="221"/>
      <c r="AB154" s="221"/>
      <c r="AC154" s="221"/>
      <c r="AD154" s="221"/>
      <c r="AE154" s="221"/>
      <c r="AF154" s="221"/>
      <c r="AG154" s="39" t="s">
        <v>6320</v>
      </c>
      <c r="AH154" s="221"/>
      <c r="AI154" s="221" t="s">
        <v>6321</v>
      </c>
      <c r="AJ154" s="221" t="s">
        <v>6322</v>
      </c>
      <c r="AK154" s="314" t="s">
        <v>6325</v>
      </c>
      <c r="AL154" s="314" t="s">
        <v>6326</v>
      </c>
      <c r="AM154" s="11"/>
    </row>
    <row r="155" spans="1:529" ht="27" customHeight="1" x14ac:dyDescent="0.25">
      <c r="A155" s="155" t="s">
        <v>6314</v>
      </c>
      <c r="B155" s="100">
        <v>42504</v>
      </c>
      <c r="C155" s="39" t="s">
        <v>6318</v>
      </c>
      <c r="D155" s="39" t="s">
        <v>6315</v>
      </c>
      <c r="E155" s="39"/>
      <c r="F155" s="39"/>
      <c r="G155" s="39"/>
      <c r="H155" s="155" t="s">
        <v>280</v>
      </c>
      <c r="I155" s="100"/>
      <c r="J155" s="100" t="s">
        <v>6316</v>
      </c>
      <c r="K155" s="39" t="s">
        <v>365</v>
      </c>
      <c r="L155" s="39"/>
      <c r="M155" s="39" t="s">
        <v>289</v>
      </c>
      <c r="N155" s="39" t="s">
        <v>25</v>
      </c>
      <c r="O155" s="39">
        <v>583635</v>
      </c>
      <c r="P155" s="757"/>
      <c r="Q155" s="757"/>
      <c r="R155" s="757"/>
      <c r="S155" s="757"/>
      <c r="T155" s="563">
        <v>252</v>
      </c>
      <c r="U155" s="522">
        <v>1244</v>
      </c>
      <c r="V155" s="39">
        <v>583635</v>
      </c>
      <c r="W155" s="39" t="s">
        <v>1257</v>
      </c>
      <c r="X155" s="39">
        <v>35</v>
      </c>
      <c r="Y155" s="39">
        <v>25</v>
      </c>
      <c r="Z155" s="39">
        <v>125</v>
      </c>
      <c r="AA155" s="39" t="s">
        <v>1090</v>
      </c>
      <c r="AB155" s="39" t="s">
        <v>1090</v>
      </c>
      <c r="AC155" s="39" t="s">
        <v>1090</v>
      </c>
      <c r="AD155" s="39" t="s">
        <v>1090</v>
      </c>
      <c r="AE155" s="39" t="s">
        <v>1090</v>
      </c>
      <c r="AF155" s="39">
        <v>0.5</v>
      </c>
      <c r="AG155" s="39" t="s">
        <v>6320</v>
      </c>
      <c r="AH155" s="39"/>
      <c r="AI155" s="39" t="s">
        <v>6323</v>
      </c>
      <c r="AJ155" s="39" t="s">
        <v>6324</v>
      </c>
      <c r="AK155" s="39" t="s">
        <v>6325</v>
      </c>
      <c r="AL155" s="39"/>
      <c r="AM155" s="11"/>
    </row>
    <row r="156" spans="1:529" ht="27" customHeight="1" x14ac:dyDescent="0.25">
      <c r="A156" s="440" t="s">
        <v>6314</v>
      </c>
      <c r="B156" s="28">
        <v>42504</v>
      </c>
      <c r="C156" s="29" t="s">
        <v>6317</v>
      </c>
      <c r="D156" s="29" t="s">
        <v>7317</v>
      </c>
      <c r="E156" s="29" t="s">
        <v>7316</v>
      </c>
      <c r="F156" s="29" t="s">
        <v>7316</v>
      </c>
      <c r="G156" s="29" t="s">
        <v>53</v>
      </c>
      <c r="H156" s="77" t="s">
        <v>280</v>
      </c>
      <c r="I156" s="28"/>
      <c r="J156" s="28">
        <v>46942</v>
      </c>
      <c r="K156" s="29" t="s">
        <v>365</v>
      </c>
      <c r="L156" s="29" t="s">
        <v>365</v>
      </c>
      <c r="M156" s="29" t="s">
        <v>289</v>
      </c>
      <c r="N156" s="29" t="s">
        <v>25</v>
      </c>
      <c r="O156" s="29">
        <v>4680</v>
      </c>
      <c r="P156" s="743" t="s">
        <v>6327</v>
      </c>
      <c r="Q156" s="743" t="s">
        <v>6327</v>
      </c>
      <c r="R156" s="743"/>
      <c r="S156" s="743"/>
      <c r="T156" s="571"/>
      <c r="U156" s="524">
        <v>12.8</v>
      </c>
      <c r="V156" s="29">
        <v>4680</v>
      </c>
      <c r="W156" s="29"/>
      <c r="X156" s="29"/>
      <c r="Y156" s="29"/>
      <c r="Z156" s="29"/>
      <c r="AA156" s="29"/>
      <c r="AB156" s="29"/>
      <c r="AC156" s="29"/>
      <c r="AD156" s="29"/>
      <c r="AE156" s="29"/>
      <c r="AF156" s="25"/>
      <c r="AG156" s="11" t="s">
        <v>8491</v>
      </c>
      <c r="AH156" s="309"/>
      <c r="AI156" s="29" t="s">
        <v>6321</v>
      </c>
      <c r="AJ156" s="29" t="s">
        <v>6322</v>
      </c>
      <c r="AK156" s="25"/>
      <c r="AL156" s="25"/>
      <c r="AM156" s="11"/>
    </row>
    <row r="157" spans="1:529" ht="27" customHeight="1" thickBot="1" x14ac:dyDescent="0.3">
      <c r="A157" s="158" t="s">
        <v>6314</v>
      </c>
      <c r="B157" s="66">
        <v>42504</v>
      </c>
      <c r="C157" s="67" t="s">
        <v>6318</v>
      </c>
      <c r="D157" s="29" t="s">
        <v>7317</v>
      </c>
      <c r="E157" s="29" t="s">
        <v>7316</v>
      </c>
      <c r="F157" s="29" t="s">
        <v>7316</v>
      </c>
      <c r="G157" s="29" t="s">
        <v>53</v>
      </c>
      <c r="H157" s="158" t="s">
        <v>280</v>
      </c>
      <c r="I157" s="207"/>
      <c r="J157" s="207">
        <v>46942</v>
      </c>
      <c r="K157" s="67" t="s">
        <v>365</v>
      </c>
      <c r="L157" s="67" t="s">
        <v>365</v>
      </c>
      <c r="M157" s="67" t="s">
        <v>289</v>
      </c>
      <c r="N157" s="67" t="s">
        <v>25</v>
      </c>
      <c r="O157" s="67">
        <v>583635</v>
      </c>
      <c r="P157" s="745" t="s">
        <v>8492</v>
      </c>
      <c r="Q157" s="745" t="s">
        <v>8492</v>
      </c>
      <c r="R157" s="745"/>
      <c r="S157" s="745"/>
      <c r="T157" s="562">
        <v>252</v>
      </c>
      <c r="U157" s="517">
        <v>1244</v>
      </c>
      <c r="V157" s="67">
        <v>583635</v>
      </c>
      <c r="W157" s="67" t="s">
        <v>1257</v>
      </c>
      <c r="X157" s="67">
        <v>35</v>
      </c>
      <c r="Y157" s="67">
        <v>25</v>
      </c>
      <c r="Z157" s="67">
        <v>125</v>
      </c>
      <c r="AA157" s="67" t="s">
        <v>1090</v>
      </c>
      <c r="AB157" s="67" t="s">
        <v>1090</v>
      </c>
      <c r="AC157" s="67" t="s">
        <v>1090</v>
      </c>
      <c r="AD157" s="67" t="s">
        <v>1090</v>
      </c>
      <c r="AE157" s="67" t="s">
        <v>1090</v>
      </c>
      <c r="AF157" s="67">
        <v>0.5</v>
      </c>
      <c r="AG157" s="67" t="s">
        <v>8491</v>
      </c>
      <c r="AH157" s="67"/>
      <c r="AI157" s="67" t="s">
        <v>6323</v>
      </c>
      <c r="AJ157" s="67" t="s">
        <v>6324</v>
      </c>
      <c r="AK157" s="67"/>
      <c r="AL157" s="67"/>
      <c r="AM157" s="11"/>
    </row>
    <row r="158" spans="1:529" ht="27" customHeight="1" thickBot="1" x14ac:dyDescent="0.3">
      <c r="A158" s="77">
        <v>13110128</v>
      </c>
      <c r="B158" s="28">
        <v>41099</v>
      </c>
      <c r="C158" s="29" t="s">
        <v>1227</v>
      </c>
      <c r="D158" s="29" t="s">
        <v>2042</v>
      </c>
      <c r="E158" s="29"/>
      <c r="F158" s="29"/>
      <c r="G158" s="29"/>
      <c r="H158" s="77">
        <v>29115</v>
      </c>
      <c r="I158" s="28"/>
      <c r="J158" s="28" t="s">
        <v>4535</v>
      </c>
      <c r="K158" s="29" t="s">
        <v>1228</v>
      </c>
      <c r="L158" s="29"/>
      <c r="M158" s="29" t="s">
        <v>783</v>
      </c>
      <c r="N158" s="29" t="s">
        <v>66</v>
      </c>
      <c r="O158" s="29">
        <v>17600</v>
      </c>
      <c r="P158" s="767"/>
      <c r="Q158" s="767"/>
      <c r="R158" s="767"/>
      <c r="S158" s="767"/>
      <c r="T158" s="571"/>
      <c r="U158" s="523"/>
      <c r="V158" s="523"/>
      <c r="W158" s="29"/>
      <c r="X158" s="29"/>
      <c r="Y158" s="29"/>
      <c r="Z158" s="29"/>
      <c r="AA158" s="29"/>
      <c r="AB158" s="29"/>
      <c r="AC158" s="29"/>
      <c r="AD158" s="29"/>
      <c r="AE158" s="29"/>
      <c r="AF158" s="29"/>
      <c r="AG158" s="29"/>
      <c r="AH158" s="29"/>
      <c r="AI158" s="29" t="s">
        <v>2043</v>
      </c>
      <c r="AJ158" s="29" t="s">
        <v>2044</v>
      </c>
      <c r="AK158" s="25"/>
      <c r="AL158" s="25"/>
      <c r="AM158" s="11"/>
    </row>
    <row r="159" spans="1:529" ht="27" customHeight="1" thickBot="1" x14ac:dyDescent="0.3">
      <c r="A159" s="310">
        <v>13110129</v>
      </c>
      <c r="B159" s="311">
        <v>41130</v>
      </c>
      <c r="C159" s="312" t="s">
        <v>1190</v>
      </c>
      <c r="D159" s="312" t="s">
        <v>6794</v>
      </c>
      <c r="E159" s="312"/>
      <c r="F159" s="312"/>
      <c r="G159" s="312"/>
      <c r="H159" s="313">
        <v>81390</v>
      </c>
      <c r="I159" s="311"/>
      <c r="J159" s="311" t="s">
        <v>1229</v>
      </c>
      <c r="K159" s="312" t="s">
        <v>1228</v>
      </c>
      <c r="L159" s="312"/>
      <c r="M159" s="312" t="s">
        <v>783</v>
      </c>
      <c r="N159" s="312" t="s">
        <v>66</v>
      </c>
      <c r="O159" s="312">
        <v>197100</v>
      </c>
      <c r="P159" s="767" t="s">
        <v>6792</v>
      </c>
      <c r="Q159" s="767"/>
      <c r="R159" s="767"/>
      <c r="S159" s="767"/>
      <c r="T159" s="620"/>
      <c r="U159" s="654"/>
      <c r="V159" s="654"/>
      <c r="W159" s="312"/>
      <c r="X159" s="312"/>
      <c r="Y159" s="312"/>
      <c r="Z159" s="312"/>
      <c r="AA159" s="312"/>
      <c r="AB159" s="312"/>
      <c r="AC159" s="312"/>
      <c r="AD159" s="312"/>
      <c r="AE159" s="312"/>
      <c r="AF159" s="312"/>
      <c r="AG159" s="312"/>
      <c r="AH159" s="312"/>
      <c r="AI159" s="312" t="s">
        <v>2045</v>
      </c>
      <c r="AJ159" s="312" t="s">
        <v>2046</v>
      </c>
      <c r="AK159" s="451"/>
      <c r="AL159" s="451" t="s">
        <v>6793</v>
      </c>
      <c r="AM159" s="11"/>
    </row>
    <row r="160" spans="1:529" ht="27" customHeight="1" thickBot="1" x14ac:dyDescent="0.3">
      <c r="A160" s="237">
        <v>13110129</v>
      </c>
      <c r="B160" s="238">
        <v>41130</v>
      </c>
      <c r="C160" s="23" t="s">
        <v>1190</v>
      </c>
      <c r="D160" s="23" t="s">
        <v>6794</v>
      </c>
      <c r="E160" s="23" t="s">
        <v>6795</v>
      </c>
      <c r="F160" s="23" t="s">
        <v>6795</v>
      </c>
      <c r="G160" s="23" t="s">
        <v>63</v>
      </c>
      <c r="H160" s="239">
        <v>81390</v>
      </c>
      <c r="I160" s="28"/>
      <c r="J160" s="28">
        <v>45838</v>
      </c>
      <c r="K160" s="23" t="s">
        <v>1228</v>
      </c>
      <c r="L160" s="23" t="s">
        <v>6796</v>
      </c>
      <c r="M160" s="23" t="s">
        <v>783</v>
      </c>
      <c r="N160" s="23" t="s">
        <v>66</v>
      </c>
      <c r="O160" s="23">
        <v>197100</v>
      </c>
      <c r="P160" s="758" t="s">
        <v>9081</v>
      </c>
      <c r="Q160" s="758" t="s">
        <v>9081</v>
      </c>
      <c r="R160" s="758"/>
      <c r="S160" s="758"/>
      <c r="T160" s="575">
        <v>50.4</v>
      </c>
      <c r="U160" s="247">
        <v>540</v>
      </c>
      <c r="V160" s="247">
        <v>197100</v>
      </c>
      <c r="W160" s="67" t="s">
        <v>1089</v>
      </c>
      <c r="X160" s="23">
        <v>35</v>
      </c>
      <c r="Y160" s="23">
        <v>25</v>
      </c>
      <c r="Z160" s="23">
        <v>125</v>
      </c>
      <c r="AA160" s="67" t="s">
        <v>1090</v>
      </c>
      <c r="AB160" s="67" t="s">
        <v>1090</v>
      </c>
      <c r="AC160" s="67" t="s">
        <v>1090</v>
      </c>
      <c r="AD160" s="67" t="s">
        <v>1090</v>
      </c>
      <c r="AE160" s="67" t="s">
        <v>1090</v>
      </c>
      <c r="AF160" s="67" t="s">
        <v>1090</v>
      </c>
      <c r="AG160" s="23" t="s">
        <v>6568</v>
      </c>
      <c r="AH160" s="29">
        <v>439.52</v>
      </c>
      <c r="AI160" s="23" t="s">
        <v>2045</v>
      </c>
      <c r="AJ160" s="23" t="s">
        <v>2046</v>
      </c>
      <c r="AK160" s="24"/>
      <c r="AL160" s="24"/>
      <c r="AM160" s="11"/>
    </row>
    <row r="161" spans="1:39" ht="27" customHeight="1" thickBot="1" x14ac:dyDescent="0.3">
      <c r="A161" s="77">
        <v>13110130</v>
      </c>
      <c r="B161" s="28">
        <v>41130</v>
      </c>
      <c r="C161" s="29" t="s">
        <v>2047</v>
      </c>
      <c r="D161" s="29" t="s">
        <v>4075</v>
      </c>
      <c r="E161" s="29"/>
      <c r="F161" s="29"/>
      <c r="G161" s="29"/>
      <c r="H161" s="77">
        <v>63472</v>
      </c>
      <c r="I161" s="28"/>
      <c r="J161" s="28">
        <v>44782</v>
      </c>
      <c r="K161" s="29" t="s">
        <v>365</v>
      </c>
      <c r="L161" s="29"/>
      <c r="M161" s="29" t="s">
        <v>364</v>
      </c>
      <c r="N161" s="29" t="s">
        <v>25</v>
      </c>
      <c r="O161" s="29">
        <v>7200</v>
      </c>
      <c r="P161" s="743"/>
      <c r="Q161" s="743"/>
      <c r="R161" s="743"/>
      <c r="S161" s="743"/>
      <c r="T161" s="571"/>
      <c r="U161" s="523"/>
      <c r="V161" s="523"/>
      <c r="W161" s="29"/>
      <c r="X161" s="29"/>
      <c r="Y161" s="29"/>
      <c r="Z161" s="29"/>
      <c r="AA161" s="29"/>
      <c r="AB161" s="29"/>
      <c r="AC161" s="29"/>
      <c r="AD161" s="29"/>
      <c r="AE161" s="29"/>
      <c r="AF161" s="29"/>
      <c r="AG161" s="29"/>
      <c r="AI161" s="29" t="s">
        <v>2048</v>
      </c>
      <c r="AJ161" s="29" t="s">
        <v>2049</v>
      </c>
      <c r="AK161" s="25"/>
      <c r="AL161" s="25"/>
      <c r="AM161" s="11"/>
    </row>
    <row r="162" spans="1:39" ht="27" customHeight="1" x14ac:dyDescent="0.25">
      <c r="A162" s="223">
        <v>13110131</v>
      </c>
      <c r="B162" s="224">
        <v>41143</v>
      </c>
      <c r="C162" s="43" t="s">
        <v>1227</v>
      </c>
      <c r="D162" s="43" t="s">
        <v>4076</v>
      </c>
      <c r="E162" s="43"/>
      <c r="F162" s="43"/>
      <c r="G162" s="43"/>
      <c r="H162" s="225">
        <v>47353</v>
      </c>
      <c r="I162" s="224"/>
      <c r="J162" s="224" t="s">
        <v>1229</v>
      </c>
      <c r="K162" s="43" t="s">
        <v>1228</v>
      </c>
      <c r="L162" s="43"/>
      <c r="M162" s="43" t="s">
        <v>4716</v>
      </c>
      <c r="N162" s="43" t="s">
        <v>66</v>
      </c>
      <c r="O162" s="43">
        <v>51720</v>
      </c>
      <c r="P162" s="760"/>
      <c r="Q162" s="760"/>
      <c r="R162" s="760"/>
      <c r="S162" s="760"/>
      <c r="T162" s="572"/>
      <c r="U162" s="535"/>
      <c r="V162" s="535"/>
      <c r="W162" s="43"/>
      <c r="X162" s="43"/>
      <c r="Y162" s="43"/>
      <c r="Z162" s="43"/>
      <c r="AA162" s="43"/>
      <c r="AB162" s="43"/>
      <c r="AC162" s="43"/>
      <c r="AD162" s="43"/>
      <c r="AE162" s="43"/>
      <c r="AF162" s="43"/>
      <c r="AG162" s="43"/>
      <c r="AH162" s="43"/>
      <c r="AI162" s="43" t="s">
        <v>2050</v>
      </c>
      <c r="AJ162" s="43" t="s">
        <v>2051</v>
      </c>
      <c r="AK162" s="46"/>
      <c r="AL162" s="46"/>
      <c r="AM162" s="11"/>
    </row>
    <row r="163" spans="1:39" ht="27" customHeight="1" thickBot="1" x14ac:dyDescent="0.3">
      <c r="A163" s="182">
        <v>13110131</v>
      </c>
      <c r="B163" s="170">
        <v>41143</v>
      </c>
      <c r="C163" s="44" t="s">
        <v>1227</v>
      </c>
      <c r="D163" s="44" t="s">
        <v>4077</v>
      </c>
      <c r="E163" s="44"/>
      <c r="F163" s="44"/>
      <c r="G163" s="44"/>
      <c r="H163" s="169">
        <v>47353</v>
      </c>
      <c r="I163" s="170"/>
      <c r="J163" s="170" t="s">
        <v>1229</v>
      </c>
      <c r="K163" s="44" t="s">
        <v>1228</v>
      </c>
      <c r="L163" s="44"/>
      <c r="M163" s="44" t="s">
        <v>4717</v>
      </c>
      <c r="N163" s="44" t="s">
        <v>66</v>
      </c>
      <c r="O163" s="44">
        <v>5170</v>
      </c>
      <c r="P163" s="738"/>
      <c r="Q163" s="738"/>
      <c r="R163" s="738"/>
      <c r="S163" s="738"/>
      <c r="T163" s="573"/>
      <c r="U163" s="645"/>
      <c r="V163" s="645"/>
      <c r="W163" s="44"/>
      <c r="X163" s="44"/>
      <c r="Y163" s="44"/>
      <c r="Z163" s="44"/>
      <c r="AA163" s="44"/>
      <c r="AB163" s="44"/>
      <c r="AC163" s="44"/>
      <c r="AD163" s="44"/>
      <c r="AE163" s="44"/>
      <c r="AF163" s="44"/>
      <c r="AG163" s="44"/>
      <c r="AH163" s="44"/>
      <c r="AI163" s="44" t="s">
        <v>2043</v>
      </c>
      <c r="AJ163" s="44" t="s">
        <v>2044</v>
      </c>
      <c r="AK163" s="174"/>
      <c r="AL163" s="174"/>
      <c r="AM163" s="11"/>
    </row>
    <row r="164" spans="1:39" ht="27" customHeight="1" x14ac:dyDescent="0.25">
      <c r="A164" s="75">
        <v>13110132</v>
      </c>
      <c r="B164" s="26">
        <v>41143</v>
      </c>
      <c r="C164" s="27" t="s">
        <v>1230</v>
      </c>
      <c r="D164" s="27" t="s">
        <v>5001</v>
      </c>
      <c r="E164" s="27"/>
      <c r="F164" s="27"/>
      <c r="G164" s="27"/>
      <c r="H164" s="75">
        <v>47714</v>
      </c>
      <c r="I164" s="26"/>
      <c r="J164" s="26" t="s">
        <v>1229</v>
      </c>
      <c r="K164" s="27" t="s">
        <v>877</v>
      </c>
      <c r="L164" s="27"/>
      <c r="M164" s="27" t="s">
        <v>330</v>
      </c>
      <c r="N164" s="27" t="s">
        <v>34</v>
      </c>
      <c r="O164" s="27">
        <v>16551.650000000001</v>
      </c>
      <c r="P164" s="739"/>
      <c r="Q164" s="739"/>
      <c r="R164" s="739"/>
      <c r="S164" s="739"/>
      <c r="T164" s="557"/>
      <c r="U164" s="402"/>
      <c r="V164" s="402"/>
      <c r="W164" s="27"/>
      <c r="X164" s="27"/>
      <c r="Y164" s="27"/>
      <c r="Z164" s="27"/>
      <c r="AA164" s="27"/>
      <c r="AB164" s="27"/>
      <c r="AC164" s="27"/>
      <c r="AD164" s="27"/>
      <c r="AE164" s="27"/>
      <c r="AF164" s="27"/>
      <c r="AG164" s="27"/>
      <c r="AH164" s="27"/>
      <c r="AI164" s="27" t="s">
        <v>2052</v>
      </c>
      <c r="AJ164" s="27" t="s">
        <v>2053</v>
      </c>
      <c r="AK164" s="59"/>
      <c r="AL164" s="59"/>
      <c r="AM164" s="11"/>
    </row>
    <row r="165" spans="1:39" ht="27" customHeight="1" thickBot="1" x14ac:dyDescent="0.3">
      <c r="A165" s="61">
        <v>13110132</v>
      </c>
      <c r="B165" s="19">
        <v>41143</v>
      </c>
      <c r="C165" s="18" t="s">
        <v>1230</v>
      </c>
      <c r="D165" s="18" t="s">
        <v>5001</v>
      </c>
      <c r="E165" s="18"/>
      <c r="F165" s="18"/>
      <c r="G165" s="18"/>
      <c r="H165" s="61">
        <v>47714</v>
      </c>
      <c r="I165" s="19"/>
      <c r="J165" s="19" t="s">
        <v>1229</v>
      </c>
      <c r="K165" s="18" t="s">
        <v>877</v>
      </c>
      <c r="L165" s="18"/>
      <c r="M165" s="18" t="s">
        <v>330</v>
      </c>
      <c r="N165" s="18" t="s">
        <v>34</v>
      </c>
      <c r="O165" s="18">
        <v>16551.650000000001</v>
      </c>
      <c r="P165" s="753"/>
      <c r="Q165" s="753"/>
      <c r="R165" s="753"/>
      <c r="S165" s="753"/>
      <c r="T165" s="565"/>
      <c r="U165" s="358"/>
      <c r="V165" s="358"/>
      <c r="W165" s="18"/>
      <c r="X165" s="18"/>
      <c r="Y165" s="18"/>
      <c r="Z165" s="18"/>
      <c r="AA165" s="18"/>
      <c r="AB165" s="18"/>
      <c r="AC165" s="18"/>
      <c r="AD165" s="18"/>
      <c r="AE165" s="18"/>
      <c r="AF165" s="18"/>
      <c r="AG165" s="18"/>
      <c r="AH165" s="18"/>
      <c r="AI165" s="18" t="s">
        <v>2054</v>
      </c>
      <c r="AJ165" s="18" t="s">
        <v>2055</v>
      </c>
      <c r="AK165" s="20"/>
      <c r="AL165" s="20"/>
      <c r="AM165" s="11"/>
    </row>
    <row r="166" spans="1:39" ht="36.75" customHeight="1" thickBot="1" x14ac:dyDescent="0.3">
      <c r="A166" s="237">
        <v>13110133</v>
      </c>
      <c r="B166" s="238">
        <v>41214</v>
      </c>
      <c r="C166" s="23" t="s">
        <v>5592</v>
      </c>
      <c r="D166" s="23" t="s">
        <v>5593</v>
      </c>
      <c r="E166" s="23"/>
      <c r="F166" s="23"/>
      <c r="G166" s="23"/>
      <c r="H166" s="239">
        <v>40261</v>
      </c>
      <c r="I166" s="238"/>
      <c r="J166" s="238" t="s">
        <v>1231</v>
      </c>
      <c r="K166" s="23" t="s">
        <v>1142</v>
      </c>
      <c r="L166" s="23"/>
      <c r="M166" s="23" t="s">
        <v>4718</v>
      </c>
      <c r="N166" s="23" t="s">
        <v>52</v>
      </c>
      <c r="O166" s="23">
        <v>3146</v>
      </c>
      <c r="P166" s="744"/>
      <c r="Q166" s="744"/>
      <c r="R166" s="744"/>
      <c r="S166" s="744"/>
      <c r="T166" s="575"/>
      <c r="U166" s="247"/>
      <c r="V166" s="247"/>
      <c r="W166" s="23"/>
      <c r="X166" s="23"/>
      <c r="Y166" s="23"/>
      <c r="Z166" s="23"/>
      <c r="AA166" s="23"/>
      <c r="AB166" s="23"/>
      <c r="AC166" s="23"/>
      <c r="AD166" s="23"/>
      <c r="AE166" s="23"/>
      <c r="AF166" s="23"/>
      <c r="AG166" s="23"/>
      <c r="AH166" s="23"/>
      <c r="AI166" s="23" t="s">
        <v>2056</v>
      </c>
      <c r="AJ166" s="23" t="s">
        <v>2057</v>
      </c>
      <c r="AK166" s="24"/>
      <c r="AL166" s="24"/>
      <c r="AM166" s="11"/>
    </row>
    <row r="167" spans="1:39" ht="27" customHeight="1" x14ac:dyDescent="0.25">
      <c r="A167" s="164">
        <v>13110134</v>
      </c>
      <c r="B167" s="175">
        <v>41250</v>
      </c>
      <c r="C167" s="176" t="s">
        <v>1232</v>
      </c>
      <c r="D167" s="176" t="s">
        <v>2058</v>
      </c>
      <c r="E167" s="176"/>
      <c r="F167" s="176"/>
      <c r="G167" s="176"/>
      <c r="H167" s="164">
        <v>10971</v>
      </c>
      <c r="I167" s="175"/>
      <c r="J167" s="175">
        <v>43441</v>
      </c>
      <c r="K167" s="176" t="s">
        <v>1179</v>
      </c>
      <c r="L167" s="176"/>
      <c r="M167" s="176" t="s">
        <v>4719</v>
      </c>
      <c r="N167" s="176" t="s">
        <v>66</v>
      </c>
      <c r="O167" s="176">
        <v>567650</v>
      </c>
      <c r="P167" s="752"/>
      <c r="Q167" s="752"/>
      <c r="R167" s="752"/>
      <c r="S167" s="752"/>
      <c r="T167" s="568"/>
      <c r="U167" s="519"/>
      <c r="V167" s="519"/>
      <c r="W167" s="176"/>
      <c r="X167" s="176"/>
      <c r="Y167" s="176"/>
      <c r="Z167" s="176"/>
      <c r="AA167" s="176"/>
      <c r="AB167" s="176"/>
      <c r="AC167" s="176"/>
      <c r="AD167" s="176"/>
      <c r="AE167" s="176"/>
      <c r="AF167" s="176"/>
      <c r="AG167" s="176"/>
      <c r="AH167" s="176"/>
      <c r="AI167" s="176" t="s">
        <v>2059</v>
      </c>
      <c r="AJ167" s="176" t="s">
        <v>2060</v>
      </c>
      <c r="AK167" s="222"/>
      <c r="AL167" s="222" t="s">
        <v>6997</v>
      </c>
      <c r="AM167" s="11"/>
    </row>
    <row r="168" spans="1:39" ht="27" customHeight="1" thickBot="1" x14ac:dyDescent="0.3">
      <c r="A168" s="435">
        <v>13110134</v>
      </c>
      <c r="B168" s="436">
        <v>41250</v>
      </c>
      <c r="C168" s="437" t="s">
        <v>1232</v>
      </c>
      <c r="D168" s="437" t="s">
        <v>2058</v>
      </c>
      <c r="E168" s="437"/>
      <c r="F168" s="437"/>
      <c r="G168" s="437"/>
      <c r="H168" s="435">
        <v>10971</v>
      </c>
      <c r="I168" s="436"/>
      <c r="J168" s="436">
        <v>43441</v>
      </c>
      <c r="K168" s="437" t="s">
        <v>1179</v>
      </c>
      <c r="L168" s="437"/>
      <c r="M168" s="437" t="s">
        <v>4719</v>
      </c>
      <c r="N168" s="437" t="s">
        <v>66</v>
      </c>
      <c r="O168" s="437">
        <v>268935</v>
      </c>
      <c r="P168" s="763"/>
      <c r="Q168" s="763"/>
      <c r="R168" s="763"/>
      <c r="S168" s="763"/>
      <c r="T168" s="584"/>
      <c r="U168" s="661"/>
      <c r="V168" s="661"/>
      <c r="W168" s="437"/>
      <c r="X168" s="437"/>
      <c r="Y168" s="437"/>
      <c r="Z168" s="437"/>
      <c r="AA168" s="437"/>
      <c r="AB168" s="437"/>
      <c r="AC168" s="437"/>
      <c r="AD168" s="437"/>
      <c r="AE168" s="437"/>
      <c r="AF168" s="437"/>
      <c r="AG168" s="437"/>
      <c r="AH168" s="437"/>
      <c r="AI168" s="437" t="s">
        <v>2061</v>
      </c>
      <c r="AJ168" s="437" t="s">
        <v>2062</v>
      </c>
      <c r="AK168" s="438"/>
      <c r="AL168" s="438"/>
      <c r="AM168" s="11"/>
    </row>
    <row r="169" spans="1:39" ht="27" customHeight="1" thickBot="1" x14ac:dyDescent="0.3">
      <c r="A169" s="237">
        <v>13110135</v>
      </c>
      <c r="B169" s="238">
        <v>41285</v>
      </c>
      <c r="C169" s="23" t="s">
        <v>1233</v>
      </c>
      <c r="D169" s="23" t="s">
        <v>5686</v>
      </c>
      <c r="E169" s="23"/>
      <c r="F169" s="23"/>
      <c r="G169" s="23"/>
      <c r="H169" s="239">
        <v>3767</v>
      </c>
      <c r="I169" s="238"/>
      <c r="J169" s="238">
        <v>43476</v>
      </c>
      <c r="K169" s="23" t="s">
        <v>1196</v>
      </c>
      <c r="L169" s="23"/>
      <c r="M169" s="23" t="s">
        <v>843</v>
      </c>
      <c r="N169" s="23" t="s">
        <v>34</v>
      </c>
      <c r="O169" s="23">
        <v>109500</v>
      </c>
      <c r="P169" s="744"/>
      <c r="Q169" s="744"/>
      <c r="R169" s="744"/>
      <c r="S169" s="744"/>
      <c r="T169" s="575"/>
      <c r="U169" s="247"/>
      <c r="V169" s="247"/>
      <c r="W169" s="23"/>
      <c r="X169" s="23"/>
      <c r="Y169" s="23"/>
      <c r="Z169" s="23"/>
      <c r="AA169" s="23"/>
      <c r="AB169" s="23"/>
      <c r="AC169" s="23"/>
      <c r="AD169" s="23"/>
      <c r="AE169" s="23"/>
      <c r="AF169" s="23"/>
      <c r="AG169" s="23"/>
      <c r="AH169" s="23"/>
      <c r="AI169" s="23" t="s">
        <v>2063</v>
      </c>
      <c r="AJ169" s="23" t="s">
        <v>2064</v>
      </c>
      <c r="AK169" s="24"/>
      <c r="AL169" s="24"/>
      <c r="AM169" s="11"/>
    </row>
    <row r="170" spans="1:39" ht="27" customHeight="1" thickBot="1" x14ac:dyDescent="0.3">
      <c r="A170" s="290">
        <v>13110136</v>
      </c>
      <c r="B170" s="291">
        <v>41365</v>
      </c>
      <c r="C170" s="221" t="s">
        <v>1234</v>
      </c>
      <c r="D170" s="221" t="s">
        <v>2065</v>
      </c>
      <c r="E170" s="221"/>
      <c r="F170" s="221"/>
      <c r="G170" s="221"/>
      <c r="H170" s="290">
        <v>52012</v>
      </c>
      <c r="I170" s="291"/>
      <c r="J170" s="291" t="s">
        <v>903</v>
      </c>
      <c r="K170" s="221" t="s">
        <v>1120</v>
      </c>
      <c r="L170" s="221"/>
      <c r="M170" s="221" t="s">
        <v>4720</v>
      </c>
      <c r="N170" s="221" t="s">
        <v>34</v>
      </c>
      <c r="O170" s="221">
        <v>175200</v>
      </c>
      <c r="P170" s="746"/>
      <c r="Q170" s="746"/>
      <c r="R170" s="746" t="s">
        <v>5853</v>
      </c>
      <c r="S170" s="746"/>
      <c r="T170" s="570">
        <v>54.25</v>
      </c>
      <c r="U170" s="520">
        <v>480</v>
      </c>
      <c r="V170" s="520">
        <v>175200</v>
      </c>
      <c r="W170" s="221" t="s">
        <v>1089</v>
      </c>
      <c r="X170" s="221">
        <v>35</v>
      </c>
      <c r="Y170" s="221">
        <v>25</v>
      </c>
      <c r="Z170" s="221">
        <v>125</v>
      </c>
      <c r="AA170" s="221" t="s">
        <v>1090</v>
      </c>
      <c r="AB170" s="221" t="s">
        <v>1090</v>
      </c>
      <c r="AC170" s="221" t="s">
        <v>1090</v>
      </c>
      <c r="AD170" s="221" t="s">
        <v>1090</v>
      </c>
      <c r="AE170" s="221" t="s">
        <v>1090</v>
      </c>
      <c r="AF170" s="221" t="s">
        <v>1090</v>
      </c>
      <c r="AG170" s="221" t="s">
        <v>1090</v>
      </c>
      <c r="AH170" s="221"/>
      <c r="AI170" s="221" t="s">
        <v>2066</v>
      </c>
      <c r="AJ170" s="221" t="s">
        <v>2067</v>
      </c>
      <c r="AK170" s="314" t="s">
        <v>1235</v>
      </c>
      <c r="AL170" s="314" t="s">
        <v>5852</v>
      </c>
      <c r="AM170" s="11"/>
    </row>
    <row r="171" spans="1:39" ht="27" customHeight="1" thickBot="1" x14ac:dyDescent="0.3">
      <c r="A171" s="237">
        <v>13110137</v>
      </c>
      <c r="B171" s="238">
        <v>41379</v>
      </c>
      <c r="C171" s="23" t="s">
        <v>2068</v>
      </c>
      <c r="D171" s="23" t="s">
        <v>7363</v>
      </c>
      <c r="E171" s="23" t="s">
        <v>126</v>
      </c>
      <c r="F171" s="23" t="s">
        <v>110</v>
      </c>
      <c r="G171" s="23" t="s">
        <v>33</v>
      </c>
      <c r="H171" s="239">
        <v>52012</v>
      </c>
      <c r="I171" s="238"/>
      <c r="J171" s="238">
        <v>45762</v>
      </c>
      <c r="K171" s="23" t="s">
        <v>1120</v>
      </c>
      <c r="L171" s="23" t="s">
        <v>6961</v>
      </c>
      <c r="M171" s="23" t="s">
        <v>4720</v>
      </c>
      <c r="N171" s="23" t="s">
        <v>34</v>
      </c>
      <c r="O171" s="23">
        <v>91250</v>
      </c>
      <c r="P171" s="744" t="s">
        <v>6960</v>
      </c>
      <c r="Q171" s="744" t="s">
        <v>6960</v>
      </c>
      <c r="R171" s="744"/>
      <c r="S171" s="744"/>
      <c r="T171" s="575">
        <v>16.82</v>
      </c>
      <c r="U171" s="247">
        <v>250</v>
      </c>
      <c r="V171" s="247">
        <v>91250</v>
      </c>
      <c r="W171" s="23" t="s">
        <v>1089</v>
      </c>
      <c r="X171" s="23">
        <v>35</v>
      </c>
      <c r="Y171" s="23">
        <v>25</v>
      </c>
      <c r="Z171" s="23">
        <v>125</v>
      </c>
      <c r="AA171" s="23" t="s">
        <v>1090</v>
      </c>
      <c r="AB171" s="23" t="s">
        <v>1090</v>
      </c>
      <c r="AC171" s="23" t="s">
        <v>1090</v>
      </c>
      <c r="AD171" s="23" t="s">
        <v>1090</v>
      </c>
      <c r="AE171" s="23" t="s">
        <v>1090</v>
      </c>
      <c r="AF171" s="23" t="s">
        <v>1090</v>
      </c>
      <c r="AG171" s="23" t="s">
        <v>1090</v>
      </c>
      <c r="AH171" s="23"/>
      <c r="AI171" s="23" t="s">
        <v>2069</v>
      </c>
      <c r="AJ171" s="23" t="s">
        <v>2070</v>
      </c>
      <c r="AK171" s="24" t="s">
        <v>166</v>
      </c>
      <c r="AL171" s="24"/>
      <c r="AM171" s="11"/>
    </row>
    <row r="172" spans="1:39" ht="45" customHeight="1" thickBot="1" x14ac:dyDescent="0.3">
      <c r="A172" s="77">
        <v>13110138</v>
      </c>
      <c r="B172" s="28">
        <v>41386</v>
      </c>
      <c r="C172" s="29" t="s">
        <v>2071</v>
      </c>
      <c r="D172" s="29" t="s">
        <v>7365</v>
      </c>
      <c r="E172" s="29" t="s">
        <v>81</v>
      </c>
      <c r="F172" s="29" t="s">
        <v>69</v>
      </c>
      <c r="G172" s="29" t="s">
        <v>51</v>
      </c>
      <c r="H172" s="77">
        <v>3486</v>
      </c>
      <c r="I172" s="28"/>
      <c r="J172" s="28">
        <v>45769</v>
      </c>
      <c r="K172" s="29" t="s">
        <v>1088</v>
      </c>
      <c r="L172" s="29" t="s">
        <v>7127</v>
      </c>
      <c r="M172" s="29" t="s">
        <v>4721</v>
      </c>
      <c r="N172" s="29" t="s">
        <v>52</v>
      </c>
      <c r="O172" s="29">
        <v>10950</v>
      </c>
      <c r="P172" s="743" t="s">
        <v>7128</v>
      </c>
      <c r="Q172" s="743" t="s">
        <v>7128</v>
      </c>
      <c r="R172" s="743"/>
      <c r="S172" s="743"/>
      <c r="T172" s="571">
        <v>51.84</v>
      </c>
      <c r="U172" s="523">
        <v>30</v>
      </c>
      <c r="V172" s="523">
        <v>10950</v>
      </c>
      <c r="W172" s="29" t="s">
        <v>1089</v>
      </c>
      <c r="X172" s="29">
        <v>35</v>
      </c>
      <c r="Y172" s="29">
        <v>25</v>
      </c>
      <c r="Z172" s="29">
        <v>125</v>
      </c>
      <c r="AA172" s="29" t="s">
        <v>1090</v>
      </c>
      <c r="AB172" s="29" t="s">
        <v>1090</v>
      </c>
      <c r="AC172" s="29" t="s">
        <v>1090</v>
      </c>
      <c r="AD172" s="29" t="s">
        <v>1090</v>
      </c>
      <c r="AE172" s="29" t="s">
        <v>1090</v>
      </c>
      <c r="AF172" s="29" t="s">
        <v>1090</v>
      </c>
      <c r="AG172" s="29" t="s">
        <v>1090</v>
      </c>
      <c r="AH172" s="29"/>
      <c r="AI172" s="29" t="s">
        <v>2072</v>
      </c>
      <c r="AJ172" s="29" t="s">
        <v>2073</v>
      </c>
      <c r="AK172" s="25" t="s">
        <v>166</v>
      </c>
      <c r="AL172" s="25"/>
      <c r="AM172" s="11"/>
    </row>
    <row r="173" spans="1:39" ht="27" customHeight="1" thickBot="1" x14ac:dyDescent="0.3">
      <c r="A173" s="237">
        <v>13110139</v>
      </c>
      <c r="B173" s="238">
        <v>41390</v>
      </c>
      <c r="C173" s="23" t="s">
        <v>5230</v>
      </c>
      <c r="D173" s="23" t="s">
        <v>5687</v>
      </c>
      <c r="E173" s="23"/>
      <c r="F173" s="23"/>
      <c r="G173" s="23"/>
      <c r="H173" s="239">
        <v>40200</v>
      </c>
      <c r="I173" s="238"/>
      <c r="J173" s="238" t="s">
        <v>1236</v>
      </c>
      <c r="K173" s="23" t="s">
        <v>1184</v>
      </c>
      <c r="L173" s="23"/>
      <c r="M173" s="23" t="s">
        <v>1237</v>
      </c>
      <c r="N173" s="23" t="s">
        <v>66</v>
      </c>
      <c r="O173" s="23">
        <v>72927</v>
      </c>
      <c r="P173" s="744"/>
      <c r="Q173" s="744"/>
      <c r="R173" s="744"/>
      <c r="S173" s="744"/>
      <c r="T173" s="575">
        <v>25.524000000000001</v>
      </c>
      <c r="U173" s="247">
        <v>199.584</v>
      </c>
      <c r="V173" s="247">
        <v>72927</v>
      </c>
      <c r="W173" s="23" t="s">
        <v>1089</v>
      </c>
      <c r="X173" s="23">
        <v>35</v>
      </c>
      <c r="Y173" s="23">
        <v>25</v>
      </c>
      <c r="Z173" s="23">
        <v>125</v>
      </c>
      <c r="AA173" s="23" t="s">
        <v>1090</v>
      </c>
      <c r="AB173" s="23" t="s">
        <v>1090</v>
      </c>
      <c r="AC173" s="23" t="s">
        <v>1090</v>
      </c>
      <c r="AD173" s="23" t="s">
        <v>1090</v>
      </c>
      <c r="AE173" s="23" t="s">
        <v>1090</v>
      </c>
      <c r="AF173" s="23" t="s">
        <v>1090</v>
      </c>
      <c r="AG173" s="23" t="s">
        <v>1238</v>
      </c>
      <c r="AH173" s="23"/>
      <c r="AI173" s="23" t="s">
        <v>2074</v>
      </c>
      <c r="AJ173" s="23" t="s">
        <v>2075</v>
      </c>
      <c r="AK173" s="24" t="s">
        <v>4078</v>
      </c>
      <c r="AL173" s="24"/>
      <c r="AM173" s="11"/>
    </row>
    <row r="174" spans="1:39" ht="27" customHeight="1" thickBot="1" x14ac:dyDescent="0.3">
      <c r="A174" s="77">
        <v>13110140</v>
      </c>
      <c r="B174" s="28">
        <v>41453</v>
      </c>
      <c r="C174" s="29" t="s">
        <v>258</v>
      </c>
      <c r="D174" s="29" t="s">
        <v>2076</v>
      </c>
      <c r="E174" s="29"/>
      <c r="F174" s="29"/>
      <c r="G174" s="29"/>
      <c r="H174" s="77">
        <v>15165</v>
      </c>
      <c r="I174" s="28"/>
      <c r="J174" s="28" t="s">
        <v>1239</v>
      </c>
      <c r="K174" s="29" t="s">
        <v>378</v>
      </c>
      <c r="L174" s="29"/>
      <c r="M174" s="29" t="s">
        <v>311</v>
      </c>
      <c r="N174" s="29" t="s">
        <v>95</v>
      </c>
      <c r="O174" s="29">
        <v>146</v>
      </c>
      <c r="P174" s="743"/>
      <c r="Q174" s="743"/>
      <c r="R174" s="743"/>
      <c r="S174" s="743"/>
      <c r="T174" s="571">
        <v>0.05</v>
      </c>
      <c r="U174" s="29">
        <v>0.4</v>
      </c>
      <c r="V174" s="29">
        <v>146</v>
      </c>
      <c r="W174" s="29" t="s">
        <v>1089</v>
      </c>
      <c r="X174" s="29">
        <v>35</v>
      </c>
      <c r="Y174" s="29">
        <v>25</v>
      </c>
      <c r="Z174" s="29">
        <v>125</v>
      </c>
      <c r="AA174" s="29" t="s">
        <v>1090</v>
      </c>
      <c r="AB174" s="29" t="s">
        <v>1090</v>
      </c>
      <c r="AC174" s="29" t="s">
        <v>1090</v>
      </c>
      <c r="AD174" s="29" t="s">
        <v>1090</v>
      </c>
      <c r="AE174" s="29" t="s">
        <v>1090</v>
      </c>
      <c r="AF174" s="29">
        <v>0.3</v>
      </c>
      <c r="AG174" s="29" t="s">
        <v>1240</v>
      </c>
      <c r="AH174" s="29">
        <v>298.89999999999998</v>
      </c>
      <c r="AI174" s="29" t="s">
        <v>2077</v>
      </c>
      <c r="AJ174" s="29" t="s">
        <v>2078</v>
      </c>
      <c r="AK174" s="25" t="s">
        <v>1241</v>
      </c>
      <c r="AL174" s="25"/>
      <c r="AM174" s="11"/>
    </row>
    <row r="175" spans="1:39" ht="27" customHeight="1" x14ac:dyDescent="0.25">
      <c r="A175" s="223">
        <v>13110141</v>
      </c>
      <c r="B175" s="224">
        <v>41487</v>
      </c>
      <c r="C175" s="43" t="s">
        <v>1242</v>
      </c>
      <c r="D175" s="43" t="s">
        <v>8760</v>
      </c>
      <c r="E175" s="22" t="s">
        <v>8759</v>
      </c>
      <c r="F175" s="22" t="s">
        <v>107</v>
      </c>
      <c r="G175" s="22" t="s">
        <v>51</v>
      </c>
      <c r="H175" s="225">
        <v>63327</v>
      </c>
      <c r="I175" s="224"/>
      <c r="J175" s="224">
        <v>46235</v>
      </c>
      <c r="K175" s="43" t="s">
        <v>1171</v>
      </c>
      <c r="L175" s="43" t="s">
        <v>6489</v>
      </c>
      <c r="M175" s="43" t="s">
        <v>4722</v>
      </c>
      <c r="N175" s="43" t="s">
        <v>34</v>
      </c>
      <c r="O175" s="43">
        <v>74496.5</v>
      </c>
      <c r="P175" s="760" t="s">
        <v>8761</v>
      </c>
      <c r="Q175" s="760" t="s">
        <v>8761</v>
      </c>
      <c r="R175" s="760"/>
      <c r="S175" s="760"/>
      <c r="T175" s="572">
        <v>26.1</v>
      </c>
      <c r="U175" s="43">
        <v>204.1</v>
      </c>
      <c r="V175" s="43">
        <v>74496.5</v>
      </c>
      <c r="W175" s="43" t="s">
        <v>1089</v>
      </c>
      <c r="X175" s="43">
        <v>35</v>
      </c>
      <c r="Y175" s="43">
        <v>25</v>
      </c>
      <c r="Z175" s="43">
        <v>125</v>
      </c>
      <c r="AA175" s="43" t="s">
        <v>1090</v>
      </c>
      <c r="AB175" s="43" t="s">
        <v>1090</v>
      </c>
      <c r="AC175" s="43" t="s">
        <v>1090</v>
      </c>
      <c r="AD175" s="43" t="s">
        <v>1090</v>
      </c>
      <c r="AE175" s="43" t="s">
        <v>1090</v>
      </c>
      <c r="AF175" s="43">
        <v>0.3</v>
      </c>
      <c r="AG175" s="43" t="s">
        <v>1240</v>
      </c>
      <c r="AH175" s="43">
        <v>157.85</v>
      </c>
      <c r="AI175" s="43" t="s">
        <v>2079</v>
      </c>
      <c r="AJ175" s="43" t="s">
        <v>2080</v>
      </c>
      <c r="AK175" s="46" t="s">
        <v>1243</v>
      </c>
      <c r="AL175" s="46"/>
      <c r="AM175" s="11"/>
    </row>
    <row r="176" spans="1:39" ht="27" customHeight="1" thickBot="1" x14ac:dyDescent="0.3">
      <c r="A176" s="182">
        <v>13110141</v>
      </c>
      <c r="B176" s="170">
        <v>41487</v>
      </c>
      <c r="C176" s="44" t="s">
        <v>1242</v>
      </c>
      <c r="D176" s="44" t="s">
        <v>8760</v>
      </c>
      <c r="E176" s="44" t="s">
        <v>8759</v>
      </c>
      <c r="F176" s="44" t="s">
        <v>107</v>
      </c>
      <c r="G176" s="44" t="s">
        <v>51</v>
      </c>
      <c r="H176" s="169">
        <v>63327</v>
      </c>
      <c r="I176" s="170"/>
      <c r="J176" s="170">
        <v>46235</v>
      </c>
      <c r="K176" s="44" t="s">
        <v>1171</v>
      </c>
      <c r="L176" s="44"/>
      <c r="M176" s="44" t="s">
        <v>4722</v>
      </c>
      <c r="N176" s="44" t="s">
        <v>34</v>
      </c>
      <c r="O176" s="44"/>
      <c r="P176" s="738" t="s">
        <v>8761</v>
      </c>
      <c r="Q176" s="738" t="s">
        <v>8761</v>
      </c>
      <c r="R176" s="738"/>
      <c r="S176" s="738"/>
      <c r="T176" s="573"/>
      <c r="U176" s="44"/>
      <c r="V176" s="44"/>
      <c r="W176" s="44"/>
      <c r="X176" s="44"/>
      <c r="Y176" s="44"/>
      <c r="Z176" s="44"/>
      <c r="AA176" s="44"/>
      <c r="AB176" s="44"/>
      <c r="AC176" s="44"/>
      <c r="AD176" s="44"/>
      <c r="AE176" s="44"/>
      <c r="AF176" s="44"/>
      <c r="AG176" s="44"/>
      <c r="AH176" s="44"/>
      <c r="AI176" s="44" t="s">
        <v>2081</v>
      </c>
      <c r="AJ176" s="44" t="s">
        <v>2080</v>
      </c>
      <c r="AK176" s="174" t="s">
        <v>1243</v>
      </c>
      <c r="AL176" s="174"/>
      <c r="AM176" s="11"/>
    </row>
    <row r="177" spans="1:39" ht="27" customHeight="1" x14ac:dyDescent="0.25">
      <c r="A177" s="75">
        <v>13110142</v>
      </c>
      <c r="B177" s="26">
        <v>41487</v>
      </c>
      <c r="C177" s="27" t="s">
        <v>1244</v>
      </c>
      <c r="D177" s="27" t="s">
        <v>8762</v>
      </c>
      <c r="E177" s="27" t="s">
        <v>8763</v>
      </c>
      <c r="F177" s="27" t="s">
        <v>107</v>
      </c>
      <c r="G177" s="27" t="s">
        <v>51</v>
      </c>
      <c r="H177" s="75">
        <v>56099</v>
      </c>
      <c r="I177" s="26"/>
      <c r="J177" s="26">
        <v>46235</v>
      </c>
      <c r="K177" s="27" t="s">
        <v>1171</v>
      </c>
      <c r="L177" s="27" t="s">
        <v>6489</v>
      </c>
      <c r="M177" s="27" t="s">
        <v>4722</v>
      </c>
      <c r="N177" s="27" t="s">
        <v>34</v>
      </c>
      <c r="O177" s="27">
        <v>56684.5</v>
      </c>
      <c r="P177" s="739" t="s">
        <v>8764</v>
      </c>
      <c r="Q177" s="739" t="s">
        <v>8764</v>
      </c>
      <c r="R177" s="739"/>
      <c r="S177" s="739"/>
      <c r="T177" s="557">
        <v>20.7</v>
      </c>
      <c r="U177" s="27">
        <v>155.30000000000001</v>
      </c>
      <c r="V177" s="27">
        <v>56684.5</v>
      </c>
      <c r="W177" s="27" t="s">
        <v>1089</v>
      </c>
      <c r="X177" s="27">
        <v>35</v>
      </c>
      <c r="Y177" s="27">
        <v>25</v>
      </c>
      <c r="Z177" s="27">
        <v>125</v>
      </c>
      <c r="AA177" s="27" t="s">
        <v>1090</v>
      </c>
      <c r="AB177" s="27" t="s">
        <v>1090</v>
      </c>
      <c r="AC177" s="27" t="s">
        <v>1090</v>
      </c>
      <c r="AD177" s="27" t="s">
        <v>1090</v>
      </c>
      <c r="AE177" s="27" t="s">
        <v>1090</v>
      </c>
      <c r="AF177" s="27">
        <v>0.3</v>
      </c>
      <c r="AG177" s="27" t="s">
        <v>1245</v>
      </c>
      <c r="AH177" s="27">
        <v>150.79</v>
      </c>
      <c r="AI177" s="27" t="s">
        <v>2082</v>
      </c>
      <c r="AJ177" s="27" t="s">
        <v>2083</v>
      </c>
      <c r="AK177" s="59" t="s">
        <v>1243</v>
      </c>
      <c r="AL177" s="59"/>
      <c r="AM177" s="11"/>
    </row>
    <row r="178" spans="1:39" ht="27" customHeight="1" thickBot="1" x14ac:dyDescent="0.3">
      <c r="A178" s="61">
        <v>13110142</v>
      </c>
      <c r="B178" s="19">
        <v>41487</v>
      </c>
      <c r="C178" s="18" t="s">
        <v>1244</v>
      </c>
      <c r="D178" s="44" t="s">
        <v>8762</v>
      </c>
      <c r="E178" s="44" t="s">
        <v>8763</v>
      </c>
      <c r="F178" s="44" t="s">
        <v>107</v>
      </c>
      <c r="G178" s="44" t="s">
        <v>51</v>
      </c>
      <c r="H178" s="61">
        <v>56099</v>
      </c>
      <c r="I178" s="5"/>
      <c r="J178" s="5">
        <v>46235</v>
      </c>
      <c r="K178" s="18" t="s">
        <v>1171</v>
      </c>
      <c r="L178" s="18"/>
      <c r="M178" s="18" t="s">
        <v>4722</v>
      </c>
      <c r="N178" s="18" t="s">
        <v>34</v>
      </c>
      <c r="O178" s="18"/>
      <c r="P178" s="739" t="s">
        <v>8764</v>
      </c>
      <c r="Q178" s="739" t="s">
        <v>8764</v>
      </c>
      <c r="R178" s="753"/>
      <c r="S178" s="753"/>
      <c r="T178" s="565"/>
      <c r="U178" s="18"/>
      <c r="V178" s="18"/>
      <c r="W178" s="18"/>
      <c r="X178" s="18"/>
      <c r="Y178" s="18"/>
      <c r="Z178" s="18"/>
      <c r="AA178" s="18"/>
      <c r="AB178" s="18"/>
      <c r="AC178" s="18"/>
      <c r="AD178" s="18"/>
      <c r="AE178" s="18"/>
      <c r="AF178" s="18"/>
      <c r="AG178" s="18"/>
      <c r="AH178" s="18"/>
      <c r="AI178" s="18" t="s">
        <v>2082</v>
      </c>
      <c r="AJ178" s="18" t="s">
        <v>2084</v>
      </c>
      <c r="AK178" s="20" t="s">
        <v>1243</v>
      </c>
      <c r="AL178" s="174"/>
      <c r="AM178" s="11"/>
    </row>
    <row r="179" spans="1:39" ht="27" customHeight="1" thickBot="1" x14ac:dyDescent="0.3">
      <c r="A179" s="74">
        <v>13110143</v>
      </c>
      <c r="B179" s="21">
        <v>41541</v>
      </c>
      <c r="C179" s="22" t="s">
        <v>4079</v>
      </c>
      <c r="D179" s="22" t="s">
        <v>5053</v>
      </c>
      <c r="E179" s="29"/>
      <c r="F179" s="29"/>
      <c r="G179" s="29"/>
      <c r="H179" s="153">
        <v>14218</v>
      </c>
      <c r="I179" s="19"/>
      <c r="J179" s="19" t="s">
        <v>1239</v>
      </c>
      <c r="K179" s="22" t="s">
        <v>1136</v>
      </c>
      <c r="L179" s="22"/>
      <c r="M179" s="22" t="s">
        <v>1246</v>
      </c>
      <c r="N179" s="22" t="s">
        <v>21</v>
      </c>
      <c r="O179" s="22">
        <v>38924</v>
      </c>
      <c r="P179" s="768"/>
      <c r="Q179" s="768"/>
      <c r="R179" s="768"/>
      <c r="S179" s="768"/>
      <c r="T179" s="574">
        <v>13.06</v>
      </c>
      <c r="U179" s="22">
        <v>106.64</v>
      </c>
      <c r="V179" s="22">
        <v>38924</v>
      </c>
      <c r="W179" s="22" t="s">
        <v>1089</v>
      </c>
      <c r="X179" s="22">
        <v>60</v>
      </c>
      <c r="Y179" s="22">
        <v>25</v>
      </c>
      <c r="Z179" s="22">
        <v>125</v>
      </c>
      <c r="AA179" s="22" t="s">
        <v>1090</v>
      </c>
      <c r="AB179" s="22" t="s">
        <v>1090</v>
      </c>
      <c r="AC179" s="22" t="s">
        <v>1090</v>
      </c>
      <c r="AD179" s="22" t="s">
        <v>1090</v>
      </c>
      <c r="AE179" s="22" t="s">
        <v>1090</v>
      </c>
      <c r="AF179" s="22" t="s">
        <v>1090</v>
      </c>
      <c r="AG179" s="22" t="s">
        <v>1247</v>
      </c>
      <c r="AH179" s="22"/>
      <c r="AI179" s="22" t="s">
        <v>2085</v>
      </c>
      <c r="AJ179" s="22" t="s">
        <v>2086</v>
      </c>
      <c r="AK179" s="391" t="s">
        <v>1241</v>
      </c>
      <c r="AL179" s="25"/>
      <c r="AM179" s="11"/>
    </row>
    <row r="180" spans="1:39" ht="27" customHeight="1" thickBot="1" x14ac:dyDescent="0.3">
      <c r="A180" s="237">
        <v>13110144</v>
      </c>
      <c r="B180" s="238">
        <v>41612</v>
      </c>
      <c r="C180" s="23" t="s">
        <v>1248</v>
      </c>
      <c r="D180" s="23" t="s">
        <v>8852</v>
      </c>
      <c r="E180" s="23" t="s">
        <v>82</v>
      </c>
      <c r="F180" s="23" t="s">
        <v>69</v>
      </c>
      <c r="G180" s="23" t="s">
        <v>51</v>
      </c>
      <c r="H180" s="239">
        <v>83212</v>
      </c>
      <c r="I180" s="238"/>
      <c r="J180" s="238">
        <v>46360</v>
      </c>
      <c r="K180" s="23" t="s">
        <v>1088</v>
      </c>
      <c r="L180" s="23" t="s">
        <v>7538</v>
      </c>
      <c r="M180" s="23" t="s">
        <v>1094</v>
      </c>
      <c r="N180" s="23" t="s">
        <v>189</v>
      </c>
      <c r="O180" s="23">
        <v>75044</v>
      </c>
      <c r="P180" s="744" t="s">
        <v>8853</v>
      </c>
      <c r="Q180" s="744" t="s">
        <v>8853</v>
      </c>
      <c r="R180" s="744"/>
      <c r="S180" s="744"/>
      <c r="T180" s="575">
        <v>28</v>
      </c>
      <c r="U180" s="23">
        <v>205.6</v>
      </c>
      <c r="V180" s="23">
        <v>75044</v>
      </c>
      <c r="W180" s="23" t="s">
        <v>1089</v>
      </c>
      <c r="X180" s="23">
        <v>35</v>
      </c>
      <c r="Y180" s="23">
        <v>25</v>
      </c>
      <c r="Z180" s="23">
        <v>125</v>
      </c>
      <c r="AA180" s="23" t="s">
        <v>1090</v>
      </c>
      <c r="AB180" s="23" t="s">
        <v>1090</v>
      </c>
      <c r="AC180" s="23" t="s">
        <v>1090</v>
      </c>
      <c r="AD180" s="23" t="s">
        <v>1090</v>
      </c>
      <c r="AE180" s="23" t="s">
        <v>1090</v>
      </c>
      <c r="AF180" s="23">
        <v>0.3</v>
      </c>
      <c r="AG180" s="23" t="s">
        <v>1249</v>
      </c>
      <c r="AH180" s="23">
        <v>658</v>
      </c>
      <c r="AI180" s="23" t="s">
        <v>2087</v>
      </c>
      <c r="AJ180" s="23" t="s">
        <v>2088</v>
      </c>
      <c r="AK180" s="24" t="s">
        <v>1250</v>
      </c>
      <c r="AL180" s="24"/>
      <c r="AM180" s="11"/>
    </row>
    <row r="181" spans="1:39" ht="27" customHeight="1" thickBot="1" x14ac:dyDescent="0.3">
      <c r="A181" s="239">
        <v>13110145</v>
      </c>
      <c r="B181" s="238">
        <v>41627</v>
      </c>
      <c r="C181" s="23" t="s">
        <v>1251</v>
      </c>
      <c r="D181" s="23" t="s">
        <v>2089</v>
      </c>
      <c r="E181" s="23"/>
      <c r="F181" s="23"/>
      <c r="G181" s="23"/>
      <c r="H181" s="239">
        <v>15148</v>
      </c>
      <c r="I181" s="238"/>
      <c r="J181" s="238" t="s">
        <v>1252</v>
      </c>
      <c r="K181" s="23" t="s">
        <v>378</v>
      </c>
      <c r="L181" s="23"/>
      <c r="M181" s="23" t="s">
        <v>4723</v>
      </c>
      <c r="N181" s="23" t="s">
        <v>190</v>
      </c>
      <c r="O181" s="23">
        <v>57816</v>
      </c>
      <c r="P181" s="744"/>
      <c r="Q181" s="744"/>
      <c r="R181" s="744"/>
      <c r="S181" s="744"/>
      <c r="T181" s="575">
        <v>21.05</v>
      </c>
      <c r="U181" s="23">
        <v>158.4</v>
      </c>
      <c r="V181" s="23">
        <v>57816</v>
      </c>
      <c r="W181" s="23" t="s">
        <v>1253</v>
      </c>
      <c r="X181" s="23">
        <v>30</v>
      </c>
      <c r="Y181" s="23">
        <v>15</v>
      </c>
      <c r="Z181" s="23">
        <v>70</v>
      </c>
      <c r="AA181" s="23" t="s">
        <v>1090</v>
      </c>
      <c r="AB181" s="23" t="s">
        <v>1090</v>
      </c>
      <c r="AC181" s="23" t="s">
        <v>1090</v>
      </c>
      <c r="AD181" s="23" t="s">
        <v>1090</v>
      </c>
      <c r="AE181" s="23" t="s">
        <v>1090</v>
      </c>
      <c r="AF181" s="23" t="s">
        <v>1254</v>
      </c>
      <c r="AG181" s="23" t="s">
        <v>1255</v>
      </c>
      <c r="AH181" s="23">
        <v>435.7</v>
      </c>
      <c r="AI181" s="23" t="s">
        <v>2090</v>
      </c>
      <c r="AJ181" s="23" t="s">
        <v>2091</v>
      </c>
      <c r="AK181" s="24" t="s">
        <v>1250</v>
      </c>
      <c r="AL181" s="24"/>
      <c r="AM181" s="11"/>
    </row>
    <row r="182" spans="1:39" ht="27" customHeight="1" x14ac:dyDescent="0.25">
      <c r="A182" s="220">
        <v>13110146</v>
      </c>
      <c r="B182" s="218">
        <v>41645</v>
      </c>
      <c r="C182" s="219" t="s">
        <v>1256</v>
      </c>
      <c r="D182" s="219" t="s">
        <v>5118</v>
      </c>
      <c r="E182" s="219"/>
      <c r="F182" s="219"/>
      <c r="G182" s="219"/>
      <c r="H182" s="220" t="s">
        <v>180</v>
      </c>
      <c r="I182" s="218"/>
      <c r="J182" s="218">
        <v>43836</v>
      </c>
      <c r="K182" s="219" t="s">
        <v>1120</v>
      </c>
      <c r="L182" s="219"/>
      <c r="M182" s="219" t="s">
        <v>4724</v>
      </c>
      <c r="N182" s="219" t="s">
        <v>34</v>
      </c>
      <c r="O182" s="219">
        <v>404856</v>
      </c>
      <c r="P182" s="769" t="s">
        <v>6288</v>
      </c>
      <c r="Q182" s="769"/>
      <c r="R182" s="769"/>
      <c r="S182" s="769"/>
      <c r="T182" s="576">
        <v>95</v>
      </c>
      <c r="U182" s="219">
        <v>1274</v>
      </c>
      <c r="V182" s="219">
        <v>404856</v>
      </c>
      <c r="W182" s="219" t="s">
        <v>1257</v>
      </c>
      <c r="X182" s="219">
        <v>50</v>
      </c>
      <c r="Y182" s="219">
        <v>25</v>
      </c>
      <c r="Z182" s="219">
        <v>125</v>
      </c>
      <c r="AA182" s="219" t="s">
        <v>1090</v>
      </c>
      <c r="AB182" s="219" t="s">
        <v>1090</v>
      </c>
      <c r="AC182" s="219" t="s">
        <v>1090</v>
      </c>
      <c r="AD182" s="219" t="s">
        <v>1090</v>
      </c>
      <c r="AE182" s="219" t="s">
        <v>1090</v>
      </c>
      <c r="AF182" s="219" t="s">
        <v>1090</v>
      </c>
      <c r="AG182" s="219" t="s">
        <v>1258</v>
      </c>
      <c r="AH182" s="219">
        <v>537.69000000000005</v>
      </c>
      <c r="AI182" s="219" t="s">
        <v>2092</v>
      </c>
      <c r="AJ182" s="219" t="s">
        <v>2093</v>
      </c>
      <c r="AK182" s="430" t="s">
        <v>166</v>
      </c>
      <c r="AL182" s="430"/>
      <c r="AM182" s="11"/>
    </row>
    <row r="183" spans="1:39" ht="27" customHeight="1" thickBot="1" x14ac:dyDescent="0.3">
      <c r="A183" s="495">
        <v>13110146</v>
      </c>
      <c r="B183" s="496">
        <v>41645</v>
      </c>
      <c r="C183" s="497" t="s">
        <v>1256</v>
      </c>
      <c r="D183" s="497" t="s">
        <v>7318</v>
      </c>
      <c r="E183" s="497" t="s">
        <v>33</v>
      </c>
      <c r="F183" s="497" t="s">
        <v>41</v>
      </c>
      <c r="G183" s="497" t="s">
        <v>33</v>
      </c>
      <c r="H183" s="495" t="s">
        <v>180</v>
      </c>
      <c r="I183" s="496"/>
      <c r="J183" s="496">
        <v>42739</v>
      </c>
      <c r="K183" s="497" t="s">
        <v>1120</v>
      </c>
      <c r="L183" s="497"/>
      <c r="M183" s="497" t="s">
        <v>4724</v>
      </c>
      <c r="N183" s="497" t="s">
        <v>34</v>
      </c>
      <c r="O183" s="497">
        <v>404856</v>
      </c>
      <c r="P183" s="770"/>
      <c r="Q183" s="770"/>
      <c r="R183" s="770" t="s">
        <v>6835</v>
      </c>
      <c r="S183" s="770"/>
      <c r="T183" s="577">
        <v>95</v>
      </c>
      <c r="U183" s="497">
        <v>1274</v>
      </c>
      <c r="V183" s="497">
        <v>404856</v>
      </c>
      <c r="W183" s="497" t="s">
        <v>1257</v>
      </c>
      <c r="X183" s="497">
        <v>50</v>
      </c>
      <c r="Y183" s="497">
        <v>25</v>
      </c>
      <c r="Z183" s="497">
        <v>125</v>
      </c>
      <c r="AA183" s="497" t="s">
        <v>1090</v>
      </c>
      <c r="AB183" s="497" t="s">
        <v>1090</v>
      </c>
      <c r="AC183" s="497" t="s">
        <v>1090</v>
      </c>
      <c r="AD183" s="497" t="s">
        <v>1090</v>
      </c>
      <c r="AE183" s="497" t="s">
        <v>1090</v>
      </c>
      <c r="AF183" s="497" t="s">
        <v>1090</v>
      </c>
      <c r="AG183" s="497" t="s">
        <v>1258</v>
      </c>
      <c r="AH183" s="497">
        <v>537.69000000000005</v>
      </c>
      <c r="AI183" s="497" t="s">
        <v>2092</v>
      </c>
      <c r="AJ183" s="497" t="s">
        <v>2093</v>
      </c>
      <c r="AK183" s="497" t="s">
        <v>166</v>
      </c>
      <c r="AL183" s="534"/>
      <c r="AM183" s="11"/>
    </row>
    <row r="184" spans="1:39" s="60" customFormat="1" ht="32.25" customHeight="1" thickBot="1" x14ac:dyDescent="0.3">
      <c r="A184" s="77">
        <v>13120001</v>
      </c>
      <c r="B184" s="28">
        <v>39156</v>
      </c>
      <c r="C184" s="29" t="s">
        <v>1259</v>
      </c>
      <c r="D184" s="29" t="s">
        <v>5002</v>
      </c>
      <c r="E184" s="29"/>
      <c r="F184" s="29"/>
      <c r="G184" s="29"/>
      <c r="H184" s="77">
        <v>78361</v>
      </c>
      <c r="I184" s="28"/>
      <c r="J184" s="28">
        <v>41348</v>
      </c>
      <c r="K184" s="29"/>
      <c r="L184" s="29"/>
      <c r="M184" s="29" t="s">
        <v>4725</v>
      </c>
      <c r="N184" s="29" t="s">
        <v>21</v>
      </c>
      <c r="O184" s="29">
        <v>500</v>
      </c>
      <c r="P184" s="743"/>
      <c r="Q184" s="743"/>
      <c r="R184" s="743"/>
      <c r="S184" s="743"/>
      <c r="T184" s="571"/>
      <c r="U184" s="29">
        <v>5</v>
      </c>
      <c r="V184" s="29">
        <v>500</v>
      </c>
      <c r="W184" s="29" t="s">
        <v>1260</v>
      </c>
      <c r="X184" s="29">
        <v>50</v>
      </c>
      <c r="Y184" s="29">
        <v>70</v>
      </c>
      <c r="Z184" s="29">
        <v>15</v>
      </c>
      <c r="AA184" s="29" t="s">
        <v>1090</v>
      </c>
      <c r="AB184" s="29" t="s">
        <v>1090</v>
      </c>
      <c r="AC184" s="29" t="s">
        <v>1090</v>
      </c>
      <c r="AD184" s="29" t="s">
        <v>1090</v>
      </c>
      <c r="AE184" s="29" t="s">
        <v>1090</v>
      </c>
      <c r="AF184" s="29" t="s">
        <v>1090</v>
      </c>
      <c r="AG184" s="29" t="s">
        <v>1090</v>
      </c>
      <c r="AH184" s="29"/>
      <c r="AI184" s="29" t="s">
        <v>2094</v>
      </c>
      <c r="AJ184" s="29" t="s">
        <v>2095</v>
      </c>
      <c r="AK184" s="25" t="s">
        <v>1261</v>
      </c>
      <c r="AL184" s="25"/>
      <c r="AM184" s="11"/>
    </row>
    <row r="185" spans="1:39" s="60" customFormat="1" ht="32.25" customHeight="1" thickBot="1" x14ac:dyDescent="0.3">
      <c r="A185" s="237">
        <v>13120002</v>
      </c>
      <c r="B185" s="238">
        <v>39167</v>
      </c>
      <c r="C185" s="23" t="s">
        <v>231</v>
      </c>
      <c r="D185" s="23" t="s">
        <v>7097</v>
      </c>
      <c r="E185" s="23" t="s">
        <v>20</v>
      </c>
      <c r="F185" s="23" t="s">
        <v>20</v>
      </c>
      <c r="G185" s="23" t="s">
        <v>20</v>
      </c>
      <c r="H185" s="239">
        <v>14218</v>
      </c>
      <c r="I185" s="238"/>
      <c r="J185" s="238">
        <v>45742</v>
      </c>
      <c r="K185" s="23"/>
      <c r="L185" s="23" t="s">
        <v>7098</v>
      </c>
      <c r="M185" s="23" t="s">
        <v>4581</v>
      </c>
      <c r="N185" s="23" t="s">
        <v>21</v>
      </c>
      <c r="O185" s="23">
        <v>500</v>
      </c>
      <c r="P185" s="771" t="s">
        <v>7099</v>
      </c>
      <c r="Q185" s="771" t="s">
        <v>7099</v>
      </c>
      <c r="R185" s="771"/>
      <c r="S185" s="771"/>
      <c r="T185" s="575"/>
      <c r="U185" s="23">
        <v>1.5</v>
      </c>
      <c r="V185" s="23">
        <v>500</v>
      </c>
      <c r="W185" s="23" t="s">
        <v>1260</v>
      </c>
      <c r="X185" s="23">
        <v>50</v>
      </c>
      <c r="Y185" s="23" t="s">
        <v>1090</v>
      </c>
      <c r="Z185" s="23" t="s">
        <v>1090</v>
      </c>
      <c r="AA185" s="23" t="s">
        <v>1090</v>
      </c>
      <c r="AB185" s="23" t="s">
        <v>1090</v>
      </c>
      <c r="AC185" s="23" t="s">
        <v>1090</v>
      </c>
      <c r="AD185" s="23" t="s">
        <v>1090</v>
      </c>
      <c r="AE185" s="23" t="s">
        <v>1090</v>
      </c>
      <c r="AF185" s="23" t="s">
        <v>1090</v>
      </c>
      <c r="AG185" s="23" t="s">
        <v>1262</v>
      </c>
      <c r="AH185" s="23"/>
      <c r="AI185" s="23" t="s">
        <v>2096</v>
      </c>
      <c r="AJ185" s="23" t="s">
        <v>2097</v>
      </c>
      <c r="AK185" s="24" t="s">
        <v>1263</v>
      </c>
      <c r="AL185" s="24"/>
      <c r="AM185" s="11"/>
    </row>
    <row r="186" spans="1:39" s="60" customFormat="1" ht="32.25" customHeight="1" thickBot="1" x14ac:dyDescent="0.3">
      <c r="A186" s="77">
        <v>13120003</v>
      </c>
      <c r="B186" s="28">
        <v>39176</v>
      </c>
      <c r="C186" s="29" t="s">
        <v>1264</v>
      </c>
      <c r="D186" s="29" t="s">
        <v>5003</v>
      </c>
      <c r="E186" s="29"/>
      <c r="F186" s="29"/>
      <c r="G186" s="29"/>
      <c r="H186" s="77">
        <v>51740</v>
      </c>
      <c r="I186" s="28"/>
      <c r="J186" s="28">
        <v>40272</v>
      </c>
      <c r="K186" s="29"/>
      <c r="L186" s="29"/>
      <c r="M186" s="29" t="s">
        <v>4726</v>
      </c>
      <c r="N186" s="29" t="s">
        <v>21</v>
      </c>
      <c r="O186" s="29">
        <v>1500</v>
      </c>
      <c r="P186" s="743"/>
      <c r="Q186" s="743"/>
      <c r="R186" s="743"/>
      <c r="S186" s="743"/>
      <c r="T186" s="571"/>
      <c r="U186" s="29">
        <v>0.35</v>
      </c>
      <c r="V186" s="29">
        <v>1500</v>
      </c>
      <c r="W186" s="29" t="s">
        <v>1265</v>
      </c>
      <c r="X186" s="29">
        <v>50</v>
      </c>
      <c r="Y186" s="29">
        <v>50</v>
      </c>
      <c r="Z186" s="29">
        <v>250</v>
      </c>
      <c r="AA186" s="29" t="s">
        <v>1090</v>
      </c>
      <c r="AB186" s="29" t="s">
        <v>1090</v>
      </c>
      <c r="AC186" s="29" t="s">
        <v>1090</v>
      </c>
      <c r="AD186" s="29" t="s">
        <v>1090</v>
      </c>
      <c r="AE186" s="29" t="s">
        <v>1090</v>
      </c>
      <c r="AF186" s="29" t="s">
        <v>1090</v>
      </c>
      <c r="AG186" s="29" t="s">
        <v>1266</v>
      </c>
      <c r="AH186" s="29"/>
      <c r="AI186" s="29" t="s">
        <v>2098</v>
      </c>
      <c r="AJ186" s="29" t="s">
        <v>2099</v>
      </c>
      <c r="AK186" s="25" t="s">
        <v>1261</v>
      </c>
      <c r="AL186" s="367"/>
      <c r="AM186" s="11"/>
    </row>
    <row r="187" spans="1:39" s="662" customFormat="1" ht="32.25" customHeight="1" x14ac:dyDescent="0.25">
      <c r="A187" s="317">
        <v>13120004</v>
      </c>
      <c r="B187" s="318">
        <v>39176</v>
      </c>
      <c r="C187" s="319" t="s">
        <v>1267</v>
      </c>
      <c r="D187" s="319" t="s">
        <v>5165</v>
      </c>
      <c r="E187" s="319"/>
      <c r="F187" s="319"/>
      <c r="G187" s="319"/>
      <c r="H187" s="320">
        <v>65869</v>
      </c>
      <c r="I187" s="318"/>
      <c r="J187" s="318">
        <v>43566</v>
      </c>
      <c r="K187" s="319" t="s">
        <v>1268</v>
      </c>
      <c r="L187" s="319"/>
      <c r="M187" s="319" t="s">
        <v>1100</v>
      </c>
      <c r="N187" s="319" t="s">
        <v>34</v>
      </c>
      <c r="O187" s="319">
        <v>182500</v>
      </c>
      <c r="P187" s="760"/>
      <c r="Q187" s="760" t="s">
        <v>1269</v>
      </c>
      <c r="R187" s="760">
        <v>328</v>
      </c>
      <c r="S187" s="772">
        <v>41488</v>
      </c>
      <c r="T187" s="595"/>
      <c r="U187" s="319">
        <v>500</v>
      </c>
      <c r="V187" s="319">
        <v>182500</v>
      </c>
      <c r="W187" s="319" t="s">
        <v>1265</v>
      </c>
      <c r="X187" s="319">
        <v>50</v>
      </c>
      <c r="Y187" s="319">
        <v>50</v>
      </c>
      <c r="Z187" s="319">
        <v>250</v>
      </c>
      <c r="AA187" s="319" t="s">
        <v>1090</v>
      </c>
      <c r="AB187" s="319" t="s">
        <v>1090</v>
      </c>
      <c r="AC187" s="319" t="s">
        <v>1090</v>
      </c>
      <c r="AD187" s="319">
        <v>15</v>
      </c>
      <c r="AE187" s="319">
        <v>2</v>
      </c>
      <c r="AF187" s="319"/>
      <c r="AG187" s="319" t="s">
        <v>1266</v>
      </c>
      <c r="AH187" s="319"/>
      <c r="AI187" s="319" t="s">
        <v>2100</v>
      </c>
      <c r="AJ187" s="319" t="s">
        <v>2101</v>
      </c>
      <c r="AK187" s="365" t="s">
        <v>166</v>
      </c>
      <c r="AL187" s="316"/>
      <c r="AM187" s="11"/>
    </row>
    <row r="188" spans="1:39" s="662" customFormat="1" ht="32.25" customHeight="1" x14ac:dyDescent="0.25">
      <c r="A188" s="390">
        <v>13120004</v>
      </c>
      <c r="B188" s="13">
        <v>39176</v>
      </c>
      <c r="C188" s="14" t="s">
        <v>1267</v>
      </c>
      <c r="D188" s="14" t="s">
        <v>5166</v>
      </c>
      <c r="E188" s="14"/>
      <c r="F188" s="14"/>
      <c r="G188" s="14"/>
      <c r="H188" s="40">
        <v>65869</v>
      </c>
      <c r="I188" s="13"/>
      <c r="J188" s="13">
        <v>43566</v>
      </c>
      <c r="K188" s="14" t="s">
        <v>1268</v>
      </c>
      <c r="L188" s="14"/>
      <c r="M188" s="14" t="s">
        <v>1100</v>
      </c>
      <c r="N188" s="14" t="s">
        <v>34</v>
      </c>
      <c r="O188" s="14"/>
      <c r="P188" s="767"/>
      <c r="Q188" s="767" t="s">
        <v>1269</v>
      </c>
      <c r="R188" s="767">
        <v>328</v>
      </c>
      <c r="S188" s="773">
        <v>41488</v>
      </c>
      <c r="T188" s="621"/>
      <c r="U188" s="14"/>
      <c r="V188" s="14"/>
      <c r="W188" s="14"/>
      <c r="X188" s="14"/>
      <c r="Y188" s="14"/>
      <c r="Z188" s="14"/>
      <c r="AA188" s="14"/>
      <c r="AB188" s="14"/>
      <c r="AC188" s="14"/>
      <c r="AD188" s="14"/>
      <c r="AE188" s="14"/>
      <c r="AF188" s="14"/>
      <c r="AG188" s="14" t="s">
        <v>1266</v>
      </c>
      <c r="AH188" s="14"/>
      <c r="AI188" s="14" t="s">
        <v>2102</v>
      </c>
      <c r="AJ188" s="14" t="s">
        <v>2103</v>
      </c>
      <c r="AK188" s="55" t="s">
        <v>166</v>
      </c>
      <c r="AL188" s="55"/>
      <c r="AM188" s="11"/>
    </row>
    <row r="189" spans="1:39" s="662" customFormat="1" ht="32.25" customHeight="1" x14ac:dyDescent="0.25">
      <c r="A189" s="210">
        <v>13120004</v>
      </c>
      <c r="B189" s="5">
        <v>39176</v>
      </c>
      <c r="C189" s="17" t="s">
        <v>1267</v>
      </c>
      <c r="D189" s="17" t="s">
        <v>5167</v>
      </c>
      <c r="E189" s="17"/>
      <c r="F189" s="17"/>
      <c r="G189" s="17"/>
      <c r="H189" s="34">
        <v>65869</v>
      </c>
      <c r="I189" s="5"/>
      <c r="J189" s="5">
        <v>41375</v>
      </c>
      <c r="K189" s="17"/>
      <c r="L189" s="17"/>
      <c r="M189" s="17" t="s">
        <v>1100</v>
      </c>
      <c r="N189" s="17" t="s">
        <v>34</v>
      </c>
      <c r="O189" s="17"/>
      <c r="P189" s="767"/>
      <c r="Q189" s="767"/>
      <c r="R189" s="767">
        <v>328</v>
      </c>
      <c r="S189" s="773">
        <v>41488</v>
      </c>
      <c r="T189" s="566"/>
      <c r="U189" s="17"/>
      <c r="V189" s="17"/>
      <c r="W189" s="17"/>
      <c r="X189" s="17"/>
      <c r="Y189" s="17"/>
      <c r="Z189" s="17"/>
      <c r="AA189" s="17"/>
      <c r="AB189" s="17"/>
      <c r="AC189" s="17"/>
      <c r="AD189" s="17"/>
      <c r="AE189" s="17"/>
      <c r="AF189" s="17"/>
      <c r="AG189" s="17" t="s">
        <v>1266</v>
      </c>
      <c r="AH189" s="17"/>
      <c r="AI189" s="17" t="s">
        <v>2104</v>
      </c>
      <c r="AJ189" s="17" t="s">
        <v>2105</v>
      </c>
      <c r="AK189" s="7" t="s">
        <v>166</v>
      </c>
      <c r="AL189" s="7"/>
      <c r="AM189" s="11"/>
    </row>
    <row r="190" spans="1:39" s="662" customFormat="1" ht="32.25" customHeight="1" thickBot="1" x14ac:dyDescent="0.3">
      <c r="A190" s="182">
        <v>13120004</v>
      </c>
      <c r="B190" s="170">
        <v>39176</v>
      </c>
      <c r="C190" s="44" t="s">
        <v>1267</v>
      </c>
      <c r="D190" s="44" t="s">
        <v>5168</v>
      </c>
      <c r="E190" s="44"/>
      <c r="F190" s="44"/>
      <c r="G190" s="44"/>
      <c r="H190" s="169">
        <v>65869</v>
      </c>
      <c r="I190" s="170"/>
      <c r="J190" s="170">
        <v>41375</v>
      </c>
      <c r="K190" s="44"/>
      <c r="L190" s="44"/>
      <c r="M190" s="44" t="s">
        <v>1100</v>
      </c>
      <c r="N190" s="44" t="s">
        <v>34</v>
      </c>
      <c r="O190" s="44"/>
      <c r="P190" s="738"/>
      <c r="Q190" s="738"/>
      <c r="R190" s="738">
        <v>328</v>
      </c>
      <c r="S190" s="774">
        <v>41488</v>
      </c>
      <c r="T190" s="573"/>
      <c r="U190" s="44"/>
      <c r="V190" s="44"/>
      <c r="W190" s="44"/>
      <c r="X190" s="44"/>
      <c r="Y190" s="44"/>
      <c r="Z190" s="44"/>
      <c r="AA190" s="44"/>
      <c r="AB190" s="44"/>
      <c r="AC190" s="44"/>
      <c r="AD190" s="44"/>
      <c r="AE190" s="44"/>
      <c r="AF190" s="44"/>
      <c r="AG190" s="44" t="s">
        <v>1266</v>
      </c>
      <c r="AH190" s="44"/>
      <c r="AI190" s="44" t="s">
        <v>2106</v>
      </c>
      <c r="AJ190" s="44" t="s">
        <v>2107</v>
      </c>
      <c r="AK190" s="174" t="s">
        <v>166</v>
      </c>
      <c r="AL190" s="174"/>
      <c r="AM190" s="11"/>
    </row>
    <row r="191" spans="1:39" s="60" customFormat="1" ht="32.25" customHeight="1" x14ac:dyDescent="0.25">
      <c r="A191" s="392">
        <v>13120005</v>
      </c>
      <c r="B191" s="393">
        <v>39184</v>
      </c>
      <c r="C191" s="324" t="s">
        <v>215</v>
      </c>
      <c r="D191" s="324" t="s">
        <v>1270</v>
      </c>
      <c r="E191" s="324"/>
      <c r="F191" s="324"/>
      <c r="G191" s="324"/>
      <c r="H191" s="392">
        <v>24431</v>
      </c>
      <c r="I191" s="393"/>
      <c r="J191" s="393">
        <v>40280</v>
      </c>
      <c r="K191" s="324"/>
      <c r="L191" s="324"/>
      <c r="M191" s="324" t="s">
        <v>4727</v>
      </c>
      <c r="N191" s="324" t="s">
        <v>66</v>
      </c>
      <c r="O191" s="324">
        <v>850</v>
      </c>
      <c r="P191" s="761" t="s">
        <v>6200</v>
      </c>
      <c r="Q191" s="761" t="s">
        <v>6200</v>
      </c>
      <c r="R191" s="761"/>
      <c r="S191" s="761"/>
      <c r="T191" s="578">
        <v>0.39400000000000002</v>
      </c>
      <c r="U191" s="324">
        <v>3.15</v>
      </c>
      <c r="V191" s="324">
        <v>850</v>
      </c>
      <c r="W191" s="324" t="s">
        <v>1257</v>
      </c>
      <c r="X191" s="324">
        <v>50</v>
      </c>
      <c r="Y191" s="324">
        <v>50</v>
      </c>
      <c r="Z191" s="324">
        <v>250</v>
      </c>
      <c r="AA191" s="324" t="s">
        <v>1090</v>
      </c>
      <c r="AB191" s="324" t="s">
        <v>1090</v>
      </c>
      <c r="AC191" s="324" t="s">
        <v>1090</v>
      </c>
      <c r="AD191" s="324">
        <v>15</v>
      </c>
      <c r="AE191" s="324">
        <v>2</v>
      </c>
      <c r="AF191" s="324"/>
      <c r="AG191" s="324" t="s">
        <v>1271</v>
      </c>
      <c r="AH191" s="324"/>
      <c r="AI191" s="324" t="s">
        <v>2108</v>
      </c>
      <c r="AJ191" s="324" t="s">
        <v>2109</v>
      </c>
      <c r="AK191" s="409" t="s">
        <v>1261</v>
      </c>
      <c r="AL191" s="409"/>
      <c r="AM191" s="11"/>
    </row>
    <row r="192" spans="1:39" s="60" customFormat="1" ht="32.25" customHeight="1" thickBot="1" x14ac:dyDescent="0.3">
      <c r="A192" s="77">
        <v>13120005</v>
      </c>
      <c r="B192" s="28">
        <v>39184</v>
      </c>
      <c r="C192" s="29" t="s">
        <v>6199</v>
      </c>
      <c r="D192" s="29" t="s">
        <v>8415</v>
      </c>
      <c r="E192" s="29" t="s">
        <v>7311</v>
      </c>
      <c r="F192" s="29" t="s">
        <v>148</v>
      </c>
      <c r="G192" s="29" t="s">
        <v>70</v>
      </c>
      <c r="H192" s="77">
        <v>24431</v>
      </c>
      <c r="I192" s="28"/>
      <c r="J192" s="28">
        <v>46855</v>
      </c>
      <c r="K192" s="29" t="s">
        <v>1179</v>
      </c>
      <c r="L192" s="29" t="s">
        <v>8416</v>
      </c>
      <c r="M192" s="29" t="s">
        <v>4727</v>
      </c>
      <c r="N192" s="29" t="s">
        <v>66</v>
      </c>
      <c r="O192" s="29">
        <v>21900</v>
      </c>
      <c r="P192" s="743" t="s">
        <v>8417</v>
      </c>
      <c r="Q192" s="743" t="s">
        <v>8417</v>
      </c>
      <c r="R192" s="743"/>
      <c r="S192" s="743"/>
      <c r="T192" s="571">
        <v>14</v>
      </c>
      <c r="U192" s="29">
        <v>60</v>
      </c>
      <c r="V192" s="29">
        <v>21900</v>
      </c>
      <c r="W192" s="29" t="s">
        <v>1257</v>
      </c>
      <c r="X192" s="29">
        <v>50</v>
      </c>
      <c r="Y192" s="29">
        <v>50</v>
      </c>
      <c r="Z192" s="29">
        <v>250</v>
      </c>
      <c r="AA192" s="29" t="s">
        <v>1090</v>
      </c>
      <c r="AB192" s="29" t="s">
        <v>1090</v>
      </c>
      <c r="AC192" s="29" t="s">
        <v>1090</v>
      </c>
      <c r="AD192" s="29"/>
      <c r="AE192" s="29"/>
      <c r="AF192" s="29"/>
      <c r="AG192" s="29" t="s">
        <v>6201</v>
      </c>
      <c r="AH192" s="29">
        <v>374.40300000000002</v>
      </c>
      <c r="AI192" s="29" t="s">
        <v>6202</v>
      </c>
      <c r="AJ192" s="29" t="s">
        <v>6203</v>
      </c>
      <c r="AK192" s="25" t="s">
        <v>1108</v>
      </c>
      <c r="AL192" s="25" t="s">
        <v>8454</v>
      </c>
      <c r="AM192" s="11"/>
    </row>
    <row r="193" spans="1:529" s="60" customFormat="1" ht="32.25" customHeight="1" x14ac:dyDescent="0.25">
      <c r="A193" s="317">
        <v>13120006</v>
      </c>
      <c r="B193" s="318">
        <v>39204</v>
      </c>
      <c r="C193" s="319" t="s">
        <v>1272</v>
      </c>
      <c r="D193" s="319" t="s">
        <v>4080</v>
      </c>
      <c r="E193" s="319"/>
      <c r="F193" s="319"/>
      <c r="G193" s="319"/>
      <c r="H193" s="320">
        <v>47714</v>
      </c>
      <c r="I193" s="318"/>
      <c r="J193" s="318">
        <v>43588</v>
      </c>
      <c r="K193" s="319"/>
      <c r="L193" s="319"/>
      <c r="M193" s="319" t="s">
        <v>334</v>
      </c>
      <c r="N193" s="319" t="s">
        <v>34</v>
      </c>
      <c r="O193" s="319">
        <v>495</v>
      </c>
      <c r="P193" s="760"/>
      <c r="Q193" s="760" t="s">
        <v>1273</v>
      </c>
      <c r="R193" s="760"/>
      <c r="S193" s="760"/>
      <c r="T193" s="595"/>
      <c r="U193" s="319">
        <v>1.5</v>
      </c>
      <c r="V193" s="319">
        <v>495</v>
      </c>
      <c r="W193" s="319" t="s">
        <v>1260</v>
      </c>
      <c r="X193" s="319">
        <v>50</v>
      </c>
      <c r="Y193" s="319">
        <v>25</v>
      </c>
      <c r="Z193" s="319">
        <v>125</v>
      </c>
      <c r="AA193" s="319" t="s">
        <v>1090</v>
      </c>
      <c r="AB193" s="319" t="s">
        <v>1090</v>
      </c>
      <c r="AC193" s="319" t="s">
        <v>1090</v>
      </c>
      <c r="AD193" s="319" t="s">
        <v>1090</v>
      </c>
      <c r="AE193" s="319" t="s">
        <v>1090</v>
      </c>
      <c r="AF193" s="319">
        <v>0.3</v>
      </c>
      <c r="AG193" s="319" t="s">
        <v>1090</v>
      </c>
      <c r="AH193" s="319"/>
      <c r="AI193" s="319" t="s">
        <v>2110</v>
      </c>
      <c r="AJ193" s="319" t="s">
        <v>2111</v>
      </c>
      <c r="AK193" s="365" t="s">
        <v>1274</v>
      </c>
      <c r="AL193" s="389"/>
      <c r="AM193" s="11"/>
    </row>
    <row r="194" spans="1:529" s="60" customFormat="1" ht="32.25" customHeight="1" thickBot="1" x14ac:dyDescent="0.3">
      <c r="A194" s="384">
        <v>13120006</v>
      </c>
      <c r="B194" s="385">
        <v>39204</v>
      </c>
      <c r="C194" s="386" t="s">
        <v>1272</v>
      </c>
      <c r="D194" s="386" t="s">
        <v>4081</v>
      </c>
      <c r="E194" s="386"/>
      <c r="F194" s="386"/>
      <c r="G194" s="386"/>
      <c r="H194" s="387">
        <v>47714</v>
      </c>
      <c r="I194" s="385"/>
      <c r="J194" s="385">
        <v>43588</v>
      </c>
      <c r="K194" s="386"/>
      <c r="L194" s="386"/>
      <c r="M194" s="386" t="s">
        <v>334</v>
      </c>
      <c r="N194" s="386" t="s">
        <v>34</v>
      </c>
      <c r="O194" s="386">
        <v>5643</v>
      </c>
      <c r="P194" s="738"/>
      <c r="Q194" s="738" t="s">
        <v>1273</v>
      </c>
      <c r="R194" s="738"/>
      <c r="S194" s="738"/>
      <c r="T194" s="663"/>
      <c r="U194" s="386">
        <v>17.100000000000001</v>
      </c>
      <c r="V194" s="386">
        <v>5643</v>
      </c>
      <c r="W194" s="386" t="s">
        <v>1260</v>
      </c>
      <c r="X194" s="386">
        <v>50</v>
      </c>
      <c r="Y194" s="386">
        <v>25</v>
      </c>
      <c r="Z194" s="386">
        <v>125</v>
      </c>
      <c r="AA194" s="386" t="s">
        <v>1090</v>
      </c>
      <c r="AB194" s="386" t="s">
        <v>1090</v>
      </c>
      <c r="AC194" s="386" t="s">
        <v>1090</v>
      </c>
      <c r="AD194" s="386" t="s">
        <v>1090</v>
      </c>
      <c r="AE194" s="386" t="s">
        <v>1090</v>
      </c>
      <c r="AF194" s="386">
        <v>0.3</v>
      </c>
      <c r="AG194" s="386" t="s">
        <v>1090</v>
      </c>
      <c r="AH194" s="386"/>
      <c r="AI194" s="386" t="s">
        <v>2112</v>
      </c>
      <c r="AJ194" s="386" t="s">
        <v>2113</v>
      </c>
      <c r="AK194" s="388" t="s">
        <v>1274</v>
      </c>
      <c r="AL194" s="388"/>
      <c r="AM194" s="11"/>
    </row>
    <row r="195" spans="1:529" s="60" customFormat="1" ht="32.25" customHeight="1" thickBot="1" x14ac:dyDescent="0.3">
      <c r="A195" s="77">
        <v>13120007</v>
      </c>
      <c r="B195" s="28">
        <v>39237</v>
      </c>
      <c r="C195" s="29" t="s">
        <v>1275</v>
      </c>
      <c r="D195" s="29" t="s">
        <v>2114</v>
      </c>
      <c r="E195" s="29"/>
      <c r="F195" s="29"/>
      <c r="G195" s="29"/>
      <c r="H195" s="77">
        <v>5921</v>
      </c>
      <c r="I195" s="28"/>
      <c r="J195" s="28">
        <v>40333</v>
      </c>
      <c r="K195" s="29"/>
      <c r="L195" s="29"/>
      <c r="M195" s="29" t="s">
        <v>4728</v>
      </c>
      <c r="N195" s="29" t="s">
        <v>95</v>
      </c>
      <c r="O195" s="29">
        <v>3726</v>
      </c>
      <c r="P195" s="743"/>
      <c r="Q195" s="743"/>
      <c r="R195" s="743"/>
      <c r="S195" s="743"/>
      <c r="T195" s="571">
        <v>2.76</v>
      </c>
      <c r="U195" s="29">
        <v>24.84</v>
      </c>
      <c r="V195" s="29">
        <v>3726</v>
      </c>
      <c r="W195" s="29" t="s">
        <v>1265</v>
      </c>
      <c r="X195" s="29">
        <v>50</v>
      </c>
      <c r="Y195" s="29">
        <v>25</v>
      </c>
      <c r="Z195" s="29">
        <v>125</v>
      </c>
      <c r="AA195" s="29" t="s">
        <v>1090</v>
      </c>
      <c r="AB195" s="29" t="s">
        <v>1090</v>
      </c>
      <c r="AC195" s="29" t="s">
        <v>1090</v>
      </c>
      <c r="AD195" s="29" t="s">
        <v>1090</v>
      </c>
      <c r="AE195" s="29" t="s">
        <v>1090</v>
      </c>
      <c r="AF195" s="29">
        <v>0.3</v>
      </c>
      <c r="AG195" s="29" t="s">
        <v>1276</v>
      </c>
      <c r="AH195" s="29"/>
      <c r="AI195" s="29" t="s">
        <v>2115</v>
      </c>
      <c r="AJ195" s="29" t="s">
        <v>2116</v>
      </c>
      <c r="AK195" s="25" t="s">
        <v>1274</v>
      </c>
      <c r="AL195" s="25"/>
      <c r="AM195" s="11"/>
    </row>
    <row r="196" spans="1:529" s="662" customFormat="1" ht="32.25" customHeight="1" thickBot="1" x14ac:dyDescent="0.3">
      <c r="A196" s="165">
        <v>13120008</v>
      </c>
      <c r="B196" s="166">
        <v>39239</v>
      </c>
      <c r="C196" s="167" t="s">
        <v>1277</v>
      </c>
      <c r="D196" s="167" t="s">
        <v>5004</v>
      </c>
      <c r="E196" s="167"/>
      <c r="F196" s="167"/>
      <c r="G196" s="167"/>
      <c r="H196" s="168">
        <v>53535</v>
      </c>
      <c r="I196" s="166"/>
      <c r="J196" s="166">
        <v>41570</v>
      </c>
      <c r="K196" s="167"/>
      <c r="L196" s="167"/>
      <c r="M196" s="167" t="s">
        <v>4729</v>
      </c>
      <c r="N196" s="167" t="s">
        <v>21</v>
      </c>
      <c r="O196" s="167">
        <v>12315</v>
      </c>
      <c r="P196" s="759"/>
      <c r="Q196" s="759"/>
      <c r="R196" s="759" t="s">
        <v>7003</v>
      </c>
      <c r="S196" s="759"/>
      <c r="T196" s="564">
        <v>2.7</v>
      </c>
      <c r="U196" s="167">
        <v>31</v>
      </c>
      <c r="V196" s="167">
        <v>12315</v>
      </c>
      <c r="W196" s="167" t="s">
        <v>1265</v>
      </c>
      <c r="X196" s="167">
        <v>50</v>
      </c>
      <c r="Y196" s="167">
        <v>25</v>
      </c>
      <c r="Z196" s="167">
        <v>125</v>
      </c>
      <c r="AA196" s="167" t="s">
        <v>1090</v>
      </c>
      <c r="AB196" s="167" t="s">
        <v>1090</v>
      </c>
      <c r="AC196" s="167" t="s">
        <v>1090</v>
      </c>
      <c r="AD196" s="167">
        <v>10</v>
      </c>
      <c r="AE196" s="167">
        <v>2</v>
      </c>
      <c r="AF196" s="167">
        <v>0.3</v>
      </c>
      <c r="AG196" s="167" t="s">
        <v>1276</v>
      </c>
      <c r="AH196" s="167"/>
      <c r="AI196" s="167" t="s">
        <v>2117</v>
      </c>
      <c r="AJ196" s="167" t="s">
        <v>2118</v>
      </c>
      <c r="AK196" s="167" t="s">
        <v>166</v>
      </c>
      <c r="AL196" s="451"/>
      <c r="AM196" s="11"/>
    </row>
    <row r="197" spans="1:529" s="662" customFormat="1" ht="32.25" customHeight="1" thickBot="1" x14ac:dyDescent="0.3">
      <c r="A197" s="73">
        <v>13120009</v>
      </c>
      <c r="B197" s="12">
        <v>39259</v>
      </c>
      <c r="C197" s="11" t="s">
        <v>1278</v>
      </c>
      <c r="D197" s="11" t="s">
        <v>5595</v>
      </c>
      <c r="E197" s="11"/>
      <c r="F197" s="11"/>
      <c r="G197" s="11"/>
      <c r="H197" s="73">
        <v>5445</v>
      </c>
      <c r="I197" s="12"/>
      <c r="J197" s="12">
        <v>41086</v>
      </c>
      <c r="K197" s="11"/>
      <c r="L197" s="11"/>
      <c r="M197" s="11" t="s">
        <v>4730</v>
      </c>
      <c r="N197" s="11" t="s">
        <v>52</v>
      </c>
      <c r="O197" s="11">
        <v>3810</v>
      </c>
      <c r="P197" s="745"/>
      <c r="Q197" s="745"/>
      <c r="R197" s="745" t="s">
        <v>1279</v>
      </c>
      <c r="S197" s="745"/>
      <c r="T197" s="559"/>
      <c r="U197" s="11">
        <v>15</v>
      </c>
      <c r="V197" s="11">
        <v>3810</v>
      </c>
      <c r="W197" s="11" t="s">
        <v>1280</v>
      </c>
      <c r="X197" s="11">
        <v>25</v>
      </c>
      <c r="Y197" s="11"/>
      <c r="Z197" s="11">
        <v>70</v>
      </c>
      <c r="AA197" s="11" t="s">
        <v>1090</v>
      </c>
      <c r="AB197" s="11" t="s">
        <v>1090</v>
      </c>
      <c r="AC197" s="11" t="s">
        <v>1090</v>
      </c>
      <c r="AD197" s="11" t="s">
        <v>1090</v>
      </c>
      <c r="AE197" s="11" t="s">
        <v>1090</v>
      </c>
      <c r="AF197" s="11">
        <v>3</v>
      </c>
      <c r="AG197" s="11" t="s">
        <v>4082</v>
      </c>
      <c r="AH197" s="11"/>
      <c r="AI197" s="11" t="s">
        <v>2119</v>
      </c>
      <c r="AJ197" s="11" t="s">
        <v>2120</v>
      </c>
      <c r="AK197" s="11" t="s">
        <v>1261</v>
      </c>
      <c r="AL197" s="25"/>
      <c r="AM197" s="11"/>
    </row>
    <row r="198" spans="1:529" s="60" customFormat="1" ht="31.5" customHeight="1" thickBot="1" x14ac:dyDescent="0.3">
      <c r="A198" s="237">
        <v>13120010</v>
      </c>
      <c r="B198" s="238">
        <v>39275</v>
      </c>
      <c r="C198" s="23" t="s">
        <v>1281</v>
      </c>
      <c r="D198" s="23" t="s">
        <v>5054</v>
      </c>
      <c r="E198" s="23"/>
      <c r="F198" s="23"/>
      <c r="G198" s="23"/>
      <c r="H198" s="239">
        <v>27303</v>
      </c>
      <c r="I198" s="238"/>
      <c r="J198" s="238">
        <v>41479</v>
      </c>
      <c r="K198" s="23"/>
      <c r="L198" s="23"/>
      <c r="M198" s="23" t="s">
        <v>941</v>
      </c>
      <c r="N198" s="23" t="s">
        <v>34</v>
      </c>
      <c r="O198" s="23">
        <v>1877040</v>
      </c>
      <c r="P198" s="744"/>
      <c r="Q198" s="744"/>
      <c r="R198" s="744"/>
      <c r="S198" s="744"/>
      <c r="T198" s="575">
        <v>300</v>
      </c>
      <c r="U198" s="23">
        <v>4800</v>
      </c>
      <c r="V198" s="23">
        <v>1877040</v>
      </c>
      <c r="W198" s="23" t="s">
        <v>1280</v>
      </c>
      <c r="X198" s="23">
        <v>50</v>
      </c>
      <c r="Y198" s="23">
        <v>50</v>
      </c>
      <c r="Z198" s="23">
        <v>250</v>
      </c>
      <c r="AA198" s="23" t="s">
        <v>1090</v>
      </c>
      <c r="AB198" s="23" t="s">
        <v>1090</v>
      </c>
      <c r="AC198" s="23" t="s">
        <v>1090</v>
      </c>
      <c r="AD198" s="23">
        <v>15</v>
      </c>
      <c r="AE198" s="23">
        <v>2</v>
      </c>
      <c r="AF198" s="23">
        <v>10</v>
      </c>
      <c r="AG198" s="23" t="s">
        <v>4083</v>
      </c>
      <c r="AH198" s="23"/>
      <c r="AI198" s="23" t="s">
        <v>2121</v>
      </c>
      <c r="AJ198" s="23" t="s">
        <v>2122</v>
      </c>
      <c r="AK198" s="24" t="s">
        <v>166</v>
      </c>
      <c r="AL198" s="24"/>
      <c r="AM198" s="11"/>
    </row>
    <row r="199" spans="1:529" s="60" customFormat="1" ht="32.25" customHeight="1" x14ac:dyDescent="0.25">
      <c r="A199" s="164">
        <v>13120011</v>
      </c>
      <c r="B199" s="175">
        <v>39275</v>
      </c>
      <c r="C199" s="176" t="s">
        <v>1282</v>
      </c>
      <c r="D199" s="176" t="s">
        <v>2123</v>
      </c>
      <c r="E199" s="176"/>
      <c r="F199" s="176"/>
      <c r="G199" s="176"/>
      <c r="H199" s="164">
        <v>27632</v>
      </c>
      <c r="I199" s="175"/>
      <c r="J199" s="175">
        <v>41479</v>
      </c>
      <c r="K199" s="176" t="s">
        <v>373</v>
      </c>
      <c r="L199" s="176"/>
      <c r="M199" s="176" t="s">
        <v>305</v>
      </c>
      <c r="N199" s="176" t="s">
        <v>34</v>
      </c>
      <c r="O199" s="176">
        <v>126144</v>
      </c>
      <c r="P199" s="752" t="s">
        <v>3453</v>
      </c>
      <c r="Q199" s="752" t="s">
        <v>3454</v>
      </c>
      <c r="R199" s="752"/>
      <c r="S199" s="752"/>
      <c r="T199" s="568">
        <v>14.4</v>
      </c>
      <c r="U199" s="176">
        <v>345.6</v>
      </c>
      <c r="V199" s="176">
        <v>126144</v>
      </c>
      <c r="W199" s="176" t="s">
        <v>1265</v>
      </c>
      <c r="X199" s="176">
        <v>50</v>
      </c>
      <c r="Y199" s="176"/>
      <c r="Z199" s="176">
        <v>150</v>
      </c>
      <c r="AA199" s="176" t="s">
        <v>1090</v>
      </c>
      <c r="AB199" s="176" t="s">
        <v>1090</v>
      </c>
      <c r="AC199" s="176" t="s">
        <v>1090</v>
      </c>
      <c r="AD199" s="176" t="s">
        <v>1090</v>
      </c>
      <c r="AE199" s="176" t="s">
        <v>1090</v>
      </c>
      <c r="AF199" s="176" t="s">
        <v>1090</v>
      </c>
      <c r="AG199" s="176" t="s">
        <v>1283</v>
      </c>
      <c r="AH199" s="176"/>
      <c r="AI199" s="176" t="s">
        <v>2124</v>
      </c>
      <c r="AJ199" s="176" t="s">
        <v>2125</v>
      </c>
      <c r="AK199" s="222" t="s">
        <v>4084</v>
      </c>
      <c r="AL199" s="222" t="s">
        <v>4553</v>
      </c>
      <c r="AM199" s="11"/>
    </row>
    <row r="200" spans="1:529" s="60" customFormat="1" ht="32.25" customHeight="1" x14ac:dyDescent="0.25">
      <c r="A200" s="33">
        <v>13120011</v>
      </c>
      <c r="B200" s="15">
        <v>39275</v>
      </c>
      <c r="C200" s="16" t="s">
        <v>1282</v>
      </c>
      <c r="D200" s="16" t="s">
        <v>2126</v>
      </c>
      <c r="E200" s="16"/>
      <c r="F200" s="16"/>
      <c r="G200" s="16"/>
      <c r="H200" s="33">
        <v>27632</v>
      </c>
      <c r="I200" s="15"/>
      <c r="J200" s="15">
        <v>41479</v>
      </c>
      <c r="K200" s="16" t="s">
        <v>373</v>
      </c>
      <c r="L200" s="16"/>
      <c r="M200" s="16" t="s">
        <v>305</v>
      </c>
      <c r="N200" s="16" t="s">
        <v>34</v>
      </c>
      <c r="O200" s="16">
        <v>63072</v>
      </c>
      <c r="P200" s="764" t="s">
        <v>3453</v>
      </c>
      <c r="Q200" s="764" t="s">
        <v>3454</v>
      </c>
      <c r="R200" s="764"/>
      <c r="S200" s="764"/>
      <c r="T200" s="580">
        <v>7.2</v>
      </c>
      <c r="U200" s="16">
        <v>172.8</v>
      </c>
      <c r="V200" s="16">
        <v>63072</v>
      </c>
      <c r="W200" s="16" t="s">
        <v>1265</v>
      </c>
      <c r="X200" s="16">
        <v>50</v>
      </c>
      <c r="Y200" s="16"/>
      <c r="Z200" s="16">
        <v>150</v>
      </c>
      <c r="AA200" s="16" t="s">
        <v>1090</v>
      </c>
      <c r="AB200" s="16" t="s">
        <v>1090</v>
      </c>
      <c r="AC200" s="16" t="s">
        <v>1090</v>
      </c>
      <c r="AD200" s="16" t="s">
        <v>1090</v>
      </c>
      <c r="AE200" s="16" t="s">
        <v>1090</v>
      </c>
      <c r="AF200" s="16" t="s">
        <v>1090</v>
      </c>
      <c r="AG200" s="16" t="s">
        <v>1283</v>
      </c>
      <c r="AH200" s="16"/>
      <c r="AI200" s="16" t="s">
        <v>2127</v>
      </c>
      <c r="AJ200" s="16" t="s">
        <v>2128</v>
      </c>
      <c r="AK200" s="57" t="s">
        <v>4084</v>
      </c>
      <c r="AL200" s="57" t="s">
        <v>4553</v>
      </c>
      <c r="AM200" s="11"/>
    </row>
    <row r="201" spans="1:529" s="60" customFormat="1" ht="32.25" customHeight="1" x14ac:dyDescent="0.25">
      <c r="A201" s="33">
        <v>13120011</v>
      </c>
      <c r="B201" s="15">
        <v>39275</v>
      </c>
      <c r="C201" s="16" t="s">
        <v>1282</v>
      </c>
      <c r="D201" s="16" t="s">
        <v>2129</v>
      </c>
      <c r="E201" s="16"/>
      <c r="F201" s="16"/>
      <c r="G201" s="16"/>
      <c r="H201" s="33">
        <v>27632</v>
      </c>
      <c r="I201" s="15"/>
      <c r="J201" s="15">
        <v>41479</v>
      </c>
      <c r="K201" s="16" t="s">
        <v>373</v>
      </c>
      <c r="L201" s="16"/>
      <c r="M201" s="16" t="s">
        <v>305</v>
      </c>
      <c r="N201" s="16" t="s">
        <v>34</v>
      </c>
      <c r="O201" s="16">
        <v>47304</v>
      </c>
      <c r="P201" s="764" t="s">
        <v>3453</v>
      </c>
      <c r="Q201" s="764" t="s">
        <v>3454</v>
      </c>
      <c r="R201" s="764"/>
      <c r="S201" s="764"/>
      <c r="T201" s="580">
        <v>5.4</v>
      </c>
      <c r="U201" s="16">
        <v>129.6</v>
      </c>
      <c r="V201" s="16">
        <v>47304</v>
      </c>
      <c r="W201" s="16" t="s">
        <v>1265</v>
      </c>
      <c r="X201" s="16">
        <v>50</v>
      </c>
      <c r="Y201" s="16"/>
      <c r="Z201" s="16">
        <v>150</v>
      </c>
      <c r="AA201" s="16" t="s">
        <v>1090</v>
      </c>
      <c r="AB201" s="16" t="s">
        <v>1090</v>
      </c>
      <c r="AC201" s="16" t="s">
        <v>1090</v>
      </c>
      <c r="AD201" s="16" t="s">
        <v>1090</v>
      </c>
      <c r="AE201" s="16" t="s">
        <v>1090</v>
      </c>
      <c r="AF201" s="16" t="s">
        <v>1090</v>
      </c>
      <c r="AG201" s="16" t="s">
        <v>1283</v>
      </c>
      <c r="AH201" s="16"/>
      <c r="AI201" s="16" t="s">
        <v>2130</v>
      </c>
      <c r="AJ201" s="16" t="s">
        <v>2131</v>
      </c>
      <c r="AK201" s="57" t="s">
        <v>4084</v>
      </c>
      <c r="AL201" s="57" t="s">
        <v>4553</v>
      </c>
      <c r="AM201" s="11"/>
    </row>
    <row r="202" spans="1:529" s="60" customFormat="1" ht="32.25" customHeight="1" x14ac:dyDescent="0.25">
      <c r="A202" s="33">
        <v>13120011</v>
      </c>
      <c r="B202" s="15">
        <v>39275</v>
      </c>
      <c r="C202" s="16" t="s">
        <v>1282</v>
      </c>
      <c r="D202" s="16" t="s">
        <v>2132</v>
      </c>
      <c r="E202" s="16"/>
      <c r="F202" s="16"/>
      <c r="G202" s="16"/>
      <c r="H202" s="33">
        <v>27632</v>
      </c>
      <c r="I202" s="15"/>
      <c r="J202" s="15">
        <v>41479</v>
      </c>
      <c r="K202" s="16" t="s">
        <v>373</v>
      </c>
      <c r="L202" s="16"/>
      <c r="M202" s="16" t="s">
        <v>305</v>
      </c>
      <c r="N202" s="16" t="s">
        <v>34</v>
      </c>
      <c r="O202" s="16">
        <v>1261440</v>
      </c>
      <c r="P202" s="764" t="s">
        <v>3453</v>
      </c>
      <c r="Q202" s="764" t="s">
        <v>3454</v>
      </c>
      <c r="R202" s="764"/>
      <c r="S202" s="764"/>
      <c r="T202" s="580">
        <v>144</v>
      </c>
      <c r="U202" s="16">
        <v>3456</v>
      </c>
      <c r="V202" s="16">
        <v>1261440</v>
      </c>
      <c r="W202" s="16" t="s">
        <v>1265</v>
      </c>
      <c r="X202" s="16">
        <v>50</v>
      </c>
      <c r="Y202" s="16"/>
      <c r="Z202" s="16">
        <v>150</v>
      </c>
      <c r="AA202" s="16" t="s">
        <v>1090</v>
      </c>
      <c r="AB202" s="16" t="s">
        <v>1090</v>
      </c>
      <c r="AC202" s="16" t="s">
        <v>1090</v>
      </c>
      <c r="AD202" s="16" t="s">
        <v>1090</v>
      </c>
      <c r="AE202" s="16" t="s">
        <v>1090</v>
      </c>
      <c r="AF202" s="16" t="s">
        <v>1090</v>
      </c>
      <c r="AG202" s="16" t="s">
        <v>1283</v>
      </c>
      <c r="AH202" s="16"/>
      <c r="AI202" s="16" t="s">
        <v>2133</v>
      </c>
      <c r="AJ202" s="16" t="s">
        <v>2134</v>
      </c>
      <c r="AK202" s="57" t="s">
        <v>4084</v>
      </c>
      <c r="AL202" s="57" t="s">
        <v>4553</v>
      </c>
      <c r="AM202" s="11"/>
    </row>
    <row r="203" spans="1:529" s="60" customFormat="1" ht="32.25" customHeight="1" x14ac:dyDescent="0.25">
      <c r="A203" s="33">
        <v>13120011</v>
      </c>
      <c r="B203" s="15">
        <v>39275</v>
      </c>
      <c r="C203" s="16" t="s">
        <v>1282</v>
      </c>
      <c r="D203" s="16" t="s">
        <v>2135</v>
      </c>
      <c r="E203" s="16"/>
      <c r="F203" s="16"/>
      <c r="G203" s="16"/>
      <c r="H203" s="33">
        <v>27632</v>
      </c>
      <c r="I203" s="15"/>
      <c r="J203" s="15">
        <v>41479</v>
      </c>
      <c r="K203" s="16" t="s">
        <v>373</v>
      </c>
      <c r="L203" s="16"/>
      <c r="M203" s="16" t="s">
        <v>305</v>
      </c>
      <c r="N203" s="16" t="s">
        <v>34</v>
      </c>
      <c r="O203" s="16">
        <v>189216</v>
      </c>
      <c r="P203" s="764" t="s">
        <v>3453</v>
      </c>
      <c r="Q203" s="764" t="s">
        <v>3454</v>
      </c>
      <c r="R203" s="764"/>
      <c r="S203" s="764"/>
      <c r="T203" s="580">
        <v>21.6</v>
      </c>
      <c r="U203" s="16">
        <v>518</v>
      </c>
      <c r="V203" s="16">
        <v>189216</v>
      </c>
      <c r="W203" s="16" t="s">
        <v>1265</v>
      </c>
      <c r="X203" s="16">
        <v>50</v>
      </c>
      <c r="Y203" s="16"/>
      <c r="Z203" s="16">
        <v>150</v>
      </c>
      <c r="AA203" s="16" t="s">
        <v>1090</v>
      </c>
      <c r="AB203" s="16" t="s">
        <v>1090</v>
      </c>
      <c r="AC203" s="16" t="s">
        <v>1090</v>
      </c>
      <c r="AD203" s="16" t="s">
        <v>1090</v>
      </c>
      <c r="AE203" s="16" t="s">
        <v>1090</v>
      </c>
      <c r="AF203" s="16" t="s">
        <v>1090</v>
      </c>
      <c r="AG203" s="16" t="s">
        <v>1283</v>
      </c>
      <c r="AH203" s="16"/>
      <c r="AI203" s="16" t="s">
        <v>2136</v>
      </c>
      <c r="AJ203" s="16" t="s">
        <v>2137</v>
      </c>
      <c r="AK203" s="57" t="s">
        <v>4084</v>
      </c>
      <c r="AL203" s="57" t="s">
        <v>4553</v>
      </c>
      <c r="AM203" s="11"/>
    </row>
    <row r="204" spans="1:529" s="60" customFormat="1" ht="32.25" customHeight="1" x14ac:dyDescent="0.25">
      <c r="A204" s="33">
        <v>13120011</v>
      </c>
      <c r="B204" s="15">
        <v>39275</v>
      </c>
      <c r="C204" s="16" t="s">
        <v>1282</v>
      </c>
      <c r="D204" s="16" t="s">
        <v>2138</v>
      </c>
      <c r="E204" s="16"/>
      <c r="F204" s="16"/>
      <c r="G204" s="16"/>
      <c r="H204" s="33">
        <v>27632</v>
      </c>
      <c r="I204" s="15"/>
      <c r="J204" s="15">
        <v>41479</v>
      </c>
      <c r="K204" s="16" t="s">
        <v>373</v>
      </c>
      <c r="L204" s="16"/>
      <c r="M204" s="16" t="s">
        <v>305</v>
      </c>
      <c r="N204" s="16" t="s">
        <v>34</v>
      </c>
      <c r="O204" s="16">
        <v>473040</v>
      </c>
      <c r="P204" s="764" t="s">
        <v>3453</v>
      </c>
      <c r="Q204" s="764" t="s">
        <v>3454</v>
      </c>
      <c r="R204" s="764"/>
      <c r="S204" s="764"/>
      <c r="T204" s="580">
        <v>54</v>
      </c>
      <c r="U204" s="16">
        <v>1296</v>
      </c>
      <c r="V204" s="16">
        <v>473040</v>
      </c>
      <c r="W204" s="16" t="s">
        <v>1265</v>
      </c>
      <c r="X204" s="16">
        <v>50</v>
      </c>
      <c r="Y204" s="16"/>
      <c r="Z204" s="16">
        <v>150</v>
      </c>
      <c r="AA204" s="16" t="s">
        <v>1090</v>
      </c>
      <c r="AB204" s="16" t="s">
        <v>1090</v>
      </c>
      <c r="AC204" s="16" t="s">
        <v>1090</v>
      </c>
      <c r="AD204" s="16" t="s">
        <v>1090</v>
      </c>
      <c r="AE204" s="16" t="s">
        <v>1090</v>
      </c>
      <c r="AF204" s="16" t="s">
        <v>1090</v>
      </c>
      <c r="AG204" s="16" t="s">
        <v>1283</v>
      </c>
      <c r="AH204" s="16"/>
      <c r="AI204" s="16" t="s">
        <v>2139</v>
      </c>
      <c r="AJ204" s="16" t="s">
        <v>2140</v>
      </c>
      <c r="AK204" s="57" t="s">
        <v>4084</v>
      </c>
      <c r="AL204" s="57" t="s">
        <v>4553</v>
      </c>
      <c r="AM204" s="11"/>
    </row>
    <row r="205" spans="1:529" s="82" customFormat="1" ht="42" customHeight="1" x14ac:dyDescent="0.25">
      <c r="A205" s="34">
        <v>13120011</v>
      </c>
      <c r="B205" s="5">
        <v>39275</v>
      </c>
      <c r="C205" s="939" t="s">
        <v>3455</v>
      </c>
      <c r="D205" s="939" t="s">
        <v>7366</v>
      </c>
      <c r="E205" s="939" t="s">
        <v>36</v>
      </c>
      <c r="F205" s="939" t="s">
        <v>36</v>
      </c>
      <c r="G205" s="939" t="s">
        <v>33</v>
      </c>
      <c r="H205" s="34">
        <v>27632</v>
      </c>
      <c r="I205" s="5"/>
      <c r="J205" s="5">
        <v>45863</v>
      </c>
      <c r="K205" s="939" t="s">
        <v>373</v>
      </c>
      <c r="L205" s="939" t="s">
        <v>7126</v>
      </c>
      <c r="M205" s="939" t="s">
        <v>4731</v>
      </c>
      <c r="N205" s="939" t="s">
        <v>34</v>
      </c>
      <c r="O205" s="939">
        <v>473040</v>
      </c>
      <c r="P205" s="767" t="s">
        <v>8793</v>
      </c>
      <c r="Q205" s="767" t="s">
        <v>8793</v>
      </c>
      <c r="R205" s="767"/>
      <c r="S205" s="767"/>
      <c r="T205" s="566">
        <v>54</v>
      </c>
      <c r="U205" s="939">
        <v>1296</v>
      </c>
      <c r="V205" s="939">
        <v>473040</v>
      </c>
      <c r="W205" s="939" t="s">
        <v>1265</v>
      </c>
      <c r="X205" s="939">
        <v>50</v>
      </c>
      <c r="Y205" s="939" t="s">
        <v>1090</v>
      </c>
      <c r="Z205" s="939">
        <v>150</v>
      </c>
      <c r="AA205" s="939" t="s">
        <v>1090</v>
      </c>
      <c r="AB205" s="939" t="s">
        <v>1090</v>
      </c>
      <c r="AC205" s="939" t="s">
        <v>1090</v>
      </c>
      <c r="AD205" s="939" t="s">
        <v>1090</v>
      </c>
      <c r="AE205" s="939" t="s">
        <v>1090</v>
      </c>
      <c r="AF205" s="939" t="s">
        <v>1090</v>
      </c>
      <c r="AG205" s="939" t="s">
        <v>1283</v>
      </c>
      <c r="AH205" s="939">
        <v>937.38800000000003</v>
      </c>
      <c r="AI205" s="939" t="s">
        <v>4085</v>
      </c>
      <c r="AJ205" s="939" t="s">
        <v>4086</v>
      </c>
      <c r="AK205" s="939" t="s">
        <v>1092</v>
      </c>
      <c r="AL205" s="506"/>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c r="OW205" s="60"/>
      <c r="OX205" s="60"/>
      <c r="OY205" s="60"/>
      <c r="OZ205" s="60"/>
      <c r="PA205" s="60"/>
      <c r="PB205" s="60"/>
      <c r="PC205" s="60"/>
      <c r="PD205" s="60"/>
      <c r="PE205" s="60"/>
      <c r="PF205" s="60"/>
      <c r="PG205" s="60"/>
      <c r="PH205" s="60"/>
      <c r="PI205" s="60"/>
      <c r="PJ205" s="60"/>
      <c r="PK205" s="60"/>
      <c r="PL205" s="60"/>
      <c r="PM205" s="60"/>
      <c r="PN205" s="60"/>
      <c r="PO205" s="60"/>
      <c r="PP205" s="60"/>
      <c r="PQ205" s="60"/>
      <c r="PR205" s="60"/>
      <c r="PS205" s="60"/>
      <c r="PT205" s="60"/>
      <c r="PU205" s="60"/>
      <c r="PV205" s="60"/>
      <c r="PW205" s="60"/>
      <c r="PX205" s="60"/>
      <c r="PY205" s="60"/>
      <c r="PZ205" s="60"/>
      <c r="QA205" s="60"/>
      <c r="QB205" s="60"/>
      <c r="QC205" s="60"/>
      <c r="QD205" s="60"/>
      <c r="QE205" s="60"/>
      <c r="QF205" s="60"/>
      <c r="QG205" s="60"/>
      <c r="QH205" s="60"/>
      <c r="QI205" s="60"/>
      <c r="QJ205" s="60"/>
      <c r="QK205" s="60"/>
      <c r="QL205" s="60"/>
      <c r="QM205" s="60"/>
      <c r="QN205" s="60"/>
      <c r="QO205" s="60"/>
      <c r="QP205" s="60"/>
      <c r="QQ205" s="60"/>
      <c r="QR205" s="60"/>
      <c r="QS205" s="60"/>
      <c r="QT205" s="60"/>
      <c r="QU205" s="60"/>
      <c r="QV205" s="60"/>
      <c r="QW205" s="60"/>
      <c r="QX205" s="60"/>
      <c r="QY205" s="60"/>
      <c r="QZ205" s="60"/>
      <c r="RA205" s="60"/>
      <c r="RB205" s="60"/>
      <c r="RC205" s="60"/>
      <c r="RD205" s="60"/>
      <c r="RE205" s="60"/>
      <c r="RF205" s="60"/>
      <c r="RG205" s="60"/>
      <c r="RH205" s="60"/>
      <c r="RI205" s="60"/>
      <c r="RJ205" s="60"/>
      <c r="RK205" s="60"/>
      <c r="RL205" s="60"/>
      <c r="RM205" s="60"/>
      <c r="RN205" s="60"/>
      <c r="RO205" s="60"/>
      <c r="RP205" s="60"/>
      <c r="RQ205" s="60"/>
      <c r="RR205" s="60"/>
      <c r="RS205" s="60"/>
      <c r="RT205" s="60"/>
      <c r="RU205" s="60"/>
      <c r="RV205" s="60"/>
      <c r="RW205" s="60"/>
      <c r="RX205" s="60"/>
      <c r="RY205" s="60"/>
      <c r="RZ205" s="60"/>
      <c r="SA205" s="60"/>
      <c r="SB205" s="60"/>
      <c r="SC205" s="60"/>
      <c r="SD205" s="60"/>
      <c r="SE205" s="60"/>
      <c r="SF205" s="60"/>
      <c r="SG205" s="60"/>
      <c r="SH205" s="60"/>
      <c r="SI205" s="60"/>
      <c r="SJ205" s="60"/>
      <c r="SK205" s="60"/>
      <c r="SL205" s="60"/>
      <c r="SM205" s="60"/>
      <c r="SN205" s="60"/>
      <c r="SO205" s="60"/>
      <c r="SP205" s="60"/>
      <c r="SQ205" s="60"/>
      <c r="SR205" s="60"/>
      <c r="SS205" s="60"/>
      <c r="ST205" s="60"/>
      <c r="SU205" s="60"/>
      <c r="SV205" s="60"/>
      <c r="SW205" s="60"/>
      <c r="SX205" s="60"/>
      <c r="SY205" s="60"/>
      <c r="SZ205" s="60"/>
      <c r="TA205" s="60"/>
      <c r="TB205" s="60"/>
      <c r="TC205" s="60"/>
      <c r="TD205" s="60"/>
      <c r="TE205" s="60"/>
      <c r="TF205" s="60"/>
      <c r="TG205" s="60"/>
      <c r="TH205" s="60"/>
      <c r="TI205" s="60"/>
    </row>
    <row r="206" spans="1:529" s="82" customFormat="1" ht="42" customHeight="1" x14ac:dyDescent="0.25">
      <c r="A206" s="34">
        <v>13120011</v>
      </c>
      <c r="B206" s="5">
        <v>39275</v>
      </c>
      <c r="C206" s="939" t="s">
        <v>3456</v>
      </c>
      <c r="D206" s="939" t="s">
        <v>7366</v>
      </c>
      <c r="E206" s="939" t="s">
        <v>36</v>
      </c>
      <c r="F206" s="939" t="s">
        <v>36</v>
      </c>
      <c r="G206" s="939" t="s">
        <v>33</v>
      </c>
      <c r="H206" s="34">
        <v>27632</v>
      </c>
      <c r="I206" s="5"/>
      <c r="J206" s="5">
        <v>45863</v>
      </c>
      <c r="K206" s="939" t="s">
        <v>373</v>
      </c>
      <c r="L206" s="939" t="s">
        <v>7126</v>
      </c>
      <c r="M206" s="939" t="s">
        <v>4731</v>
      </c>
      <c r="N206" s="939" t="s">
        <v>34</v>
      </c>
      <c r="O206" s="939">
        <v>2522880</v>
      </c>
      <c r="P206" s="767" t="s">
        <v>8793</v>
      </c>
      <c r="Q206" s="767" t="s">
        <v>8793</v>
      </c>
      <c r="R206" s="767"/>
      <c r="S206" s="767"/>
      <c r="T206" s="566">
        <v>288</v>
      </c>
      <c r="U206" s="939">
        <v>6912</v>
      </c>
      <c r="V206" s="939">
        <v>2522880</v>
      </c>
      <c r="W206" s="939" t="s">
        <v>1265</v>
      </c>
      <c r="X206" s="939">
        <v>50</v>
      </c>
      <c r="Y206" s="939" t="s">
        <v>1090</v>
      </c>
      <c r="Z206" s="939">
        <v>150</v>
      </c>
      <c r="AA206" s="939" t="s">
        <v>1090</v>
      </c>
      <c r="AB206" s="939" t="s">
        <v>1090</v>
      </c>
      <c r="AC206" s="939" t="s">
        <v>1090</v>
      </c>
      <c r="AD206" s="939" t="s">
        <v>1090</v>
      </c>
      <c r="AE206" s="939" t="s">
        <v>1090</v>
      </c>
      <c r="AF206" s="939" t="s">
        <v>1090</v>
      </c>
      <c r="AG206" s="939" t="s">
        <v>1283</v>
      </c>
      <c r="AH206" s="939">
        <v>874.48500000000001</v>
      </c>
      <c r="AI206" s="939" t="s">
        <v>4087</v>
      </c>
      <c r="AJ206" s="939" t="s">
        <v>4088</v>
      </c>
      <c r="AK206" s="939" t="s">
        <v>1092</v>
      </c>
      <c r="AL206" s="506"/>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c r="QM206" s="60"/>
      <c r="QN206" s="60"/>
      <c r="QO206" s="60"/>
      <c r="QP206" s="60"/>
      <c r="QQ206" s="60"/>
      <c r="QR206" s="60"/>
      <c r="QS206" s="60"/>
      <c r="QT206" s="60"/>
      <c r="QU206" s="60"/>
      <c r="QV206" s="60"/>
      <c r="QW206" s="60"/>
      <c r="QX206" s="60"/>
      <c r="QY206" s="60"/>
      <c r="QZ206" s="60"/>
      <c r="RA206" s="60"/>
      <c r="RB206" s="60"/>
      <c r="RC206" s="60"/>
      <c r="RD206" s="60"/>
      <c r="RE206" s="60"/>
      <c r="RF206" s="60"/>
      <c r="RG206" s="60"/>
      <c r="RH206" s="60"/>
      <c r="RI206" s="60"/>
      <c r="RJ206" s="60"/>
      <c r="RK206" s="60"/>
      <c r="RL206" s="60"/>
      <c r="RM206" s="60"/>
      <c r="RN206" s="60"/>
      <c r="RO206" s="60"/>
      <c r="RP206" s="60"/>
      <c r="RQ206" s="60"/>
      <c r="RR206" s="60"/>
      <c r="RS206" s="60"/>
      <c r="RT206" s="60"/>
      <c r="RU206" s="60"/>
      <c r="RV206" s="60"/>
      <c r="RW206" s="60"/>
      <c r="RX206" s="60"/>
      <c r="RY206" s="60"/>
      <c r="RZ206" s="60"/>
      <c r="SA206" s="60"/>
      <c r="SB206" s="60"/>
      <c r="SC206" s="60"/>
      <c r="SD206" s="60"/>
      <c r="SE206" s="60"/>
      <c r="SF206" s="60"/>
      <c r="SG206" s="60"/>
      <c r="SH206" s="60"/>
      <c r="SI206" s="60"/>
      <c r="SJ206" s="60"/>
      <c r="SK206" s="60"/>
      <c r="SL206" s="60"/>
      <c r="SM206" s="60"/>
      <c r="SN206" s="60"/>
      <c r="SO206" s="60"/>
      <c r="SP206" s="60"/>
      <c r="SQ206" s="60"/>
      <c r="SR206" s="60"/>
      <c r="SS206" s="60"/>
      <c r="ST206" s="60"/>
      <c r="SU206" s="60"/>
      <c r="SV206" s="60"/>
      <c r="SW206" s="60"/>
      <c r="SX206" s="60"/>
      <c r="SY206" s="60"/>
      <c r="SZ206" s="60"/>
      <c r="TA206" s="60"/>
      <c r="TB206" s="60"/>
      <c r="TC206" s="60"/>
      <c r="TD206" s="60"/>
      <c r="TE206" s="60"/>
      <c r="TF206" s="60"/>
      <c r="TG206" s="60"/>
      <c r="TH206" s="60"/>
      <c r="TI206" s="60"/>
    </row>
    <row r="207" spans="1:529" s="866" customFormat="1" ht="42" customHeight="1" thickBot="1" x14ac:dyDescent="0.3">
      <c r="A207" s="169">
        <v>13120011</v>
      </c>
      <c r="B207" s="170">
        <v>39275</v>
      </c>
      <c r="C207" s="44" t="s">
        <v>8790</v>
      </c>
      <c r="D207" s="44" t="s">
        <v>7366</v>
      </c>
      <c r="E207" s="44" t="s">
        <v>36</v>
      </c>
      <c r="F207" s="44" t="s">
        <v>36</v>
      </c>
      <c r="G207" s="44" t="s">
        <v>33</v>
      </c>
      <c r="H207" s="169">
        <v>27632</v>
      </c>
      <c r="I207" s="170"/>
      <c r="J207" s="170">
        <v>45863</v>
      </c>
      <c r="K207" s="44" t="s">
        <v>373</v>
      </c>
      <c r="L207" s="44" t="s">
        <v>7126</v>
      </c>
      <c r="M207" s="44" t="s">
        <v>4731</v>
      </c>
      <c r="N207" s="44" t="s">
        <v>34</v>
      </c>
      <c r="O207" s="44">
        <v>7884000</v>
      </c>
      <c r="P207" s="738" t="s">
        <v>8793</v>
      </c>
      <c r="Q207" s="738" t="s">
        <v>8793</v>
      </c>
      <c r="R207" s="738"/>
      <c r="S207" s="738"/>
      <c r="T207" s="573">
        <v>900</v>
      </c>
      <c r="U207" s="44">
        <v>21600</v>
      </c>
      <c r="V207" s="44">
        <v>7884000</v>
      </c>
      <c r="W207" s="44" t="s">
        <v>1265</v>
      </c>
      <c r="X207" s="44">
        <v>50</v>
      </c>
      <c r="Y207" s="44" t="s">
        <v>1090</v>
      </c>
      <c r="Z207" s="44">
        <v>150</v>
      </c>
      <c r="AA207" s="44" t="s">
        <v>1090</v>
      </c>
      <c r="AB207" s="44" t="s">
        <v>1090</v>
      </c>
      <c r="AC207" s="44" t="s">
        <v>1090</v>
      </c>
      <c r="AD207" s="44" t="s">
        <v>1090</v>
      </c>
      <c r="AE207" s="44" t="s">
        <v>1090</v>
      </c>
      <c r="AF207" s="44" t="s">
        <v>1090</v>
      </c>
      <c r="AG207" s="44" t="s">
        <v>1283</v>
      </c>
      <c r="AH207" s="44">
        <v>826.65</v>
      </c>
      <c r="AI207" s="44" t="s">
        <v>8791</v>
      </c>
      <c r="AJ207" s="44" t="s">
        <v>8792</v>
      </c>
      <c r="AK207" s="44" t="s">
        <v>1092</v>
      </c>
      <c r="AL207" s="507"/>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c r="QM207" s="60"/>
      <c r="QN207" s="60"/>
      <c r="QO207" s="60"/>
      <c r="QP207" s="60"/>
      <c r="QQ207" s="60"/>
      <c r="QR207" s="60"/>
      <c r="QS207" s="60"/>
      <c r="QT207" s="60"/>
      <c r="QU207" s="60"/>
      <c r="QV207" s="60"/>
      <c r="QW207" s="60"/>
      <c r="QX207" s="60"/>
      <c r="QY207" s="60"/>
      <c r="QZ207" s="60"/>
      <c r="RA207" s="60"/>
      <c r="RB207" s="60"/>
      <c r="RC207" s="60"/>
      <c r="RD207" s="60"/>
      <c r="RE207" s="60"/>
      <c r="RF207" s="60"/>
      <c r="RG207" s="60"/>
      <c r="RH207" s="60"/>
      <c r="RI207" s="60"/>
      <c r="RJ207" s="60"/>
      <c r="RK207" s="60"/>
      <c r="RL207" s="60"/>
      <c r="RM207" s="60"/>
      <c r="RN207" s="60"/>
      <c r="RO207" s="60"/>
      <c r="RP207" s="60"/>
      <c r="RQ207" s="60"/>
      <c r="RR207" s="60"/>
      <c r="RS207" s="60"/>
      <c r="RT207" s="60"/>
      <c r="RU207" s="60"/>
      <c r="RV207" s="60"/>
      <c r="RW207" s="60"/>
      <c r="RX207" s="60"/>
      <c r="RY207" s="60"/>
      <c r="RZ207" s="60"/>
      <c r="SA207" s="60"/>
      <c r="SB207" s="60"/>
      <c r="SC207" s="60"/>
      <c r="SD207" s="60"/>
      <c r="SE207" s="60"/>
      <c r="SF207" s="60"/>
      <c r="SG207" s="60"/>
      <c r="SH207" s="60"/>
      <c r="SI207" s="60"/>
      <c r="SJ207" s="60"/>
      <c r="SK207" s="60"/>
      <c r="SL207" s="60"/>
      <c r="SM207" s="60"/>
      <c r="SN207" s="60"/>
      <c r="SO207" s="60"/>
      <c r="SP207" s="60"/>
      <c r="SQ207" s="60"/>
      <c r="SR207" s="60"/>
      <c r="SS207" s="60"/>
      <c r="ST207" s="60"/>
      <c r="SU207" s="60"/>
      <c r="SV207" s="60"/>
      <c r="SW207" s="60"/>
      <c r="SX207" s="60"/>
      <c r="SY207" s="60"/>
      <c r="SZ207" s="60"/>
      <c r="TA207" s="60"/>
      <c r="TB207" s="60"/>
      <c r="TC207" s="60"/>
      <c r="TD207" s="60"/>
      <c r="TE207" s="60"/>
      <c r="TF207" s="60"/>
      <c r="TG207" s="60"/>
      <c r="TH207" s="60"/>
      <c r="TI207" s="60"/>
    </row>
    <row r="208" spans="1:529" s="60" customFormat="1" ht="32.25" customHeight="1" x14ac:dyDescent="0.25">
      <c r="A208" s="736">
        <v>13120012</v>
      </c>
      <c r="B208" s="291">
        <v>39314</v>
      </c>
      <c r="C208" s="221" t="s">
        <v>1284</v>
      </c>
      <c r="D208" s="221" t="s">
        <v>5005</v>
      </c>
      <c r="E208" s="221"/>
      <c r="F208" s="221"/>
      <c r="G208" s="221"/>
      <c r="H208" s="290" t="s">
        <v>182</v>
      </c>
      <c r="I208" s="291"/>
      <c r="J208" s="291">
        <v>41506</v>
      </c>
      <c r="K208" s="221" t="s">
        <v>1124</v>
      </c>
      <c r="L208" s="221"/>
      <c r="M208" s="221" t="s">
        <v>700</v>
      </c>
      <c r="N208" s="221" t="s">
        <v>34</v>
      </c>
      <c r="O208" s="221">
        <v>100740</v>
      </c>
      <c r="P208" s="746"/>
      <c r="Q208" s="746" t="s">
        <v>1285</v>
      </c>
      <c r="R208" s="746" t="s">
        <v>5800</v>
      </c>
      <c r="S208" s="746"/>
      <c r="T208" s="570">
        <v>25</v>
      </c>
      <c r="U208" s="221">
        <v>276</v>
      </c>
      <c r="V208" s="221">
        <v>100740</v>
      </c>
      <c r="W208" s="221" t="s">
        <v>1260</v>
      </c>
      <c r="X208" s="221">
        <v>35</v>
      </c>
      <c r="Y208" s="221">
        <v>25</v>
      </c>
      <c r="Z208" s="221">
        <v>125</v>
      </c>
      <c r="AA208" s="221" t="s">
        <v>1090</v>
      </c>
      <c r="AB208" s="221" t="s">
        <v>1090</v>
      </c>
      <c r="AC208" s="221" t="s">
        <v>1090</v>
      </c>
      <c r="AD208" s="221" t="s">
        <v>1090</v>
      </c>
      <c r="AE208" s="221" t="s">
        <v>1090</v>
      </c>
      <c r="AF208" s="221">
        <v>0.3</v>
      </c>
      <c r="AG208" s="221" t="s">
        <v>1090</v>
      </c>
      <c r="AH208" s="221"/>
      <c r="AI208" s="221" t="s">
        <v>2141</v>
      </c>
      <c r="AJ208" s="221" t="s">
        <v>2142</v>
      </c>
      <c r="AK208" s="314" t="s">
        <v>1263</v>
      </c>
      <c r="AL208" s="222" t="s">
        <v>5799</v>
      </c>
      <c r="AM208" s="11"/>
    </row>
    <row r="209" spans="1:39" s="60" customFormat="1" ht="32.25" customHeight="1" thickBot="1" x14ac:dyDescent="0.3">
      <c r="A209" s="380">
        <v>13120012</v>
      </c>
      <c r="B209" s="381">
        <v>39314</v>
      </c>
      <c r="C209" s="348" t="s">
        <v>1284</v>
      </c>
      <c r="D209" s="348" t="s">
        <v>5005</v>
      </c>
      <c r="E209" s="348"/>
      <c r="F209" s="348"/>
      <c r="G209" s="348"/>
      <c r="H209" s="382" t="s">
        <v>182</v>
      </c>
      <c r="I209" s="381"/>
      <c r="J209" s="381">
        <v>43697</v>
      </c>
      <c r="K209" s="348" t="s">
        <v>1124</v>
      </c>
      <c r="L209" s="348"/>
      <c r="M209" s="348" t="s">
        <v>700</v>
      </c>
      <c r="N209" s="348" t="s">
        <v>34</v>
      </c>
      <c r="O209" s="348">
        <v>100740</v>
      </c>
      <c r="P209" s="750"/>
      <c r="Q209" s="750" t="s">
        <v>1285</v>
      </c>
      <c r="R209" s="750" t="s">
        <v>5800</v>
      </c>
      <c r="S209" s="750"/>
      <c r="T209" s="561">
        <v>25</v>
      </c>
      <c r="U209" s="348">
        <v>276</v>
      </c>
      <c r="V209" s="348">
        <v>100740</v>
      </c>
      <c r="W209" s="348" t="s">
        <v>1260</v>
      </c>
      <c r="X209" s="348">
        <v>35</v>
      </c>
      <c r="Y209" s="348">
        <v>25</v>
      </c>
      <c r="Z209" s="348">
        <v>125</v>
      </c>
      <c r="AA209" s="348" t="s">
        <v>1090</v>
      </c>
      <c r="AB209" s="348" t="s">
        <v>1090</v>
      </c>
      <c r="AC209" s="348" t="s">
        <v>1090</v>
      </c>
      <c r="AD209" s="348" t="s">
        <v>1090</v>
      </c>
      <c r="AE209" s="348" t="s">
        <v>1090</v>
      </c>
      <c r="AF209" s="348">
        <v>0.3</v>
      </c>
      <c r="AG209" s="348" t="s">
        <v>1090</v>
      </c>
      <c r="AH209" s="348"/>
      <c r="AI209" s="348" t="s">
        <v>2141</v>
      </c>
      <c r="AJ209" s="348" t="s">
        <v>2142</v>
      </c>
      <c r="AK209" s="383" t="s">
        <v>166</v>
      </c>
      <c r="AL209" s="383" t="s">
        <v>5799</v>
      </c>
      <c r="AM209" s="11"/>
    </row>
    <row r="210" spans="1:39" s="60" customFormat="1" ht="32.25" customHeight="1" x14ac:dyDescent="0.25">
      <c r="A210" s="164">
        <v>13120013</v>
      </c>
      <c r="B210" s="175">
        <v>39321</v>
      </c>
      <c r="C210" s="176" t="s">
        <v>249</v>
      </c>
      <c r="D210" s="176" t="s">
        <v>6669</v>
      </c>
      <c r="E210" s="176"/>
      <c r="F210" s="176"/>
      <c r="G210" s="176"/>
      <c r="H210" s="164">
        <v>67934</v>
      </c>
      <c r="I210" s="175"/>
      <c r="J210" s="175">
        <v>41637</v>
      </c>
      <c r="K210" s="176"/>
      <c r="L210" s="176"/>
      <c r="M210" s="176" t="s">
        <v>304</v>
      </c>
      <c r="N210" s="176" t="s">
        <v>21</v>
      </c>
      <c r="O210" s="176">
        <v>31025</v>
      </c>
      <c r="P210" s="752"/>
      <c r="Q210" s="752"/>
      <c r="R210" s="752"/>
      <c r="S210" s="752"/>
      <c r="T210" s="568">
        <v>11.2</v>
      </c>
      <c r="U210" s="176">
        <v>85</v>
      </c>
      <c r="V210" s="176">
        <v>31025</v>
      </c>
      <c r="W210" s="176" t="s">
        <v>1265</v>
      </c>
      <c r="X210" s="176">
        <v>50</v>
      </c>
      <c r="Y210" s="176">
        <v>50</v>
      </c>
      <c r="Z210" s="176">
        <v>250</v>
      </c>
      <c r="AA210" s="176" t="s">
        <v>1090</v>
      </c>
      <c r="AB210" s="176" t="s">
        <v>1090</v>
      </c>
      <c r="AC210" s="176" t="s">
        <v>1090</v>
      </c>
      <c r="AD210" s="176" t="s">
        <v>1090</v>
      </c>
      <c r="AE210" s="176" t="s">
        <v>1090</v>
      </c>
      <c r="AF210" s="176" t="s">
        <v>1090</v>
      </c>
      <c r="AG210" s="176" t="s">
        <v>1090</v>
      </c>
      <c r="AH210" s="176"/>
      <c r="AI210" s="176" t="s">
        <v>2143</v>
      </c>
      <c r="AJ210" s="176" t="s">
        <v>2144</v>
      </c>
      <c r="AK210" s="222" t="s">
        <v>166</v>
      </c>
      <c r="AL210" s="222" t="s">
        <v>6667</v>
      </c>
      <c r="AM210" s="11"/>
    </row>
    <row r="211" spans="1:39" s="60" customFormat="1" ht="32.25" customHeight="1" x14ac:dyDescent="0.25">
      <c r="A211" s="290">
        <v>13120013</v>
      </c>
      <c r="B211" s="291">
        <v>39321</v>
      </c>
      <c r="C211" s="221" t="s">
        <v>6668</v>
      </c>
      <c r="D211" s="221" t="s">
        <v>5006</v>
      </c>
      <c r="E211" s="221"/>
      <c r="F211" s="221"/>
      <c r="G211" s="221"/>
      <c r="H211" s="290">
        <v>67934</v>
      </c>
      <c r="I211" s="291"/>
      <c r="J211" s="291">
        <v>43828</v>
      </c>
      <c r="K211" s="221" t="s">
        <v>377</v>
      </c>
      <c r="L211" s="221"/>
      <c r="M211" s="221" t="s">
        <v>4732</v>
      </c>
      <c r="N211" s="221" t="s">
        <v>21</v>
      </c>
      <c r="O211" s="221">
        <v>31025</v>
      </c>
      <c r="P211" s="746" t="s">
        <v>1286</v>
      </c>
      <c r="Q211" s="746" t="s">
        <v>1286</v>
      </c>
      <c r="R211" s="746"/>
      <c r="S211" s="746"/>
      <c r="T211" s="570">
        <v>11.2</v>
      </c>
      <c r="U211" s="221">
        <v>85</v>
      </c>
      <c r="V211" s="221">
        <v>31025</v>
      </c>
      <c r="W211" s="221" t="s">
        <v>1257</v>
      </c>
      <c r="X211" s="221">
        <v>50</v>
      </c>
      <c r="Y211" s="221">
        <v>50</v>
      </c>
      <c r="Z211" s="221">
        <v>250</v>
      </c>
      <c r="AA211" s="221" t="s">
        <v>1090</v>
      </c>
      <c r="AB211" s="221" t="s">
        <v>1090</v>
      </c>
      <c r="AC211" s="221" t="s">
        <v>1090</v>
      </c>
      <c r="AD211" s="221" t="s">
        <v>1090</v>
      </c>
      <c r="AE211" s="221" t="s">
        <v>1090</v>
      </c>
      <c r="AF211" s="221" t="s">
        <v>1090</v>
      </c>
      <c r="AG211" s="221" t="s">
        <v>4089</v>
      </c>
      <c r="AH211" s="221"/>
      <c r="AI211" s="39" t="s">
        <v>2143</v>
      </c>
      <c r="AJ211" s="39" t="s">
        <v>2144</v>
      </c>
      <c r="AK211" s="39" t="s">
        <v>166</v>
      </c>
      <c r="AL211" s="222" t="s">
        <v>6667</v>
      </c>
      <c r="AM211" s="11"/>
    </row>
    <row r="212" spans="1:39" s="904" customFormat="1" ht="32.25" customHeight="1" thickBot="1" x14ac:dyDescent="0.3">
      <c r="A212" s="933">
        <v>13120014</v>
      </c>
      <c r="B212" s="934">
        <v>39357</v>
      </c>
      <c r="C212" s="935" t="s">
        <v>707</v>
      </c>
      <c r="D212" s="935" t="s">
        <v>8734</v>
      </c>
      <c r="E212" s="935" t="s">
        <v>131</v>
      </c>
      <c r="F212" s="935" t="s">
        <v>132</v>
      </c>
      <c r="G212" s="935" t="s">
        <v>53</v>
      </c>
      <c r="H212" s="933">
        <v>53655</v>
      </c>
      <c r="I212" s="934">
        <v>39377</v>
      </c>
      <c r="J212" s="934">
        <v>47229</v>
      </c>
      <c r="K212" s="935" t="s">
        <v>877</v>
      </c>
      <c r="L212" s="935" t="s">
        <v>8735</v>
      </c>
      <c r="M212" s="935" t="s">
        <v>302</v>
      </c>
      <c r="N212" s="935" t="s">
        <v>34</v>
      </c>
      <c r="O212" s="935">
        <v>289440</v>
      </c>
      <c r="P212" s="936" t="s">
        <v>8736</v>
      </c>
      <c r="Q212" s="936" t="s">
        <v>8736</v>
      </c>
      <c r="R212" s="936"/>
      <c r="S212" s="936"/>
      <c r="T212" s="937">
        <v>180</v>
      </c>
      <c r="U212" s="935">
        <v>1080</v>
      </c>
      <c r="V212" s="935">
        <v>289440</v>
      </c>
      <c r="W212" s="935" t="s">
        <v>1265</v>
      </c>
      <c r="X212" s="935">
        <v>100</v>
      </c>
      <c r="Y212" s="935" t="s">
        <v>1090</v>
      </c>
      <c r="Z212" s="935" t="s">
        <v>1090</v>
      </c>
      <c r="AA212" s="935" t="s">
        <v>1090</v>
      </c>
      <c r="AB212" s="935" t="s">
        <v>1090</v>
      </c>
      <c r="AC212" s="935" t="s">
        <v>1090</v>
      </c>
      <c r="AD212" s="935" t="s">
        <v>1090</v>
      </c>
      <c r="AE212" s="935" t="s">
        <v>1090</v>
      </c>
      <c r="AF212" s="935">
        <v>0.5</v>
      </c>
      <c r="AG212" s="935" t="s">
        <v>1090</v>
      </c>
      <c r="AH212" s="935"/>
      <c r="AI212" s="935" t="s">
        <v>2145</v>
      </c>
      <c r="AJ212" s="935" t="s">
        <v>2146</v>
      </c>
      <c r="AK212" s="938" t="s">
        <v>1261</v>
      </c>
      <c r="AL212" s="938"/>
      <c r="AM212" s="877"/>
    </row>
    <row r="213" spans="1:39" s="60" customFormat="1" ht="32.25" customHeight="1" thickBot="1" x14ac:dyDescent="0.3">
      <c r="A213" s="290">
        <v>13120015</v>
      </c>
      <c r="B213" s="291">
        <v>39372</v>
      </c>
      <c r="C213" s="221" t="s">
        <v>5594</v>
      </c>
      <c r="D213" s="221" t="s">
        <v>5596</v>
      </c>
      <c r="E213" s="221"/>
      <c r="F213" s="221"/>
      <c r="G213" s="221"/>
      <c r="H213" s="290">
        <v>53089</v>
      </c>
      <c r="I213" s="291"/>
      <c r="J213" s="291">
        <v>40468</v>
      </c>
      <c r="K213" s="221" t="s">
        <v>1954</v>
      </c>
      <c r="L213" s="221"/>
      <c r="M213" s="221" t="s">
        <v>300</v>
      </c>
      <c r="N213" s="221" t="s">
        <v>52</v>
      </c>
      <c r="O213" s="221">
        <v>1650</v>
      </c>
      <c r="P213" s="746" t="s">
        <v>1287</v>
      </c>
      <c r="Q213" s="746"/>
      <c r="R213" s="746"/>
      <c r="S213" s="746"/>
      <c r="T213" s="570">
        <v>0.72</v>
      </c>
      <c r="U213" s="221">
        <v>4.5</v>
      </c>
      <c r="V213" s="221">
        <v>1650</v>
      </c>
      <c r="W213" s="221" t="s">
        <v>1260</v>
      </c>
      <c r="X213" s="221">
        <v>50</v>
      </c>
      <c r="Y213" s="221">
        <v>25</v>
      </c>
      <c r="Z213" s="221">
        <v>125</v>
      </c>
      <c r="AA213" s="221" t="s">
        <v>1090</v>
      </c>
      <c r="AB213" s="221" t="s">
        <v>1090</v>
      </c>
      <c r="AC213" s="221" t="s">
        <v>1090</v>
      </c>
      <c r="AD213" s="221" t="s">
        <v>1090</v>
      </c>
      <c r="AE213" s="221" t="s">
        <v>1090</v>
      </c>
      <c r="AF213" s="221" t="s">
        <v>1090</v>
      </c>
      <c r="AG213" s="221" t="s">
        <v>1262</v>
      </c>
      <c r="AH213" s="221"/>
      <c r="AI213" s="221" t="s">
        <v>2147</v>
      </c>
      <c r="AJ213" s="221" t="s">
        <v>2148</v>
      </c>
      <c r="AK213" s="314" t="s">
        <v>1261</v>
      </c>
      <c r="AL213" s="314" t="s">
        <v>6375</v>
      </c>
      <c r="AM213" s="11"/>
    </row>
    <row r="214" spans="1:39" s="60" customFormat="1" ht="32.25" customHeight="1" thickBot="1" x14ac:dyDescent="0.3">
      <c r="A214" s="237">
        <v>13120016</v>
      </c>
      <c r="B214" s="238">
        <v>39461</v>
      </c>
      <c r="C214" s="23" t="s">
        <v>1288</v>
      </c>
      <c r="D214" s="23" t="s">
        <v>5597</v>
      </c>
      <c r="E214" s="23"/>
      <c r="F214" s="23"/>
      <c r="G214" s="23"/>
      <c r="H214" s="239">
        <v>83212</v>
      </c>
      <c r="I214" s="238"/>
      <c r="J214" s="238">
        <v>40557</v>
      </c>
      <c r="K214" s="23" t="s">
        <v>1088</v>
      </c>
      <c r="L214" s="23"/>
      <c r="M214" s="23" t="s">
        <v>1094</v>
      </c>
      <c r="N214" s="23" t="s">
        <v>52</v>
      </c>
      <c r="O214" s="23">
        <v>2085</v>
      </c>
      <c r="P214" s="744"/>
      <c r="Q214" s="744"/>
      <c r="R214" s="744"/>
      <c r="S214" s="744"/>
      <c r="T214" s="575">
        <v>2.13</v>
      </c>
      <c r="U214" s="23">
        <v>6.82</v>
      </c>
      <c r="V214" s="23">
        <v>2085</v>
      </c>
      <c r="W214" s="23" t="s">
        <v>1265</v>
      </c>
      <c r="X214" s="23">
        <v>50</v>
      </c>
      <c r="Y214" s="23" t="s">
        <v>1090</v>
      </c>
      <c r="Z214" s="23">
        <v>150</v>
      </c>
      <c r="AA214" s="23" t="s">
        <v>1090</v>
      </c>
      <c r="AB214" s="23" t="s">
        <v>1090</v>
      </c>
      <c r="AC214" s="23" t="s">
        <v>1090</v>
      </c>
      <c r="AD214" s="23" t="s">
        <v>1090</v>
      </c>
      <c r="AE214" s="23" t="s">
        <v>1090</v>
      </c>
      <c r="AF214" s="23">
        <v>5</v>
      </c>
      <c r="AG214" s="23" t="s">
        <v>1090</v>
      </c>
      <c r="AH214" s="23"/>
      <c r="AI214" s="23" t="s">
        <v>2149</v>
      </c>
      <c r="AJ214" s="23" t="s">
        <v>2150</v>
      </c>
      <c r="AK214" s="24" t="s">
        <v>1289</v>
      </c>
      <c r="AL214" s="24"/>
      <c r="AM214" s="11"/>
    </row>
    <row r="215" spans="1:39" s="60" customFormat="1" ht="32.25" customHeight="1" thickBot="1" x14ac:dyDescent="0.3">
      <c r="A215" s="77">
        <v>13120017</v>
      </c>
      <c r="B215" s="28">
        <v>39468</v>
      </c>
      <c r="C215" s="29" t="s">
        <v>1290</v>
      </c>
      <c r="D215" s="29" t="s">
        <v>1291</v>
      </c>
      <c r="E215" s="29"/>
      <c r="F215" s="29"/>
      <c r="G215" s="29"/>
      <c r="H215" s="77">
        <v>10447</v>
      </c>
      <c r="I215" s="28"/>
      <c r="J215" s="28">
        <v>40564</v>
      </c>
      <c r="K215" s="29" t="s">
        <v>1292</v>
      </c>
      <c r="L215" s="29"/>
      <c r="M215" s="29" t="s">
        <v>298</v>
      </c>
      <c r="N215" s="29" t="s">
        <v>21</v>
      </c>
      <c r="O215" s="29">
        <v>365</v>
      </c>
      <c r="P215" s="743"/>
      <c r="Q215" s="743"/>
      <c r="R215" s="743"/>
      <c r="S215" s="743"/>
      <c r="T215" s="691">
        <v>0.125</v>
      </c>
      <c r="U215" s="29">
        <v>1</v>
      </c>
      <c r="V215" s="29">
        <v>365</v>
      </c>
      <c r="W215" s="29" t="s">
        <v>1265</v>
      </c>
      <c r="X215" s="29">
        <v>50</v>
      </c>
      <c r="Y215" s="29" t="s">
        <v>1090</v>
      </c>
      <c r="Z215" s="29">
        <v>150</v>
      </c>
      <c r="AA215" s="29" t="s">
        <v>1090</v>
      </c>
      <c r="AB215" s="29" t="s">
        <v>1090</v>
      </c>
      <c r="AC215" s="29" t="s">
        <v>1090</v>
      </c>
      <c r="AD215" s="29" t="s">
        <v>1090</v>
      </c>
      <c r="AE215" s="29" t="s">
        <v>1090</v>
      </c>
      <c r="AF215" s="29">
        <v>10</v>
      </c>
      <c r="AG215" s="29" t="s">
        <v>1090</v>
      </c>
      <c r="AH215" s="29"/>
      <c r="AI215" s="29" t="s">
        <v>2151</v>
      </c>
      <c r="AJ215" s="29" t="s">
        <v>2152</v>
      </c>
      <c r="AK215" s="25" t="s">
        <v>1293</v>
      </c>
      <c r="AL215" s="25"/>
      <c r="AM215" s="11"/>
    </row>
    <row r="216" spans="1:39" s="60" customFormat="1" ht="32.25" customHeight="1" thickBot="1" x14ac:dyDescent="0.3">
      <c r="A216" s="237">
        <v>13120018</v>
      </c>
      <c r="B216" s="238">
        <v>39503</v>
      </c>
      <c r="C216" s="23" t="s">
        <v>1294</v>
      </c>
      <c r="D216" s="23" t="s">
        <v>5007</v>
      </c>
      <c r="E216" s="23"/>
      <c r="F216" s="23"/>
      <c r="G216" s="23"/>
      <c r="H216" s="239">
        <v>80902</v>
      </c>
      <c r="I216" s="238"/>
      <c r="J216" s="238">
        <v>40599</v>
      </c>
      <c r="K216" s="23" t="s">
        <v>378</v>
      </c>
      <c r="L216" s="23"/>
      <c r="M216" s="23" t="s">
        <v>1295</v>
      </c>
      <c r="N216" s="23" t="s">
        <v>95</v>
      </c>
      <c r="O216" s="23">
        <v>572</v>
      </c>
      <c r="P216" s="744"/>
      <c r="Q216" s="744"/>
      <c r="R216" s="744"/>
      <c r="S216" s="744"/>
      <c r="T216" s="575"/>
      <c r="U216" s="23">
        <v>2.2999999999999998</v>
      </c>
      <c r="V216" s="23">
        <v>572</v>
      </c>
      <c r="W216" s="23" t="s">
        <v>1265</v>
      </c>
      <c r="X216" s="23">
        <v>50</v>
      </c>
      <c r="Y216" s="23" t="s">
        <v>1090</v>
      </c>
      <c r="Z216" s="23">
        <v>125</v>
      </c>
      <c r="AA216" s="23" t="s">
        <v>1090</v>
      </c>
      <c r="AB216" s="23" t="s">
        <v>1090</v>
      </c>
      <c r="AC216" s="23" t="s">
        <v>1090</v>
      </c>
      <c r="AD216" s="23" t="s">
        <v>1296</v>
      </c>
      <c r="AE216" s="23" t="s">
        <v>1297</v>
      </c>
      <c r="AF216" s="23">
        <v>0.3</v>
      </c>
      <c r="AG216" s="23" t="s">
        <v>1298</v>
      </c>
      <c r="AH216" s="23"/>
      <c r="AI216" s="23" t="s">
        <v>2153</v>
      </c>
      <c r="AJ216" s="23" t="s">
        <v>2154</v>
      </c>
      <c r="AK216" s="24" t="s">
        <v>1261</v>
      </c>
      <c r="AL216" s="24"/>
      <c r="AM216" s="11"/>
    </row>
    <row r="217" spans="1:39" s="60" customFormat="1" ht="32.25" customHeight="1" x14ac:dyDescent="0.25">
      <c r="A217" s="164">
        <v>13120019</v>
      </c>
      <c r="B217" s="175">
        <v>39538</v>
      </c>
      <c r="C217" s="176" t="s">
        <v>1299</v>
      </c>
      <c r="D217" s="176" t="s">
        <v>5169</v>
      </c>
      <c r="E217" s="176"/>
      <c r="F217" s="176"/>
      <c r="G217" s="176"/>
      <c r="H217" s="164">
        <v>38978</v>
      </c>
      <c r="I217" s="175"/>
      <c r="J217" s="175">
        <v>41729</v>
      </c>
      <c r="K217" s="176"/>
      <c r="L217" s="176"/>
      <c r="M217" s="176" t="s">
        <v>333</v>
      </c>
      <c r="N217" s="176" t="s">
        <v>34</v>
      </c>
      <c r="O217" s="176">
        <v>7800</v>
      </c>
      <c r="P217" s="752" t="s">
        <v>3216</v>
      </c>
      <c r="Q217" s="752" t="s">
        <v>3216</v>
      </c>
      <c r="R217" s="752"/>
      <c r="S217" s="752"/>
      <c r="T217" s="568">
        <v>10.8</v>
      </c>
      <c r="U217" s="176">
        <v>30</v>
      </c>
      <c r="V217" s="176">
        <v>7800</v>
      </c>
      <c r="W217" s="176" t="s">
        <v>1300</v>
      </c>
      <c r="X217" s="176">
        <v>50</v>
      </c>
      <c r="Y217" s="176">
        <v>50</v>
      </c>
      <c r="Z217" s="176">
        <v>250</v>
      </c>
      <c r="AA217" s="176" t="s">
        <v>1090</v>
      </c>
      <c r="AB217" s="176" t="s">
        <v>1090</v>
      </c>
      <c r="AC217" s="176" t="s">
        <v>1090</v>
      </c>
      <c r="AD217" s="176" t="s">
        <v>1090</v>
      </c>
      <c r="AE217" s="176" t="s">
        <v>1090</v>
      </c>
      <c r="AF217" s="176" t="s">
        <v>1090</v>
      </c>
      <c r="AG217" s="176" t="s">
        <v>1271</v>
      </c>
      <c r="AH217" s="176"/>
      <c r="AI217" s="176" t="s">
        <v>2155</v>
      </c>
      <c r="AJ217" s="176" t="s">
        <v>2156</v>
      </c>
      <c r="AK217" s="222" t="s">
        <v>166</v>
      </c>
      <c r="AL217" s="222" t="s">
        <v>3383</v>
      </c>
      <c r="AM217" s="11"/>
    </row>
    <row r="218" spans="1:39" s="60" customFormat="1" ht="38.25" customHeight="1" thickBot="1" x14ac:dyDescent="0.3">
      <c r="A218" s="61">
        <v>13120019</v>
      </c>
      <c r="B218" s="19">
        <v>39538</v>
      </c>
      <c r="C218" s="18" t="s">
        <v>5189</v>
      </c>
      <c r="D218" s="18" t="s">
        <v>5169</v>
      </c>
      <c r="E218" s="18"/>
      <c r="F218" s="18"/>
      <c r="G218" s="18"/>
      <c r="H218" s="61">
        <v>38978</v>
      </c>
      <c r="I218" s="19"/>
      <c r="J218" s="19">
        <v>43921</v>
      </c>
      <c r="K218" s="18" t="s">
        <v>1201</v>
      </c>
      <c r="L218" s="18"/>
      <c r="M218" s="18" t="s">
        <v>333</v>
      </c>
      <c r="N218" s="18" t="s">
        <v>34</v>
      </c>
      <c r="O218" s="18">
        <v>7800</v>
      </c>
      <c r="P218" s="753"/>
      <c r="Q218" s="753"/>
      <c r="R218" s="753"/>
      <c r="S218" s="753"/>
      <c r="T218" s="565">
        <v>10.8</v>
      </c>
      <c r="U218" s="18">
        <v>30</v>
      </c>
      <c r="V218" s="18">
        <v>7800</v>
      </c>
      <c r="W218" s="18" t="s">
        <v>1089</v>
      </c>
      <c r="X218" s="18">
        <v>50</v>
      </c>
      <c r="Y218" s="18">
        <v>50</v>
      </c>
      <c r="Z218" s="18">
        <v>250</v>
      </c>
      <c r="AA218" s="18" t="s">
        <v>1090</v>
      </c>
      <c r="AB218" s="18" t="s">
        <v>1090</v>
      </c>
      <c r="AC218" s="18" t="s">
        <v>1090</v>
      </c>
      <c r="AD218" s="18" t="s">
        <v>1090</v>
      </c>
      <c r="AE218" s="18" t="s">
        <v>1090</v>
      </c>
      <c r="AF218" s="18" t="s">
        <v>1090</v>
      </c>
      <c r="AG218" s="18" t="s">
        <v>3217</v>
      </c>
      <c r="AH218" s="18">
        <v>526.15</v>
      </c>
      <c r="AI218" s="18" t="s">
        <v>2155</v>
      </c>
      <c r="AJ218" s="18" t="s">
        <v>2156</v>
      </c>
      <c r="AK218" s="20" t="s">
        <v>1408</v>
      </c>
      <c r="AL218" s="20"/>
      <c r="AM218" s="11"/>
    </row>
    <row r="219" spans="1:39" s="60" customFormat="1" ht="32.25" customHeight="1" thickBot="1" x14ac:dyDescent="0.3">
      <c r="A219" s="183">
        <v>13120020</v>
      </c>
      <c r="B219" s="184">
        <v>39609</v>
      </c>
      <c r="C219" s="185" t="s">
        <v>1301</v>
      </c>
      <c r="D219" s="185" t="s">
        <v>6507</v>
      </c>
      <c r="E219" s="185"/>
      <c r="F219" s="185"/>
      <c r="G219" s="185"/>
      <c r="H219" s="186">
        <v>47714</v>
      </c>
      <c r="I219" s="184"/>
      <c r="J219" s="184">
        <v>41811</v>
      </c>
      <c r="K219" s="185" t="s">
        <v>877</v>
      </c>
      <c r="L219" s="185"/>
      <c r="M219" s="185" t="s">
        <v>302</v>
      </c>
      <c r="N219" s="185" t="s">
        <v>34</v>
      </c>
      <c r="O219" s="185">
        <v>95800</v>
      </c>
      <c r="P219" s="748"/>
      <c r="Q219" s="748" t="s">
        <v>3317</v>
      </c>
      <c r="R219" s="748"/>
      <c r="S219" s="748"/>
      <c r="T219" s="588">
        <v>23.73</v>
      </c>
      <c r="U219" s="185"/>
      <c r="V219" s="185">
        <v>95800</v>
      </c>
      <c r="W219" s="185" t="s">
        <v>1265</v>
      </c>
      <c r="X219" s="185">
        <v>100</v>
      </c>
      <c r="Y219" s="185" t="s">
        <v>1090</v>
      </c>
      <c r="Z219" s="185" t="s">
        <v>1090</v>
      </c>
      <c r="AA219" s="185" t="s">
        <v>1090</v>
      </c>
      <c r="AB219" s="185" t="s">
        <v>1090</v>
      </c>
      <c r="AC219" s="185" t="s">
        <v>1090</v>
      </c>
      <c r="AD219" s="185" t="s">
        <v>1090</v>
      </c>
      <c r="AE219" s="185" t="s">
        <v>1090</v>
      </c>
      <c r="AF219" s="185">
        <v>2</v>
      </c>
      <c r="AG219" s="185" t="s">
        <v>1302</v>
      </c>
      <c r="AH219" s="185"/>
      <c r="AI219" s="185" t="s">
        <v>2157</v>
      </c>
      <c r="AJ219" s="185" t="s">
        <v>2158</v>
      </c>
      <c r="AK219" s="275" t="s">
        <v>166</v>
      </c>
      <c r="AL219" s="275" t="s">
        <v>3384</v>
      </c>
      <c r="AM219" s="11"/>
    </row>
    <row r="220" spans="1:39" s="60" customFormat="1" ht="38.25" customHeight="1" x14ac:dyDescent="0.25">
      <c r="A220" s="476" t="s">
        <v>6508</v>
      </c>
      <c r="B220" s="436">
        <v>39609</v>
      </c>
      <c r="C220" s="437" t="s">
        <v>3318</v>
      </c>
      <c r="D220" s="437" t="s">
        <v>5714</v>
      </c>
      <c r="E220" s="437"/>
      <c r="F220" s="437"/>
      <c r="G220" s="437"/>
      <c r="H220" s="435">
        <v>47714</v>
      </c>
      <c r="I220" s="436"/>
      <c r="J220" s="436">
        <v>42907</v>
      </c>
      <c r="K220" s="437" t="s">
        <v>877</v>
      </c>
      <c r="L220" s="437"/>
      <c r="M220" s="437" t="s">
        <v>302</v>
      </c>
      <c r="N220" s="437" t="s">
        <v>34</v>
      </c>
      <c r="O220" s="437">
        <v>95800</v>
      </c>
      <c r="P220" s="763"/>
      <c r="Q220" s="763" t="s">
        <v>6509</v>
      </c>
      <c r="R220" s="763"/>
      <c r="S220" s="763"/>
      <c r="T220" s="584">
        <v>23.73</v>
      </c>
      <c r="U220" s="437">
        <v>6.6</v>
      </c>
      <c r="V220" s="437">
        <v>95800</v>
      </c>
      <c r="W220" s="437" t="s">
        <v>1265</v>
      </c>
      <c r="X220" s="437">
        <v>100</v>
      </c>
      <c r="Y220" s="437" t="s">
        <v>1090</v>
      </c>
      <c r="Z220" s="437" t="s">
        <v>1090</v>
      </c>
      <c r="AA220" s="437" t="s">
        <v>1090</v>
      </c>
      <c r="AB220" s="437" t="s">
        <v>1090</v>
      </c>
      <c r="AC220" s="437" t="s">
        <v>1090</v>
      </c>
      <c r="AD220" s="437" t="s">
        <v>1090</v>
      </c>
      <c r="AE220" s="437" t="s">
        <v>1090</v>
      </c>
      <c r="AF220" s="437">
        <v>2</v>
      </c>
      <c r="AG220" s="437" t="s">
        <v>1302</v>
      </c>
      <c r="AH220" s="437">
        <v>199</v>
      </c>
      <c r="AI220" s="437" t="s">
        <v>3319</v>
      </c>
      <c r="AJ220" s="437" t="s">
        <v>3320</v>
      </c>
      <c r="AK220" s="438" t="s">
        <v>166</v>
      </c>
      <c r="AL220" s="275" t="s">
        <v>6510</v>
      </c>
      <c r="AM220" s="11"/>
    </row>
    <row r="221" spans="1:39" s="60" customFormat="1" ht="38.25" customHeight="1" thickBot="1" x14ac:dyDescent="0.3">
      <c r="A221" s="182">
        <v>13120020</v>
      </c>
      <c r="B221" s="170">
        <v>39609</v>
      </c>
      <c r="C221" s="44" t="s">
        <v>3318</v>
      </c>
      <c r="D221" s="44" t="s">
        <v>7328</v>
      </c>
      <c r="E221" s="44" t="s">
        <v>158</v>
      </c>
      <c r="F221" s="44" t="s">
        <v>158</v>
      </c>
      <c r="G221" s="44" t="s">
        <v>128</v>
      </c>
      <c r="H221" s="169">
        <v>47714</v>
      </c>
      <c r="I221" s="170"/>
      <c r="J221" s="170">
        <v>45098</v>
      </c>
      <c r="K221" s="44" t="s">
        <v>877</v>
      </c>
      <c r="L221" s="44"/>
      <c r="M221" s="44" t="s">
        <v>302</v>
      </c>
      <c r="N221" s="44" t="s">
        <v>34</v>
      </c>
      <c r="O221" s="44">
        <v>95800</v>
      </c>
      <c r="P221" s="738"/>
      <c r="Q221" s="738"/>
      <c r="R221" s="738"/>
      <c r="S221" s="738"/>
      <c r="T221" s="573">
        <v>23.73</v>
      </c>
      <c r="U221" s="44">
        <v>6.6</v>
      </c>
      <c r="V221" s="44">
        <v>95800</v>
      </c>
      <c r="W221" s="44" t="s">
        <v>1265</v>
      </c>
      <c r="X221" s="44">
        <v>100</v>
      </c>
      <c r="Y221" s="44" t="s">
        <v>1090</v>
      </c>
      <c r="Z221" s="44" t="s">
        <v>1090</v>
      </c>
      <c r="AA221" s="44" t="s">
        <v>1090</v>
      </c>
      <c r="AB221" s="44" t="s">
        <v>1090</v>
      </c>
      <c r="AC221" s="44" t="s">
        <v>1090</v>
      </c>
      <c r="AD221" s="44" t="s">
        <v>1090</v>
      </c>
      <c r="AE221" s="44" t="s">
        <v>1090</v>
      </c>
      <c r="AF221" s="44">
        <v>2</v>
      </c>
      <c r="AG221" s="44" t="s">
        <v>1302</v>
      </c>
      <c r="AH221" s="44">
        <v>199</v>
      </c>
      <c r="AI221" s="44" t="s">
        <v>3319</v>
      </c>
      <c r="AJ221" s="44" t="s">
        <v>3320</v>
      </c>
      <c r="AK221" s="174" t="s">
        <v>166</v>
      </c>
      <c r="AL221" s="174"/>
      <c r="AM221" s="11"/>
    </row>
    <row r="222" spans="1:39" s="60" customFormat="1" ht="32.25" customHeight="1" x14ac:dyDescent="0.25">
      <c r="A222" s="261">
        <v>13120021</v>
      </c>
      <c r="B222" s="262">
        <v>39633</v>
      </c>
      <c r="C222" s="264" t="s">
        <v>1303</v>
      </c>
      <c r="D222" s="264" t="s">
        <v>5008</v>
      </c>
      <c r="E222" s="264"/>
      <c r="F222" s="264"/>
      <c r="G222" s="264"/>
      <c r="H222" s="261">
        <v>14218</v>
      </c>
      <c r="I222" s="262"/>
      <c r="J222" s="262">
        <v>41979</v>
      </c>
      <c r="K222" s="264" t="s">
        <v>1304</v>
      </c>
      <c r="L222" s="264"/>
      <c r="M222" s="264" t="s">
        <v>298</v>
      </c>
      <c r="N222" s="264" t="s">
        <v>21</v>
      </c>
      <c r="O222" s="264">
        <v>720000</v>
      </c>
      <c r="P222" s="776"/>
      <c r="Q222" s="776"/>
      <c r="R222" s="776" t="s">
        <v>3495</v>
      </c>
      <c r="S222" s="776"/>
      <c r="T222" s="585">
        <v>30</v>
      </c>
      <c r="U222" s="264">
        <v>430</v>
      </c>
      <c r="V222" s="264">
        <v>720000</v>
      </c>
      <c r="W222" s="264" t="s">
        <v>1300</v>
      </c>
      <c r="X222" s="264">
        <v>50</v>
      </c>
      <c r="Y222" s="264">
        <v>15</v>
      </c>
      <c r="Z222" s="264">
        <v>70</v>
      </c>
      <c r="AA222" s="264">
        <v>2</v>
      </c>
      <c r="AB222" s="264">
        <v>10</v>
      </c>
      <c r="AC222" s="264">
        <v>0.04</v>
      </c>
      <c r="AD222" s="264">
        <v>15</v>
      </c>
      <c r="AE222" s="264">
        <v>2</v>
      </c>
      <c r="AF222" s="264">
        <v>0.3</v>
      </c>
      <c r="AG222" s="264" t="s">
        <v>1305</v>
      </c>
      <c r="AH222" s="264"/>
      <c r="AI222" s="264" t="s">
        <v>2159</v>
      </c>
      <c r="AJ222" s="264" t="s">
        <v>2160</v>
      </c>
      <c r="AK222" s="377" t="s">
        <v>166</v>
      </c>
      <c r="AL222" s="377" t="s">
        <v>3494</v>
      </c>
      <c r="AM222" s="11"/>
    </row>
    <row r="223" spans="1:39" s="60" customFormat="1" ht="32.25" customHeight="1" x14ac:dyDescent="0.25">
      <c r="A223" s="85">
        <v>13120021</v>
      </c>
      <c r="B223" s="86">
        <v>39633</v>
      </c>
      <c r="C223" s="87" t="s">
        <v>1303</v>
      </c>
      <c r="D223" s="87" t="s">
        <v>5009</v>
      </c>
      <c r="E223" s="87"/>
      <c r="F223" s="87"/>
      <c r="G223" s="87"/>
      <c r="H223" s="85">
        <v>14218</v>
      </c>
      <c r="I223" s="86"/>
      <c r="J223" s="86">
        <v>41979</v>
      </c>
      <c r="K223" s="87" t="s">
        <v>1304</v>
      </c>
      <c r="L223" s="87"/>
      <c r="M223" s="87" t="s">
        <v>298</v>
      </c>
      <c r="N223" s="87" t="s">
        <v>21</v>
      </c>
      <c r="O223" s="87">
        <v>80000</v>
      </c>
      <c r="P223" s="777"/>
      <c r="Q223" s="777"/>
      <c r="R223" s="777" t="s">
        <v>3495</v>
      </c>
      <c r="S223" s="777"/>
      <c r="T223" s="586">
        <v>14.5</v>
      </c>
      <c r="U223" s="87">
        <v>4</v>
      </c>
      <c r="V223" s="87">
        <v>80000</v>
      </c>
      <c r="W223" s="87" t="s">
        <v>1300</v>
      </c>
      <c r="X223" s="87">
        <v>50</v>
      </c>
      <c r="Y223" s="87">
        <v>15</v>
      </c>
      <c r="Z223" s="87">
        <v>70</v>
      </c>
      <c r="AA223" s="87">
        <v>2</v>
      </c>
      <c r="AB223" s="87">
        <v>10</v>
      </c>
      <c r="AC223" s="87">
        <v>0.04</v>
      </c>
      <c r="AD223" s="87">
        <v>15</v>
      </c>
      <c r="AE223" s="87">
        <v>2</v>
      </c>
      <c r="AF223" s="87">
        <v>0.3</v>
      </c>
      <c r="AG223" s="87" t="s">
        <v>1305</v>
      </c>
      <c r="AH223" s="87"/>
      <c r="AI223" s="87" t="s">
        <v>2161</v>
      </c>
      <c r="AJ223" s="87" t="s">
        <v>2162</v>
      </c>
      <c r="AK223" s="88" t="s">
        <v>166</v>
      </c>
      <c r="AL223" s="88" t="s">
        <v>3494</v>
      </c>
      <c r="AM223" s="11"/>
    </row>
    <row r="224" spans="1:39" s="60" customFormat="1" ht="32.25" customHeight="1" thickBot="1" x14ac:dyDescent="0.3">
      <c r="A224" s="195">
        <v>13120021</v>
      </c>
      <c r="B224" s="196">
        <v>39633</v>
      </c>
      <c r="C224" s="198" t="s">
        <v>1303</v>
      </c>
      <c r="D224" s="198" t="s">
        <v>5010</v>
      </c>
      <c r="E224" s="198"/>
      <c r="F224" s="198"/>
      <c r="G224" s="198"/>
      <c r="H224" s="195">
        <v>14218</v>
      </c>
      <c r="I224" s="196"/>
      <c r="J224" s="196">
        <v>41979</v>
      </c>
      <c r="K224" s="198" t="s">
        <v>1304</v>
      </c>
      <c r="L224" s="198"/>
      <c r="M224" s="198" t="s">
        <v>298</v>
      </c>
      <c r="N224" s="198" t="s">
        <v>21</v>
      </c>
      <c r="O224" s="198">
        <v>100000</v>
      </c>
      <c r="P224" s="778"/>
      <c r="Q224" s="778"/>
      <c r="R224" s="778" t="s">
        <v>3495</v>
      </c>
      <c r="S224" s="778"/>
      <c r="T224" s="587">
        <v>18</v>
      </c>
      <c r="U224" s="198">
        <v>5</v>
      </c>
      <c r="V224" s="198">
        <v>100000</v>
      </c>
      <c r="W224" s="198" t="s">
        <v>1300</v>
      </c>
      <c r="X224" s="198">
        <v>50</v>
      </c>
      <c r="Y224" s="198">
        <v>15</v>
      </c>
      <c r="Z224" s="198">
        <v>70</v>
      </c>
      <c r="AA224" s="198">
        <v>2</v>
      </c>
      <c r="AB224" s="198">
        <v>10</v>
      </c>
      <c r="AC224" s="198">
        <v>0.04</v>
      </c>
      <c r="AD224" s="198">
        <v>15</v>
      </c>
      <c r="AE224" s="198">
        <v>2</v>
      </c>
      <c r="AF224" s="198">
        <v>0.3</v>
      </c>
      <c r="AG224" s="198" t="s">
        <v>1305</v>
      </c>
      <c r="AH224" s="198"/>
      <c r="AI224" s="198" t="s">
        <v>2163</v>
      </c>
      <c r="AJ224" s="198" t="s">
        <v>2164</v>
      </c>
      <c r="AK224" s="376" t="s">
        <v>166</v>
      </c>
      <c r="AL224" s="376" t="s">
        <v>3494</v>
      </c>
      <c r="AM224" s="11"/>
    </row>
    <row r="225" spans="1:529" s="60" customFormat="1" ht="45" customHeight="1" x14ac:dyDescent="0.25">
      <c r="A225" s="183">
        <v>13120022</v>
      </c>
      <c r="B225" s="184">
        <v>39636</v>
      </c>
      <c r="C225" s="185" t="s">
        <v>1306</v>
      </c>
      <c r="D225" s="185" t="s">
        <v>2165</v>
      </c>
      <c r="E225" s="185"/>
      <c r="F225" s="185"/>
      <c r="G225" s="185"/>
      <c r="H225" s="186">
        <v>66229</v>
      </c>
      <c r="I225" s="184"/>
      <c r="J225" s="184">
        <v>41676</v>
      </c>
      <c r="K225" s="185" t="s">
        <v>1307</v>
      </c>
      <c r="L225" s="185"/>
      <c r="M225" s="185" t="s">
        <v>408</v>
      </c>
      <c r="N225" s="185" t="s">
        <v>48</v>
      </c>
      <c r="O225" s="185">
        <v>370000</v>
      </c>
      <c r="P225" s="748" t="s">
        <v>4880</v>
      </c>
      <c r="Q225" s="748" t="s">
        <v>4880</v>
      </c>
      <c r="R225" s="748"/>
      <c r="S225" s="748"/>
      <c r="T225" s="588">
        <v>50</v>
      </c>
      <c r="U225" s="185">
        <v>1012</v>
      </c>
      <c r="V225" s="185">
        <v>370000</v>
      </c>
      <c r="W225" s="185" t="s">
        <v>1265</v>
      </c>
      <c r="X225" s="185">
        <v>50</v>
      </c>
      <c r="Y225" s="185">
        <v>15</v>
      </c>
      <c r="Z225" s="185">
        <v>70</v>
      </c>
      <c r="AA225" s="185" t="s">
        <v>1090</v>
      </c>
      <c r="AB225" s="185" t="s">
        <v>1090</v>
      </c>
      <c r="AC225" s="185" t="s">
        <v>1090</v>
      </c>
      <c r="AD225" s="185" t="s">
        <v>1090</v>
      </c>
      <c r="AE225" s="185" t="s">
        <v>1090</v>
      </c>
      <c r="AF225" s="185">
        <v>0.5</v>
      </c>
      <c r="AG225" s="185" t="s">
        <v>1308</v>
      </c>
      <c r="AH225" s="185"/>
      <c r="AI225" s="185" t="s">
        <v>2166</v>
      </c>
      <c r="AJ225" s="185" t="s">
        <v>2167</v>
      </c>
      <c r="AK225" s="275" t="s">
        <v>166</v>
      </c>
      <c r="AL225" s="275" t="s">
        <v>4884</v>
      </c>
      <c r="AM225" s="11"/>
    </row>
    <row r="226" spans="1:529" s="82" customFormat="1" ht="51.75" customHeight="1" thickBot="1" x14ac:dyDescent="0.3">
      <c r="A226" s="65">
        <v>13120022</v>
      </c>
      <c r="B226" s="66">
        <v>39636</v>
      </c>
      <c r="C226" s="67" t="s">
        <v>4885</v>
      </c>
      <c r="D226" s="67" t="s">
        <v>9125</v>
      </c>
      <c r="E226" s="67" t="s">
        <v>9124</v>
      </c>
      <c r="F226" s="67" t="s">
        <v>75</v>
      </c>
      <c r="G226" s="67" t="s">
        <v>31</v>
      </c>
      <c r="H226" s="158">
        <v>66229</v>
      </c>
      <c r="I226" s="66">
        <v>39658</v>
      </c>
      <c r="J226" s="66">
        <v>47820</v>
      </c>
      <c r="K226" s="67" t="s">
        <v>1307</v>
      </c>
      <c r="L226" s="67" t="s">
        <v>9126</v>
      </c>
      <c r="M226" s="67" t="s">
        <v>408</v>
      </c>
      <c r="N226" s="67" t="s">
        <v>48</v>
      </c>
      <c r="O226" s="67">
        <v>370000</v>
      </c>
      <c r="P226" s="756" t="s">
        <v>9127</v>
      </c>
      <c r="Q226" s="756" t="s">
        <v>9127</v>
      </c>
      <c r="R226" s="756"/>
      <c r="S226" s="756"/>
      <c r="T226" s="562">
        <v>50</v>
      </c>
      <c r="U226" s="67">
        <v>1012</v>
      </c>
      <c r="V226" s="67">
        <v>370000</v>
      </c>
      <c r="W226" s="67" t="s">
        <v>1257</v>
      </c>
      <c r="X226" s="67">
        <v>50</v>
      </c>
      <c r="Y226" s="67">
        <v>15</v>
      </c>
      <c r="Z226" s="67">
        <v>70</v>
      </c>
      <c r="AA226" s="67" t="s">
        <v>1090</v>
      </c>
      <c r="AB226" s="67" t="s">
        <v>1090</v>
      </c>
      <c r="AC226" s="67" t="s">
        <v>1090</v>
      </c>
      <c r="AD226" s="67" t="s">
        <v>1090</v>
      </c>
      <c r="AE226" s="67" t="s">
        <v>1090</v>
      </c>
      <c r="AF226" s="67">
        <v>0.5</v>
      </c>
      <c r="AG226" s="67" t="s">
        <v>1090</v>
      </c>
      <c r="AH226" s="67">
        <v>201.6</v>
      </c>
      <c r="AI226" s="67" t="s">
        <v>4881</v>
      </c>
      <c r="AJ226" s="67" t="s">
        <v>4882</v>
      </c>
      <c r="AK226" s="67" t="s">
        <v>4883</v>
      </c>
      <c r="AL226" s="425"/>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c r="OW226" s="60"/>
      <c r="OX226" s="60"/>
      <c r="OY226" s="60"/>
      <c r="OZ226" s="60"/>
      <c r="PA226" s="60"/>
      <c r="PB226" s="60"/>
      <c r="PC226" s="60"/>
      <c r="PD226" s="60"/>
      <c r="PE226" s="60"/>
      <c r="PF226" s="60"/>
      <c r="PG226" s="60"/>
      <c r="PH226" s="60"/>
      <c r="PI226" s="60"/>
      <c r="PJ226" s="60"/>
      <c r="PK226" s="60"/>
      <c r="PL226" s="60"/>
      <c r="PM226" s="60"/>
      <c r="PN226" s="60"/>
      <c r="PO226" s="60"/>
      <c r="PP226" s="60"/>
      <c r="PQ226" s="60"/>
      <c r="PR226" s="60"/>
      <c r="PS226" s="60"/>
      <c r="PT226" s="60"/>
      <c r="PU226" s="60"/>
      <c r="PV226" s="60"/>
      <c r="PW226" s="60"/>
      <c r="PX226" s="60"/>
      <c r="PY226" s="60"/>
      <c r="PZ226" s="60"/>
      <c r="QA226" s="60"/>
      <c r="QB226" s="60"/>
      <c r="QC226" s="60"/>
      <c r="QD226" s="60"/>
      <c r="QE226" s="60"/>
      <c r="QF226" s="60"/>
      <c r="QG226" s="60"/>
      <c r="QH226" s="60"/>
      <c r="QI226" s="60"/>
      <c r="QJ226" s="60"/>
      <c r="QK226" s="60"/>
      <c r="QL226" s="60"/>
      <c r="QM226" s="60"/>
      <c r="QN226" s="60"/>
      <c r="QO226" s="60"/>
      <c r="QP226" s="60"/>
      <c r="QQ226" s="60"/>
      <c r="QR226" s="60"/>
      <c r="QS226" s="60"/>
      <c r="QT226" s="60"/>
      <c r="QU226" s="60"/>
      <c r="QV226" s="60"/>
      <c r="QW226" s="60"/>
      <c r="QX226" s="60"/>
      <c r="QY226" s="60"/>
      <c r="QZ226" s="60"/>
      <c r="RA226" s="60"/>
      <c r="RB226" s="60"/>
      <c r="RC226" s="60"/>
      <c r="RD226" s="60"/>
      <c r="RE226" s="60"/>
      <c r="RF226" s="60"/>
      <c r="RG226" s="60"/>
      <c r="RH226" s="60"/>
      <c r="RI226" s="60"/>
      <c r="RJ226" s="60"/>
      <c r="RK226" s="60"/>
      <c r="RL226" s="60"/>
      <c r="RM226" s="60"/>
      <c r="RN226" s="60"/>
      <c r="RO226" s="60"/>
      <c r="RP226" s="60"/>
      <c r="RQ226" s="60"/>
      <c r="RR226" s="60"/>
      <c r="RS226" s="60"/>
      <c r="RT226" s="60"/>
      <c r="RU226" s="60"/>
      <c r="RV226" s="60"/>
      <c r="RW226" s="60"/>
      <c r="RX226" s="60"/>
      <c r="RY226" s="60"/>
      <c r="RZ226" s="60"/>
      <c r="SA226" s="60"/>
      <c r="SB226" s="60"/>
      <c r="SC226" s="60"/>
      <c r="SD226" s="60"/>
      <c r="SE226" s="60"/>
      <c r="SF226" s="60"/>
      <c r="SG226" s="60"/>
      <c r="SH226" s="60"/>
      <c r="SI226" s="60"/>
      <c r="SJ226" s="60"/>
      <c r="SK226" s="60"/>
      <c r="SL226" s="60"/>
      <c r="SM226" s="60"/>
      <c r="SN226" s="60"/>
      <c r="SO226" s="60"/>
      <c r="SP226" s="60"/>
      <c r="SQ226" s="60"/>
      <c r="SR226" s="60"/>
      <c r="SS226" s="60"/>
      <c r="ST226" s="60"/>
      <c r="SU226" s="60"/>
      <c r="SV226" s="60"/>
      <c r="SW226" s="60"/>
      <c r="SX226" s="60"/>
      <c r="SY226" s="60"/>
      <c r="SZ226" s="60"/>
      <c r="TA226" s="60"/>
      <c r="TB226" s="60"/>
      <c r="TC226" s="60"/>
      <c r="TD226" s="60"/>
      <c r="TE226" s="60"/>
      <c r="TF226" s="60"/>
      <c r="TG226" s="60"/>
      <c r="TH226" s="60"/>
      <c r="TI226" s="60"/>
    </row>
    <row r="227" spans="1:529" s="60" customFormat="1" ht="45" customHeight="1" x14ac:dyDescent="0.25">
      <c r="A227" s="164">
        <v>13120023</v>
      </c>
      <c r="B227" s="175">
        <v>39636</v>
      </c>
      <c r="C227" s="176" t="s">
        <v>1309</v>
      </c>
      <c r="D227" s="176" t="s">
        <v>1310</v>
      </c>
      <c r="E227" s="176"/>
      <c r="F227" s="176"/>
      <c r="G227" s="176"/>
      <c r="H227" s="164">
        <v>10803</v>
      </c>
      <c r="I227" s="175"/>
      <c r="J227" s="175">
        <v>41975</v>
      </c>
      <c r="K227" s="176" t="s">
        <v>1311</v>
      </c>
      <c r="L227" s="176"/>
      <c r="M227" s="176" t="s">
        <v>408</v>
      </c>
      <c r="N227" s="176" t="s">
        <v>40</v>
      </c>
      <c r="O227" s="176">
        <v>584000</v>
      </c>
      <c r="P227" s="752" t="s">
        <v>4887</v>
      </c>
      <c r="Q227" s="779" t="s">
        <v>4887</v>
      </c>
      <c r="R227" s="752"/>
      <c r="S227" s="752"/>
      <c r="T227" s="568">
        <v>80</v>
      </c>
      <c r="U227" s="176">
        <v>1600</v>
      </c>
      <c r="V227" s="176">
        <v>584000</v>
      </c>
      <c r="W227" s="176" t="s">
        <v>1265</v>
      </c>
      <c r="X227" s="176">
        <v>50</v>
      </c>
      <c r="Y227" s="176">
        <v>15</v>
      </c>
      <c r="Z227" s="176">
        <v>70</v>
      </c>
      <c r="AA227" s="176" t="s">
        <v>1090</v>
      </c>
      <c r="AB227" s="176" t="s">
        <v>1090</v>
      </c>
      <c r="AC227" s="176" t="s">
        <v>1090</v>
      </c>
      <c r="AD227" s="176" t="s">
        <v>1090</v>
      </c>
      <c r="AE227" s="176" t="s">
        <v>1090</v>
      </c>
      <c r="AF227" s="176">
        <v>0.5</v>
      </c>
      <c r="AG227" s="176" t="s">
        <v>1308</v>
      </c>
      <c r="AH227" s="176"/>
      <c r="AI227" s="176" t="s">
        <v>2168</v>
      </c>
      <c r="AJ227" s="176" t="s">
        <v>2169</v>
      </c>
      <c r="AK227" s="222" t="s">
        <v>1274</v>
      </c>
      <c r="AL227" s="222" t="s">
        <v>4890</v>
      </c>
      <c r="AM227" s="11"/>
    </row>
    <row r="228" spans="1:529" s="82" customFormat="1" ht="51.75" customHeight="1" thickBot="1" x14ac:dyDescent="0.3">
      <c r="A228" s="73">
        <v>13120023</v>
      </c>
      <c r="B228" s="12">
        <v>39636</v>
      </c>
      <c r="C228" s="11" t="s">
        <v>4886</v>
      </c>
      <c r="D228" s="11" t="s">
        <v>9128</v>
      </c>
      <c r="E228" s="11" t="s">
        <v>75</v>
      </c>
      <c r="F228" s="11" t="s">
        <v>75</v>
      </c>
      <c r="G228" s="11" t="s">
        <v>31</v>
      </c>
      <c r="H228" s="73">
        <v>10803</v>
      </c>
      <c r="I228" s="12">
        <v>39658</v>
      </c>
      <c r="J228" s="12">
        <v>41975</v>
      </c>
      <c r="K228" s="11" t="s">
        <v>1311</v>
      </c>
      <c r="L228" s="67" t="s">
        <v>7725</v>
      </c>
      <c r="M228" s="11" t="s">
        <v>408</v>
      </c>
      <c r="N228" s="11" t="s">
        <v>40</v>
      </c>
      <c r="O228" s="11">
        <v>584000</v>
      </c>
      <c r="P228" s="745" t="s">
        <v>9129</v>
      </c>
      <c r="Q228" s="745" t="s">
        <v>9129</v>
      </c>
      <c r="R228" s="745"/>
      <c r="S228" s="745"/>
      <c r="T228" s="559">
        <v>80</v>
      </c>
      <c r="U228" s="11">
        <v>1600</v>
      </c>
      <c r="V228" s="11">
        <v>584000</v>
      </c>
      <c r="W228" s="11" t="s">
        <v>1257</v>
      </c>
      <c r="X228" s="11">
        <v>50</v>
      </c>
      <c r="Y228" s="11">
        <v>15</v>
      </c>
      <c r="Z228" s="11">
        <v>70</v>
      </c>
      <c r="AA228" s="11" t="s">
        <v>1090</v>
      </c>
      <c r="AB228" s="11" t="s">
        <v>1090</v>
      </c>
      <c r="AC228" s="11" t="s">
        <v>1090</v>
      </c>
      <c r="AD228" s="11" t="s">
        <v>1090</v>
      </c>
      <c r="AE228" s="11" t="s">
        <v>1090</v>
      </c>
      <c r="AF228" s="11">
        <v>0.5</v>
      </c>
      <c r="AG228" s="11" t="s">
        <v>1090</v>
      </c>
      <c r="AH228" s="11">
        <v>157.29499999999999</v>
      </c>
      <c r="AI228" s="11" t="s">
        <v>4888</v>
      </c>
      <c r="AJ228" s="11" t="s">
        <v>4889</v>
      </c>
      <c r="AK228" s="11" t="s">
        <v>1274</v>
      </c>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c r="OW228" s="60"/>
      <c r="OX228" s="60"/>
      <c r="OY228" s="60"/>
      <c r="OZ228" s="60"/>
      <c r="PA228" s="60"/>
      <c r="PB228" s="60"/>
      <c r="PC228" s="60"/>
      <c r="PD228" s="60"/>
      <c r="PE228" s="60"/>
      <c r="PF228" s="60"/>
      <c r="PG228" s="60"/>
      <c r="PH228" s="60"/>
      <c r="PI228" s="60"/>
      <c r="PJ228" s="60"/>
      <c r="PK228" s="60"/>
      <c r="PL228" s="60"/>
      <c r="PM228" s="60"/>
      <c r="PN228" s="60"/>
      <c r="PO228" s="60"/>
      <c r="PP228" s="60"/>
      <c r="PQ228" s="60"/>
      <c r="PR228" s="60"/>
      <c r="PS228" s="60"/>
      <c r="PT228" s="60"/>
      <c r="PU228" s="60"/>
      <c r="PV228" s="60"/>
      <c r="PW228" s="60"/>
      <c r="PX228" s="60"/>
      <c r="PY228" s="60"/>
      <c r="PZ228" s="60"/>
      <c r="QA228" s="60"/>
      <c r="QB228" s="60"/>
      <c r="QC228" s="60"/>
      <c r="QD228" s="60"/>
      <c r="QE228" s="60"/>
      <c r="QF228" s="60"/>
      <c r="QG228" s="60"/>
      <c r="QH228" s="60"/>
      <c r="QI228" s="60"/>
      <c r="QJ228" s="60"/>
      <c r="QK228" s="60"/>
      <c r="QL228" s="60"/>
      <c r="QM228" s="60"/>
      <c r="QN228" s="60"/>
      <c r="QO228" s="60"/>
      <c r="QP228" s="60"/>
      <c r="QQ228" s="60"/>
      <c r="QR228" s="60"/>
      <c r="QS228" s="60"/>
      <c r="QT228" s="60"/>
      <c r="QU228" s="60"/>
      <c r="QV228" s="60"/>
      <c r="QW228" s="60"/>
      <c r="QX228" s="60"/>
      <c r="QY228" s="60"/>
      <c r="QZ228" s="60"/>
      <c r="RA228" s="60"/>
      <c r="RB228" s="60"/>
      <c r="RC228" s="60"/>
      <c r="RD228" s="60"/>
      <c r="RE228" s="60"/>
      <c r="RF228" s="60"/>
      <c r="RG228" s="60"/>
      <c r="RH228" s="60"/>
      <c r="RI228" s="60"/>
      <c r="RJ228" s="60"/>
      <c r="RK228" s="60"/>
      <c r="RL228" s="60"/>
      <c r="RM228" s="60"/>
      <c r="RN228" s="60"/>
      <c r="RO228" s="60"/>
      <c r="RP228" s="60"/>
      <c r="RQ228" s="60"/>
      <c r="RR228" s="60"/>
      <c r="RS228" s="60"/>
      <c r="RT228" s="60"/>
      <c r="RU228" s="60"/>
      <c r="RV228" s="60"/>
      <c r="RW228" s="60"/>
      <c r="RX228" s="60"/>
      <c r="RY228" s="60"/>
      <c r="RZ228" s="60"/>
      <c r="SA228" s="60"/>
      <c r="SB228" s="60"/>
      <c r="SC228" s="60"/>
      <c r="SD228" s="60"/>
      <c r="SE228" s="60"/>
      <c r="SF228" s="60"/>
      <c r="SG228" s="60"/>
      <c r="SH228" s="60"/>
      <c r="SI228" s="60"/>
      <c r="SJ228" s="60"/>
      <c r="SK228" s="60"/>
      <c r="SL228" s="60"/>
      <c r="SM228" s="60"/>
      <c r="SN228" s="60"/>
      <c r="SO228" s="60"/>
      <c r="SP228" s="60"/>
      <c r="SQ228" s="60"/>
      <c r="SR228" s="60"/>
      <c r="SS228" s="60"/>
      <c r="ST228" s="60"/>
      <c r="SU228" s="60"/>
      <c r="SV228" s="60"/>
      <c r="SW228" s="60"/>
      <c r="SX228" s="60"/>
      <c r="SY228" s="60"/>
      <c r="SZ228" s="60"/>
      <c r="TA228" s="60"/>
      <c r="TB228" s="60"/>
      <c r="TC228" s="60"/>
      <c r="TD228" s="60"/>
      <c r="TE228" s="60"/>
      <c r="TF228" s="60"/>
      <c r="TG228" s="60"/>
      <c r="TH228" s="60"/>
      <c r="TI228" s="60"/>
    </row>
    <row r="229" spans="1:529" s="60" customFormat="1" ht="32.25" customHeight="1" x14ac:dyDescent="0.25">
      <c r="A229" s="183">
        <v>13120024</v>
      </c>
      <c r="B229" s="184">
        <v>39654</v>
      </c>
      <c r="C229" s="185" t="s">
        <v>1312</v>
      </c>
      <c r="D229" s="185" t="s">
        <v>5170</v>
      </c>
      <c r="E229" s="185"/>
      <c r="F229" s="185"/>
      <c r="G229" s="185"/>
      <c r="H229" s="186">
        <v>11394</v>
      </c>
      <c r="I229" s="184"/>
      <c r="J229" s="184">
        <v>41850</v>
      </c>
      <c r="K229" s="185" t="s">
        <v>1313</v>
      </c>
      <c r="L229" s="185"/>
      <c r="M229" s="185" t="s">
        <v>768</v>
      </c>
      <c r="N229" s="185" t="s">
        <v>34</v>
      </c>
      <c r="O229" s="185">
        <v>32076</v>
      </c>
      <c r="P229" s="748"/>
      <c r="Q229" s="748" t="s">
        <v>3429</v>
      </c>
      <c r="R229" s="748"/>
      <c r="S229" s="748"/>
      <c r="T229" s="588">
        <v>5.5</v>
      </c>
      <c r="U229" s="185"/>
      <c r="V229" s="185">
        <v>32076</v>
      </c>
      <c r="W229" s="185" t="s">
        <v>1300</v>
      </c>
      <c r="X229" s="185">
        <v>100</v>
      </c>
      <c r="Y229" s="185" t="s">
        <v>1090</v>
      </c>
      <c r="Z229" s="185" t="s">
        <v>1090</v>
      </c>
      <c r="AA229" s="185" t="s">
        <v>1090</v>
      </c>
      <c r="AB229" s="185" t="s">
        <v>1090</v>
      </c>
      <c r="AC229" s="185" t="s">
        <v>1090</v>
      </c>
      <c r="AD229" s="185" t="s">
        <v>1090</v>
      </c>
      <c r="AE229" s="185" t="s">
        <v>1090</v>
      </c>
      <c r="AF229" s="185" t="s">
        <v>1090</v>
      </c>
      <c r="AG229" s="185" t="s">
        <v>1090</v>
      </c>
      <c r="AH229" s="185"/>
      <c r="AI229" s="185" t="s">
        <v>2170</v>
      </c>
      <c r="AJ229" s="185" t="s">
        <v>2171</v>
      </c>
      <c r="AK229" s="275" t="s">
        <v>166</v>
      </c>
      <c r="AL229" s="275" t="s">
        <v>4554</v>
      </c>
      <c r="AM229" s="11"/>
    </row>
    <row r="230" spans="1:529" s="82" customFormat="1" ht="42" customHeight="1" thickBot="1" x14ac:dyDescent="0.3">
      <c r="A230" s="65">
        <v>13120024</v>
      </c>
      <c r="B230" s="66">
        <v>39654</v>
      </c>
      <c r="C230" s="67" t="s">
        <v>3430</v>
      </c>
      <c r="D230" s="67" t="s">
        <v>7772</v>
      </c>
      <c r="E230" s="67" t="s">
        <v>569</v>
      </c>
      <c r="F230" s="67" t="s">
        <v>41</v>
      </c>
      <c r="G230" s="67" t="s">
        <v>33</v>
      </c>
      <c r="H230" s="158" t="s">
        <v>7773</v>
      </c>
      <c r="I230" s="66">
        <v>39675</v>
      </c>
      <c r="J230" s="66">
        <v>46233</v>
      </c>
      <c r="K230" s="67" t="s">
        <v>1313</v>
      </c>
      <c r="L230" s="67" t="s">
        <v>6673</v>
      </c>
      <c r="M230" s="67" t="s">
        <v>768</v>
      </c>
      <c r="N230" s="67" t="s">
        <v>34</v>
      </c>
      <c r="O230" s="67">
        <v>32076</v>
      </c>
      <c r="P230" s="756" t="s">
        <v>7774</v>
      </c>
      <c r="Q230" s="756" t="s">
        <v>7774</v>
      </c>
      <c r="R230" s="756"/>
      <c r="S230" s="756"/>
      <c r="T230" s="562">
        <v>19.8</v>
      </c>
      <c r="U230" s="67">
        <v>87.88</v>
      </c>
      <c r="V230" s="67">
        <v>32076</v>
      </c>
      <c r="W230" s="67" t="s">
        <v>3184</v>
      </c>
      <c r="X230" s="67">
        <v>100</v>
      </c>
      <c r="Y230" s="67" t="s">
        <v>1090</v>
      </c>
      <c r="Z230" s="67" t="s">
        <v>1090</v>
      </c>
      <c r="AA230" s="67" t="s">
        <v>1090</v>
      </c>
      <c r="AB230" s="67" t="s">
        <v>1090</v>
      </c>
      <c r="AC230" s="67" t="s">
        <v>1090</v>
      </c>
      <c r="AD230" s="67" t="s">
        <v>1090</v>
      </c>
      <c r="AE230" s="67" t="s">
        <v>1090</v>
      </c>
      <c r="AF230" s="67" t="s">
        <v>1090</v>
      </c>
      <c r="AG230" s="67" t="s">
        <v>1090</v>
      </c>
      <c r="AH230" s="67"/>
      <c r="AI230" s="67" t="s">
        <v>2170</v>
      </c>
      <c r="AJ230" s="67" t="s">
        <v>2171</v>
      </c>
      <c r="AK230" s="67" t="s">
        <v>166</v>
      </c>
      <c r="AL230" s="425"/>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c r="OW230" s="60"/>
      <c r="OX230" s="60"/>
      <c r="OY230" s="60"/>
      <c r="OZ230" s="60"/>
      <c r="PA230" s="60"/>
      <c r="PB230" s="60"/>
      <c r="PC230" s="60"/>
      <c r="PD230" s="60"/>
      <c r="PE230" s="60"/>
      <c r="PF230" s="60"/>
      <c r="PG230" s="60"/>
      <c r="PH230" s="60"/>
      <c r="PI230" s="60"/>
      <c r="PJ230" s="60"/>
      <c r="PK230" s="60"/>
      <c r="PL230" s="60"/>
      <c r="PM230" s="60"/>
      <c r="PN230" s="60"/>
      <c r="PO230" s="60"/>
      <c r="PP230" s="60"/>
      <c r="PQ230" s="60"/>
      <c r="PR230" s="60"/>
      <c r="PS230" s="60"/>
      <c r="PT230" s="60"/>
      <c r="PU230" s="60"/>
      <c r="PV230" s="60"/>
      <c r="PW230" s="60"/>
      <c r="PX230" s="60"/>
      <c r="PY230" s="60"/>
      <c r="PZ230" s="60"/>
      <c r="QA230" s="60"/>
      <c r="QB230" s="60"/>
      <c r="QC230" s="60"/>
      <c r="QD230" s="60"/>
      <c r="QE230" s="60"/>
      <c r="QF230" s="60"/>
      <c r="QG230" s="60"/>
      <c r="QH230" s="60"/>
      <c r="QI230" s="60"/>
      <c r="QJ230" s="60"/>
      <c r="QK230" s="60"/>
      <c r="QL230" s="60"/>
      <c r="QM230" s="60"/>
      <c r="QN230" s="60"/>
      <c r="QO230" s="60"/>
      <c r="QP230" s="60"/>
      <c r="QQ230" s="60"/>
      <c r="QR230" s="60"/>
      <c r="QS230" s="60"/>
      <c r="QT230" s="60"/>
      <c r="QU230" s="60"/>
      <c r="QV230" s="60"/>
      <c r="QW230" s="60"/>
      <c r="QX230" s="60"/>
      <c r="QY230" s="60"/>
      <c r="QZ230" s="60"/>
      <c r="RA230" s="60"/>
      <c r="RB230" s="60"/>
      <c r="RC230" s="60"/>
      <c r="RD230" s="60"/>
      <c r="RE230" s="60"/>
      <c r="RF230" s="60"/>
      <c r="RG230" s="60"/>
      <c r="RH230" s="60"/>
      <c r="RI230" s="60"/>
      <c r="RJ230" s="60"/>
      <c r="RK230" s="60"/>
      <c r="RL230" s="60"/>
      <c r="RM230" s="60"/>
      <c r="RN230" s="60"/>
      <c r="RO230" s="60"/>
      <c r="RP230" s="60"/>
      <c r="RQ230" s="60"/>
      <c r="RR230" s="60"/>
      <c r="RS230" s="60"/>
      <c r="RT230" s="60"/>
      <c r="RU230" s="60"/>
      <c r="RV230" s="60"/>
      <c r="RW230" s="60"/>
      <c r="RX230" s="60"/>
      <c r="RY230" s="60"/>
      <c r="RZ230" s="60"/>
      <c r="SA230" s="60"/>
      <c r="SB230" s="60"/>
      <c r="SC230" s="60"/>
      <c r="SD230" s="60"/>
      <c r="SE230" s="60"/>
      <c r="SF230" s="60"/>
      <c r="SG230" s="60"/>
      <c r="SH230" s="60"/>
      <c r="SI230" s="60"/>
      <c r="SJ230" s="60"/>
      <c r="SK230" s="60"/>
      <c r="SL230" s="60"/>
      <c r="SM230" s="60"/>
      <c r="SN230" s="60"/>
      <c r="SO230" s="60"/>
      <c r="SP230" s="60"/>
      <c r="SQ230" s="60"/>
      <c r="SR230" s="60"/>
      <c r="SS230" s="60"/>
      <c r="ST230" s="60"/>
      <c r="SU230" s="60"/>
      <c r="SV230" s="60"/>
      <c r="SW230" s="60"/>
      <c r="SX230" s="60"/>
      <c r="SY230" s="60"/>
      <c r="SZ230" s="60"/>
      <c r="TA230" s="60"/>
      <c r="TB230" s="60"/>
      <c r="TC230" s="60"/>
      <c r="TD230" s="60"/>
      <c r="TE230" s="60"/>
      <c r="TF230" s="60"/>
      <c r="TG230" s="60"/>
      <c r="TH230" s="60"/>
      <c r="TI230" s="60"/>
    </row>
    <row r="231" spans="1:529" s="60" customFormat="1" ht="32.25" customHeight="1" thickBot="1" x14ac:dyDescent="0.3">
      <c r="A231" s="77">
        <v>13120025</v>
      </c>
      <c r="B231" s="28">
        <v>39699</v>
      </c>
      <c r="C231" s="29" t="s">
        <v>1314</v>
      </c>
      <c r="D231" s="29" t="s">
        <v>5688</v>
      </c>
      <c r="E231" s="29"/>
      <c r="F231" s="29"/>
      <c r="G231" s="29"/>
      <c r="H231" s="77">
        <v>3298</v>
      </c>
      <c r="I231" s="28"/>
      <c r="J231" s="28">
        <v>41890</v>
      </c>
      <c r="K231" s="29" t="s">
        <v>1315</v>
      </c>
      <c r="L231" s="29"/>
      <c r="M231" s="29" t="s">
        <v>994</v>
      </c>
      <c r="N231" s="29" t="s">
        <v>66</v>
      </c>
      <c r="O231" s="29">
        <v>30000</v>
      </c>
      <c r="P231" s="743"/>
      <c r="Q231" s="743"/>
      <c r="R231" s="743"/>
      <c r="S231" s="743"/>
      <c r="T231" s="571">
        <v>7.32</v>
      </c>
      <c r="U231" s="29">
        <v>118</v>
      </c>
      <c r="V231" s="29">
        <v>30000</v>
      </c>
      <c r="W231" s="29" t="s">
        <v>1300</v>
      </c>
      <c r="X231" s="29">
        <v>50</v>
      </c>
      <c r="Y231" s="29" t="s">
        <v>1090</v>
      </c>
      <c r="Z231" s="29">
        <v>70</v>
      </c>
      <c r="AA231" s="29" t="s">
        <v>1090</v>
      </c>
      <c r="AB231" s="29" t="s">
        <v>1090</v>
      </c>
      <c r="AC231" s="29" t="s">
        <v>1090</v>
      </c>
      <c r="AD231" s="29" t="s">
        <v>1090</v>
      </c>
      <c r="AE231" s="29" t="s">
        <v>1090</v>
      </c>
      <c r="AF231" s="29">
        <v>0.3</v>
      </c>
      <c r="AG231" s="29" t="s">
        <v>1308</v>
      </c>
      <c r="AH231" s="29"/>
      <c r="AI231" s="29" t="s">
        <v>2172</v>
      </c>
      <c r="AJ231" s="29" t="s">
        <v>2173</v>
      </c>
      <c r="AK231" s="25" t="s">
        <v>166</v>
      </c>
      <c r="AL231" s="25"/>
      <c r="AM231" s="11"/>
    </row>
    <row r="232" spans="1:529" s="60" customFormat="1" ht="32.25" customHeight="1" x14ac:dyDescent="0.25">
      <c r="A232" s="183">
        <v>13120026</v>
      </c>
      <c r="B232" s="184">
        <v>39731</v>
      </c>
      <c r="C232" s="185" t="s">
        <v>1316</v>
      </c>
      <c r="D232" s="185" t="s">
        <v>5171</v>
      </c>
      <c r="E232" s="185"/>
      <c r="F232" s="185"/>
      <c r="G232" s="185"/>
      <c r="H232" s="186">
        <v>38978</v>
      </c>
      <c r="I232" s="184"/>
      <c r="J232" s="184">
        <v>41934</v>
      </c>
      <c r="K232" s="185" t="s">
        <v>1201</v>
      </c>
      <c r="L232" s="185"/>
      <c r="M232" s="185" t="s">
        <v>333</v>
      </c>
      <c r="N232" s="185" t="s">
        <v>34</v>
      </c>
      <c r="O232" s="185">
        <v>438000</v>
      </c>
      <c r="P232" s="748" t="s">
        <v>4901</v>
      </c>
      <c r="Q232" s="748" t="s">
        <v>4902</v>
      </c>
      <c r="R232" s="748"/>
      <c r="S232" s="748"/>
      <c r="T232" s="588">
        <v>80</v>
      </c>
      <c r="U232" s="185">
        <v>1200</v>
      </c>
      <c r="V232" s="185">
        <v>438000</v>
      </c>
      <c r="W232" s="185" t="s">
        <v>1265</v>
      </c>
      <c r="X232" s="185">
        <v>50</v>
      </c>
      <c r="Y232" s="185">
        <v>40</v>
      </c>
      <c r="Z232" s="185">
        <v>160</v>
      </c>
      <c r="AA232" s="185" t="s">
        <v>1090</v>
      </c>
      <c r="AB232" s="185" t="s">
        <v>1090</v>
      </c>
      <c r="AC232" s="185" t="s">
        <v>1090</v>
      </c>
      <c r="AD232" s="185" t="s">
        <v>1090</v>
      </c>
      <c r="AE232" s="185" t="s">
        <v>1090</v>
      </c>
      <c r="AF232" s="185" t="s">
        <v>1090</v>
      </c>
      <c r="AG232" s="185" t="s">
        <v>1090</v>
      </c>
      <c r="AH232" s="185"/>
      <c r="AI232" s="185" t="s">
        <v>2174</v>
      </c>
      <c r="AJ232" s="185" t="s">
        <v>2175</v>
      </c>
      <c r="AK232" s="275" t="s">
        <v>1274</v>
      </c>
      <c r="AL232" s="275" t="s">
        <v>4904</v>
      </c>
      <c r="AM232" s="11"/>
    </row>
    <row r="233" spans="1:529" s="82" customFormat="1" ht="42" customHeight="1" thickBot="1" x14ac:dyDescent="0.3">
      <c r="A233" s="65">
        <v>13120026</v>
      </c>
      <c r="B233" s="66">
        <v>39731</v>
      </c>
      <c r="C233" s="67" t="s">
        <v>4900</v>
      </c>
      <c r="D233" s="67" t="s">
        <v>7828</v>
      </c>
      <c r="E233" s="67" t="s">
        <v>106</v>
      </c>
      <c r="F233" s="67" t="s">
        <v>106</v>
      </c>
      <c r="G233" s="67" t="s">
        <v>33</v>
      </c>
      <c r="H233" s="158">
        <v>38978</v>
      </c>
      <c r="I233" s="66" t="s">
        <v>7829</v>
      </c>
      <c r="J233" s="66">
        <v>44126</v>
      </c>
      <c r="K233" s="67" t="s">
        <v>1201</v>
      </c>
      <c r="L233" s="67"/>
      <c r="M233" s="67" t="s">
        <v>333</v>
      </c>
      <c r="N233" s="67" t="s">
        <v>34</v>
      </c>
      <c r="O233" s="67">
        <v>438000</v>
      </c>
      <c r="P233" s="756" t="s">
        <v>7830</v>
      </c>
      <c r="Q233" s="756" t="s">
        <v>7830</v>
      </c>
      <c r="R233" s="756"/>
      <c r="S233" s="756"/>
      <c r="T233" s="562">
        <v>96</v>
      </c>
      <c r="U233" s="67">
        <v>1200</v>
      </c>
      <c r="V233" s="67">
        <v>438000</v>
      </c>
      <c r="W233" s="67" t="s">
        <v>4903</v>
      </c>
      <c r="X233" s="67">
        <v>50</v>
      </c>
      <c r="Y233" s="67">
        <v>40</v>
      </c>
      <c r="Z233" s="67">
        <v>160</v>
      </c>
      <c r="AA233" s="67" t="s">
        <v>1090</v>
      </c>
      <c r="AB233" s="67" t="s">
        <v>1090</v>
      </c>
      <c r="AC233" s="67" t="s">
        <v>1090</v>
      </c>
      <c r="AD233" s="67" t="s">
        <v>1090</v>
      </c>
      <c r="AE233" s="67" t="s">
        <v>1090</v>
      </c>
      <c r="AF233" s="67">
        <v>3</v>
      </c>
      <c r="AG233" s="67" t="s">
        <v>1090</v>
      </c>
      <c r="AH233" s="67">
        <v>551.64400000000001</v>
      </c>
      <c r="AI233" s="67" t="s">
        <v>7831</v>
      </c>
      <c r="AJ233" s="67" t="s">
        <v>7832</v>
      </c>
      <c r="AK233" s="67" t="s">
        <v>7833</v>
      </c>
      <c r="AL233" s="425"/>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c r="OW233" s="60"/>
      <c r="OX233" s="60"/>
      <c r="OY233" s="60"/>
      <c r="OZ233" s="60"/>
      <c r="PA233" s="60"/>
      <c r="PB233" s="60"/>
      <c r="PC233" s="60"/>
      <c r="PD233" s="60"/>
      <c r="PE233" s="60"/>
      <c r="PF233" s="60"/>
      <c r="PG233" s="60"/>
      <c r="PH233" s="60"/>
      <c r="PI233" s="60"/>
      <c r="PJ233" s="60"/>
      <c r="PK233" s="60"/>
      <c r="PL233" s="60"/>
      <c r="PM233" s="60"/>
      <c r="PN233" s="60"/>
      <c r="PO233" s="60"/>
      <c r="PP233" s="60"/>
      <c r="PQ233" s="60"/>
      <c r="PR233" s="60"/>
      <c r="PS233" s="60"/>
      <c r="PT233" s="60"/>
      <c r="PU233" s="60"/>
      <c r="PV233" s="60"/>
      <c r="PW233" s="60"/>
      <c r="PX233" s="60"/>
      <c r="PY233" s="60"/>
      <c r="PZ233" s="60"/>
      <c r="QA233" s="60"/>
      <c r="QB233" s="60"/>
      <c r="QC233" s="60"/>
      <c r="QD233" s="60"/>
      <c r="QE233" s="60"/>
      <c r="QF233" s="60"/>
      <c r="QG233" s="60"/>
      <c r="QH233" s="60"/>
      <c r="QI233" s="60"/>
      <c r="QJ233" s="60"/>
      <c r="QK233" s="60"/>
      <c r="QL233" s="60"/>
      <c r="QM233" s="60"/>
      <c r="QN233" s="60"/>
      <c r="QO233" s="60"/>
      <c r="QP233" s="60"/>
      <c r="QQ233" s="60"/>
      <c r="QR233" s="60"/>
      <c r="QS233" s="60"/>
      <c r="QT233" s="60"/>
      <c r="QU233" s="60"/>
      <c r="QV233" s="60"/>
      <c r="QW233" s="60"/>
      <c r="QX233" s="60"/>
      <c r="QY233" s="60"/>
      <c r="QZ233" s="60"/>
      <c r="RA233" s="60"/>
      <c r="RB233" s="60"/>
      <c r="RC233" s="60"/>
      <c r="RD233" s="60"/>
      <c r="RE233" s="60"/>
      <c r="RF233" s="60"/>
      <c r="RG233" s="60"/>
      <c r="RH233" s="60"/>
      <c r="RI233" s="60"/>
      <c r="RJ233" s="60"/>
      <c r="RK233" s="60"/>
      <c r="RL233" s="60"/>
      <c r="RM233" s="60"/>
      <c r="RN233" s="60"/>
      <c r="RO233" s="60"/>
      <c r="RP233" s="60"/>
      <c r="RQ233" s="60"/>
      <c r="RR233" s="60"/>
      <c r="RS233" s="60"/>
      <c r="RT233" s="60"/>
      <c r="RU233" s="60"/>
      <c r="RV233" s="60"/>
      <c r="RW233" s="60"/>
      <c r="RX233" s="60"/>
      <c r="RY233" s="60"/>
      <c r="RZ233" s="60"/>
      <c r="SA233" s="60"/>
      <c r="SB233" s="60"/>
      <c r="SC233" s="60"/>
      <c r="SD233" s="60"/>
      <c r="SE233" s="60"/>
      <c r="SF233" s="60"/>
      <c r="SG233" s="60"/>
      <c r="SH233" s="60"/>
      <c r="SI233" s="60"/>
      <c r="SJ233" s="60"/>
      <c r="SK233" s="60"/>
      <c r="SL233" s="60"/>
      <c r="SM233" s="60"/>
      <c r="SN233" s="60"/>
      <c r="SO233" s="60"/>
      <c r="SP233" s="60"/>
      <c r="SQ233" s="60"/>
      <c r="SR233" s="60"/>
      <c r="SS233" s="60"/>
      <c r="ST233" s="60"/>
      <c r="SU233" s="60"/>
      <c r="SV233" s="60"/>
      <c r="SW233" s="60"/>
      <c r="SX233" s="60"/>
      <c r="SY233" s="60"/>
      <c r="SZ233" s="60"/>
      <c r="TA233" s="60"/>
      <c r="TB233" s="60"/>
      <c r="TC233" s="60"/>
      <c r="TD233" s="60"/>
      <c r="TE233" s="60"/>
      <c r="TF233" s="60"/>
      <c r="TG233" s="60"/>
      <c r="TH233" s="60"/>
      <c r="TI233" s="60"/>
    </row>
    <row r="234" spans="1:529" s="60" customFormat="1" ht="32.25" customHeight="1" x14ac:dyDescent="0.25">
      <c r="A234" s="164">
        <v>13120027</v>
      </c>
      <c r="B234" s="175">
        <v>39783</v>
      </c>
      <c r="C234" s="176" t="s">
        <v>1317</v>
      </c>
      <c r="D234" s="176" t="s">
        <v>5011</v>
      </c>
      <c r="E234" s="176"/>
      <c r="F234" s="176"/>
      <c r="G234" s="176"/>
      <c r="H234" s="164">
        <v>22407</v>
      </c>
      <c r="I234" s="175"/>
      <c r="J234" s="175">
        <v>42130</v>
      </c>
      <c r="K234" s="176" t="s">
        <v>1164</v>
      </c>
      <c r="L234" s="176"/>
      <c r="M234" s="176" t="s">
        <v>1213</v>
      </c>
      <c r="N234" s="176" t="s">
        <v>95</v>
      </c>
      <c r="O234" s="176">
        <v>15360</v>
      </c>
      <c r="P234" s="752" t="s">
        <v>5114</v>
      </c>
      <c r="Q234" s="752" t="s">
        <v>5114</v>
      </c>
      <c r="R234" s="752"/>
      <c r="S234" s="752"/>
      <c r="T234" s="568">
        <v>6.65</v>
      </c>
      <c r="U234" s="176">
        <v>80.55</v>
      </c>
      <c r="V234" s="176">
        <v>15360</v>
      </c>
      <c r="W234" s="176" t="s">
        <v>1265</v>
      </c>
      <c r="X234" s="176">
        <v>50</v>
      </c>
      <c r="Y234" s="176">
        <v>25</v>
      </c>
      <c r="Z234" s="176">
        <v>125</v>
      </c>
      <c r="AA234" s="176" t="s">
        <v>1090</v>
      </c>
      <c r="AB234" s="176" t="s">
        <v>1090</v>
      </c>
      <c r="AC234" s="176" t="s">
        <v>1090</v>
      </c>
      <c r="AD234" s="176" t="s">
        <v>1090</v>
      </c>
      <c r="AE234" s="176" t="s">
        <v>1090</v>
      </c>
      <c r="AF234" s="176">
        <v>0.3</v>
      </c>
      <c r="AG234" s="176" t="s">
        <v>1090</v>
      </c>
      <c r="AH234" s="176"/>
      <c r="AI234" s="176" t="s">
        <v>2176</v>
      </c>
      <c r="AJ234" s="176" t="s">
        <v>2177</v>
      </c>
      <c r="AK234" s="222" t="s">
        <v>1261</v>
      </c>
      <c r="AL234" s="222" t="s">
        <v>5115</v>
      </c>
      <c r="AM234" s="11"/>
    </row>
    <row r="235" spans="1:529" s="82" customFormat="1" ht="42" customHeight="1" thickBot="1" x14ac:dyDescent="0.3">
      <c r="A235" s="73">
        <v>13120027</v>
      </c>
      <c r="B235" s="12">
        <v>39783</v>
      </c>
      <c r="C235" s="11" t="s">
        <v>5113</v>
      </c>
      <c r="D235" s="11" t="s">
        <v>7283</v>
      </c>
      <c r="E235" s="11" t="s">
        <v>94</v>
      </c>
      <c r="F235" s="11" t="s">
        <v>94</v>
      </c>
      <c r="G235" s="11" t="s">
        <v>53</v>
      </c>
      <c r="H235" s="73">
        <v>22407</v>
      </c>
      <c r="I235" s="12"/>
      <c r="J235" s="12">
        <v>45784</v>
      </c>
      <c r="K235" s="11" t="s">
        <v>1164</v>
      </c>
      <c r="L235" s="11"/>
      <c r="M235" s="11" t="s">
        <v>1213</v>
      </c>
      <c r="N235" s="11" t="s">
        <v>95</v>
      </c>
      <c r="O235" s="11">
        <v>15360</v>
      </c>
      <c r="P235" s="745"/>
      <c r="Q235" s="745"/>
      <c r="R235" s="745"/>
      <c r="S235" s="745"/>
      <c r="T235" s="559">
        <v>6.65</v>
      </c>
      <c r="U235" s="11">
        <v>80.55</v>
      </c>
      <c r="V235" s="11">
        <v>15360</v>
      </c>
      <c r="W235" s="11" t="s">
        <v>1265</v>
      </c>
      <c r="X235" s="11">
        <v>50</v>
      </c>
      <c r="Y235" s="11" t="s">
        <v>1090</v>
      </c>
      <c r="Z235" s="11">
        <v>125</v>
      </c>
      <c r="AA235" s="11" t="s">
        <v>1090</v>
      </c>
      <c r="AB235" s="11" t="s">
        <v>1090</v>
      </c>
      <c r="AC235" s="11" t="s">
        <v>1090</v>
      </c>
      <c r="AD235" s="11" t="s">
        <v>1090</v>
      </c>
      <c r="AE235" s="11" t="s">
        <v>1090</v>
      </c>
      <c r="AF235" s="11">
        <v>0.3</v>
      </c>
      <c r="AG235" s="11" t="s">
        <v>1090</v>
      </c>
      <c r="AH235" s="11">
        <v>75.569999999999993</v>
      </c>
      <c r="AI235" s="11" t="s">
        <v>2176</v>
      </c>
      <c r="AJ235" s="11" t="s">
        <v>2177</v>
      </c>
      <c r="AK235" s="11" t="s">
        <v>1974</v>
      </c>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c r="OW235" s="60"/>
      <c r="OX235" s="60"/>
      <c r="OY235" s="60"/>
      <c r="OZ235" s="60"/>
      <c r="PA235" s="60"/>
      <c r="PB235" s="60"/>
      <c r="PC235" s="60"/>
      <c r="PD235" s="60"/>
      <c r="PE235" s="60"/>
      <c r="PF235" s="60"/>
      <c r="PG235" s="60"/>
      <c r="PH235" s="60"/>
      <c r="PI235" s="60"/>
      <c r="PJ235" s="60"/>
      <c r="PK235" s="60"/>
      <c r="PL235" s="60"/>
      <c r="PM235" s="60"/>
      <c r="PN235" s="60"/>
      <c r="PO235" s="60"/>
      <c r="PP235" s="60"/>
      <c r="PQ235" s="60"/>
      <c r="PR235" s="60"/>
      <c r="PS235" s="60"/>
      <c r="PT235" s="60"/>
      <c r="PU235" s="60"/>
      <c r="PV235" s="60"/>
      <c r="PW235" s="60"/>
      <c r="PX235" s="60"/>
      <c r="PY235" s="60"/>
      <c r="PZ235" s="60"/>
      <c r="QA235" s="60"/>
      <c r="QB235" s="60"/>
      <c r="QC235" s="60"/>
      <c r="QD235" s="60"/>
      <c r="QE235" s="60"/>
      <c r="QF235" s="60"/>
      <c r="QG235" s="60"/>
      <c r="QH235" s="60"/>
      <c r="QI235" s="60"/>
      <c r="QJ235" s="60"/>
      <c r="QK235" s="60"/>
      <c r="QL235" s="60"/>
      <c r="QM235" s="60"/>
      <c r="QN235" s="60"/>
      <c r="QO235" s="60"/>
      <c r="QP235" s="60"/>
      <c r="QQ235" s="60"/>
      <c r="QR235" s="60"/>
      <c r="QS235" s="60"/>
      <c r="QT235" s="60"/>
      <c r="QU235" s="60"/>
      <c r="QV235" s="60"/>
      <c r="QW235" s="60"/>
      <c r="QX235" s="60"/>
      <c r="QY235" s="60"/>
      <c r="QZ235" s="60"/>
      <c r="RA235" s="60"/>
      <c r="RB235" s="60"/>
      <c r="RC235" s="60"/>
      <c r="RD235" s="60"/>
      <c r="RE235" s="60"/>
      <c r="RF235" s="60"/>
      <c r="RG235" s="60"/>
      <c r="RH235" s="60"/>
      <c r="RI235" s="60"/>
      <c r="RJ235" s="60"/>
      <c r="RK235" s="60"/>
      <c r="RL235" s="60"/>
      <c r="RM235" s="60"/>
      <c r="RN235" s="60"/>
      <c r="RO235" s="60"/>
      <c r="RP235" s="60"/>
      <c r="RQ235" s="60"/>
      <c r="RR235" s="60"/>
      <c r="RS235" s="60"/>
      <c r="RT235" s="60"/>
      <c r="RU235" s="60"/>
      <c r="RV235" s="60"/>
      <c r="RW235" s="60"/>
      <c r="RX235" s="60"/>
      <c r="RY235" s="60"/>
      <c r="RZ235" s="60"/>
      <c r="SA235" s="60"/>
      <c r="SB235" s="60"/>
      <c r="SC235" s="60"/>
      <c r="SD235" s="60"/>
      <c r="SE235" s="60"/>
      <c r="SF235" s="60"/>
      <c r="SG235" s="60"/>
      <c r="SH235" s="60"/>
      <c r="SI235" s="60"/>
      <c r="SJ235" s="60"/>
      <c r="SK235" s="60"/>
      <c r="SL235" s="60"/>
      <c r="SM235" s="60"/>
      <c r="SN235" s="60"/>
      <c r="SO235" s="60"/>
      <c r="SP235" s="60"/>
      <c r="SQ235" s="60"/>
      <c r="SR235" s="60"/>
      <c r="SS235" s="60"/>
      <c r="ST235" s="60"/>
      <c r="SU235" s="60"/>
      <c r="SV235" s="60"/>
      <c r="SW235" s="60"/>
      <c r="SX235" s="60"/>
      <c r="SY235" s="60"/>
      <c r="SZ235" s="60"/>
      <c r="TA235" s="60"/>
      <c r="TB235" s="60"/>
      <c r="TC235" s="60"/>
      <c r="TD235" s="60"/>
      <c r="TE235" s="60"/>
      <c r="TF235" s="60"/>
      <c r="TG235" s="60"/>
      <c r="TH235" s="60"/>
      <c r="TI235" s="60"/>
    </row>
    <row r="236" spans="1:529" s="60" customFormat="1" ht="32.25" customHeight="1" thickBot="1" x14ac:dyDescent="0.3">
      <c r="A236" s="237">
        <v>13120028</v>
      </c>
      <c r="B236" s="238">
        <v>39787</v>
      </c>
      <c r="C236" s="23" t="s">
        <v>1318</v>
      </c>
      <c r="D236" s="23" t="s">
        <v>5172</v>
      </c>
      <c r="E236" s="23"/>
      <c r="F236" s="23"/>
      <c r="G236" s="23"/>
      <c r="H236" s="239" t="s">
        <v>230</v>
      </c>
      <c r="I236" s="238"/>
      <c r="J236" s="238">
        <v>40882</v>
      </c>
      <c r="K236" s="23" t="s">
        <v>1118</v>
      </c>
      <c r="L236" s="23"/>
      <c r="M236" s="23" t="s">
        <v>4733</v>
      </c>
      <c r="N236" s="23" t="s">
        <v>34</v>
      </c>
      <c r="O236" s="23">
        <v>222200</v>
      </c>
      <c r="P236" s="744"/>
      <c r="Q236" s="744"/>
      <c r="R236" s="744"/>
      <c r="S236" s="744"/>
      <c r="T236" s="575">
        <v>440</v>
      </c>
      <c r="U236" s="23">
        <v>1480</v>
      </c>
      <c r="V236" s="23">
        <v>222200</v>
      </c>
      <c r="W236" s="23" t="s">
        <v>1300</v>
      </c>
      <c r="X236" s="23">
        <v>50</v>
      </c>
      <c r="Y236" s="23">
        <v>25</v>
      </c>
      <c r="Z236" s="23">
        <v>125</v>
      </c>
      <c r="AA236" s="23" t="s">
        <v>1090</v>
      </c>
      <c r="AB236" s="23" t="s">
        <v>1090</v>
      </c>
      <c r="AC236" s="23" t="s">
        <v>1090</v>
      </c>
      <c r="AD236" s="23" t="s">
        <v>1090</v>
      </c>
      <c r="AE236" s="23" t="s">
        <v>1090</v>
      </c>
      <c r="AF236" s="23">
        <v>0.3</v>
      </c>
      <c r="AG236" s="23" t="s">
        <v>1090</v>
      </c>
      <c r="AH236" s="23"/>
      <c r="AI236" s="23" t="s">
        <v>2178</v>
      </c>
      <c r="AJ236" s="23" t="s">
        <v>2179</v>
      </c>
      <c r="AK236" s="24" t="s">
        <v>1319</v>
      </c>
      <c r="AL236" s="24"/>
      <c r="AM236" s="11"/>
    </row>
    <row r="237" spans="1:529" s="60" customFormat="1" ht="32.25" customHeight="1" x14ac:dyDescent="0.25">
      <c r="A237" s="75">
        <v>13120029</v>
      </c>
      <c r="B237" s="26">
        <v>39792</v>
      </c>
      <c r="C237" s="27" t="s">
        <v>1320</v>
      </c>
      <c r="D237" s="27" t="s">
        <v>5173</v>
      </c>
      <c r="E237" s="27"/>
      <c r="F237" s="27"/>
      <c r="G237" s="27"/>
      <c r="H237" s="75">
        <v>38978</v>
      </c>
      <c r="I237" s="26"/>
      <c r="J237" s="26">
        <v>42000</v>
      </c>
      <c r="K237" s="27" t="s">
        <v>1201</v>
      </c>
      <c r="L237" s="27"/>
      <c r="M237" s="27" t="s">
        <v>333</v>
      </c>
      <c r="N237" s="27" t="s">
        <v>34</v>
      </c>
      <c r="O237" s="27">
        <v>26000</v>
      </c>
      <c r="P237" s="739"/>
      <c r="Q237" s="739"/>
      <c r="R237" s="739"/>
      <c r="S237" s="739"/>
      <c r="T237" s="557">
        <v>4.17</v>
      </c>
      <c r="U237" s="27">
        <v>100</v>
      </c>
      <c r="V237" s="27">
        <v>26000</v>
      </c>
      <c r="W237" s="27" t="s">
        <v>1300</v>
      </c>
      <c r="X237" s="27">
        <v>50</v>
      </c>
      <c r="Y237" s="27">
        <v>50</v>
      </c>
      <c r="Z237" s="27">
        <v>200</v>
      </c>
      <c r="AA237" s="27" t="s">
        <v>1090</v>
      </c>
      <c r="AB237" s="27" t="s">
        <v>1090</v>
      </c>
      <c r="AC237" s="27" t="s">
        <v>1090</v>
      </c>
      <c r="AD237" s="27" t="s">
        <v>1090</v>
      </c>
      <c r="AE237" s="27" t="s">
        <v>1090</v>
      </c>
      <c r="AF237" s="27">
        <v>0.3</v>
      </c>
      <c r="AG237" s="27" t="s">
        <v>1271</v>
      </c>
      <c r="AH237" s="27"/>
      <c r="AI237" s="27" t="s">
        <v>2180</v>
      </c>
      <c r="AJ237" s="27" t="s">
        <v>2181</v>
      </c>
      <c r="AK237" s="59" t="s">
        <v>166</v>
      </c>
      <c r="AL237" s="59"/>
      <c r="AM237" s="11"/>
    </row>
    <row r="238" spans="1:529" s="60" customFormat="1" ht="33" customHeight="1" thickBot="1" x14ac:dyDescent="0.3">
      <c r="A238" s="61">
        <v>13120029</v>
      </c>
      <c r="B238" s="19">
        <v>39792</v>
      </c>
      <c r="C238" s="18" t="s">
        <v>1320</v>
      </c>
      <c r="D238" s="18" t="s">
        <v>5174</v>
      </c>
      <c r="E238" s="18"/>
      <c r="F238" s="18"/>
      <c r="G238" s="18"/>
      <c r="H238" s="61">
        <v>38978</v>
      </c>
      <c r="I238" s="19"/>
      <c r="J238" s="19">
        <v>42000</v>
      </c>
      <c r="K238" s="18" t="s">
        <v>1201</v>
      </c>
      <c r="L238" s="18"/>
      <c r="M238" s="18" t="s">
        <v>333</v>
      </c>
      <c r="N238" s="18" t="s">
        <v>34</v>
      </c>
      <c r="O238" s="18">
        <v>132500</v>
      </c>
      <c r="P238" s="753"/>
      <c r="Q238" s="753"/>
      <c r="R238" s="753"/>
      <c r="S238" s="753"/>
      <c r="T238" s="565">
        <v>21</v>
      </c>
      <c r="U238" s="18">
        <v>500</v>
      </c>
      <c r="V238" s="18">
        <v>132500</v>
      </c>
      <c r="W238" s="18" t="s">
        <v>1300</v>
      </c>
      <c r="X238" s="18">
        <v>50</v>
      </c>
      <c r="Y238" s="18">
        <v>15</v>
      </c>
      <c r="Z238" s="18">
        <v>70</v>
      </c>
      <c r="AA238" s="18" t="s">
        <v>1090</v>
      </c>
      <c r="AB238" s="18" t="s">
        <v>1090</v>
      </c>
      <c r="AC238" s="18" t="s">
        <v>1090</v>
      </c>
      <c r="AD238" s="18" t="s">
        <v>1090</v>
      </c>
      <c r="AE238" s="18" t="s">
        <v>1090</v>
      </c>
      <c r="AF238" s="18">
        <v>0.3</v>
      </c>
      <c r="AG238" s="18" t="s">
        <v>1090</v>
      </c>
      <c r="AH238" s="18"/>
      <c r="AI238" s="18" t="s">
        <v>2182</v>
      </c>
      <c r="AJ238" s="18" t="s">
        <v>2183</v>
      </c>
      <c r="AK238" s="20" t="s">
        <v>166</v>
      </c>
      <c r="AL238" s="20"/>
      <c r="AM238" s="11"/>
    </row>
    <row r="239" spans="1:529" s="60" customFormat="1" ht="36.75" customHeight="1" x14ac:dyDescent="0.25">
      <c r="A239" s="183">
        <v>13120030</v>
      </c>
      <c r="B239" s="184">
        <v>39820</v>
      </c>
      <c r="C239" s="185" t="s">
        <v>1321</v>
      </c>
      <c r="D239" s="185" t="s">
        <v>5012</v>
      </c>
      <c r="E239" s="185"/>
      <c r="F239" s="185"/>
      <c r="G239" s="185"/>
      <c r="H239" s="186">
        <v>10447</v>
      </c>
      <c r="I239" s="184"/>
      <c r="J239" s="184">
        <v>42011</v>
      </c>
      <c r="K239" s="185" t="s">
        <v>1292</v>
      </c>
      <c r="L239" s="185"/>
      <c r="M239" s="185" t="s">
        <v>298</v>
      </c>
      <c r="N239" s="185" t="s">
        <v>21</v>
      </c>
      <c r="O239" s="185">
        <v>5040</v>
      </c>
      <c r="P239" s="748" t="s">
        <v>4907</v>
      </c>
      <c r="Q239" s="748" t="s">
        <v>4907</v>
      </c>
      <c r="R239" s="748"/>
      <c r="S239" s="748"/>
      <c r="T239" s="588"/>
      <c r="U239" s="185">
        <v>140</v>
      </c>
      <c r="V239" s="185">
        <v>5040</v>
      </c>
      <c r="W239" s="185" t="s">
        <v>1260</v>
      </c>
      <c r="X239" s="185">
        <v>50</v>
      </c>
      <c r="Y239" s="185">
        <v>15</v>
      </c>
      <c r="Z239" s="185" t="s">
        <v>1090</v>
      </c>
      <c r="AA239" s="185" t="s">
        <v>1090</v>
      </c>
      <c r="AB239" s="185" t="s">
        <v>1090</v>
      </c>
      <c r="AC239" s="185" t="s">
        <v>1090</v>
      </c>
      <c r="AD239" s="185" t="s">
        <v>1090</v>
      </c>
      <c r="AE239" s="185" t="s">
        <v>1090</v>
      </c>
      <c r="AF239" s="185">
        <v>0.3</v>
      </c>
      <c r="AG239" s="185" t="s">
        <v>1090</v>
      </c>
      <c r="AH239" s="185"/>
      <c r="AI239" s="185" t="s">
        <v>2184</v>
      </c>
      <c r="AJ239" s="185" t="s">
        <v>2185</v>
      </c>
      <c r="AK239" s="275" t="s">
        <v>166</v>
      </c>
      <c r="AL239" s="275" t="s">
        <v>4908</v>
      </c>
      <c r="AM239" s="11"/>
    </row>
    <row r="240" spans="1:529" s="82" customFormat="1" ht="47.25" customHeight="1" thickBot="1" x14ac:dyDescent="0.3">
      <c r="A240" s="101">
        <v>13120030</v>
      </c>
      <c r="B240" s="102">
        <v>39820</v>
      </c>
      <c r="C240" s="103" t="s">
        <v>4905</v>
      </c>
      <c r="D240" s="103" t="s">
        <v>4906</v>
      </c>
      <c r="E240" s="103"/>
      <c r="F240" s="103"/>
      <c r="G240" s="103"/>
      <c r="H240" s="156">
        <v>10447</v>
      </c>
      <c r="I240" s="102"/>
      <c r="J240" s="102">
        <v>44203</v>
      </c>
      <c r="K240" s="103" t="s">
        <v>1292</v>
      </c>
      <c r="L240" s="103"/>
      <c r="M240" s="103" t="s">
        <v>298</v>
      </c>
      <c r="N240" s="103" t="s">
        <v>21</v>
      </c>
      <c r="O240" s="103">
        <v>5040</v>
      </c>
      <c r="P240" s="766"/>
      <c r="Q240" s="766"/>
      <c r="R240" s="766" t="s">
        <v>5892</v>
      </c>
      <c r="S240" s="766"/>
      <c r="T240" s="569"/>
      <c r="U240" s="103">
        <v>140</v>
      </c>
      <c r="V240" s="103">
        <v>5040</v>
      </c>
      <c r="W240" s="103" t="s">
        <v>3184</v>
      </c>
      <c r="X240" s="103">
        <v>50</v>
      </c>
      <c r="Y240" s="103">
        <v>15</v>
      </c>
      <c r="Z240" s="103" t="s">
        <v>1090</v>
      </c>
      <c r="AA240" s="103" t="s">
        <v>1090</v>
      </c>
      <c r="AB240" s="103" t="s">
        <v>1090</v>
      </c>
      <c r="AC240" s="103" t="s">
        <v>1090</v>
      </c>
      <c r="AD240" s="103" t="s">
        <v>1090</v>
      </c>
      <c r="AE240" s="103" t="s">
        <v>1090</v>
      </c>
      <c r="AF240" s="103">
        <v>0.3</v>
      </c>
      <c r="AG240" s="103" t="s">
        <v>1090</v>
      </c>
      <c r="AH240" s="103"/>
      <c r="AI240" s="103" t="s">
        <v>2184</v>
      </c>
      <c r="AJ240" s="103" t="s">
        <v>2185</v>
      </c>
      <c r="AK240" s="103" t="s">
        <v>1459</v>
      </c>
      <c r="AL240" s="455" t="s">
        <v>5891</v>
      </c>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c r="OW240" s="60"/>
      <c r="OX240" s="60"/>
      <c r="OY240" s="60"/>
      <c r="OZ240" s="60"/>
      <c r="PA240" s="60"/>
      <c r="PB240" s="60"/>
      <c r="PC240" s="60"/>
      <c r="PD240" s="60"/>
      <c r="PE240" s="60"/>
      <c r="PF240" s="60"/>
      <c r="PG240" s="60"/>
      <c r="PH240" s="60"/>
      <c r="PI240" s="60"/>
      <c r="PJ240" s="60"/>
      <c r="PK240" s="60"/>
      <c r="PL240" s="60"/>
      <c r="PM240" s="60"/>
      <c r="PN240" s="60"/>
      <c r="PO240" s="60"/>
      <c r="PP240" s="60"/>
      <c r="PQ240" s="60"/>
      <c r="PR240" s="60"/>
      <c r="PS240" s="60"/>
      <c r="PT240" s="60"/>
      <c r="PU240" s="60"/>
      <c r="PV240" s="60"/>
      <c r="PW240" s="60"/>
      <c r="PX240" s="60"/>
      <c r="PY240" s="60"/>
      <c r="PZ240" s="60"/>
      <c r="QA240" s="60"/>
      <c r="QB240" s="60"/>
      <c r="QC240" s="60"/>
      <c r="QD240" s="60"/>
      <c r="QE240" s="60"/>
      <c r="QF240" s="60"/>
      <c r="QG240" s="60"/>
      <c r="QH240" s="60"/>
      <c r="QI240" s="60"/>
      <c r="QJ240" s="60"/>
      <c r="QK240" s="60"/>
      <c r="QL240" s="60"/>
      <c r="QM240" s="60"/>
      <c r="QN240" s="60"/>
      <c r="QO240" s="60"/>
      <c r="QP240" s="60"/>
      <c r="QQ240" s="60"/>
      <c r="QR240" s="60"/>
      <c r="QS240" s="60"/>
      <c r="QT240" s="60"/>
      <c r="QU240" s="60"/>
      <c r="QV240" s="60"/>
      <c r="QW240" s="60"/>
      <c r="QX240" s="60"/>
      <c r="QY240" s="60"/>
      <c r="QZ240" s="60"/>
      <c r="RA240" s="60"/>
      <c r="RB240" s="60"/>
      <c r="RC240" s="60"/>
      <c r="RD240" s="60"/>
      <c r="RE240" s="60"/>
      <c r="RF240" s="60"/>
      <c r="RG240" s="60"/>
      <c r="RH240" s="60"/>
      <c r="RI240" s="60"/>
      <c r="RJ240" s="60"/>
      <c r="RK240" s="60"/>
      <c r="RL240" s="60"/>
      <c r="RM240" s="60"/>
      <c r="RN240" s="60"/>
      <c r="RO240" s="60"/>
      <c r="RP240" s="60"/>
      <c r="RQ240" s="60"/>
      <c r="RR240" s="60"/>
      <c r="RS240" s="60"/>
      <c r="RT240" s="60"/>
      <c r="RU240" s="60"/>
      <c r="RV240" s="60"/>
      <c r="RW240" s="60"/>
      <c r="RX240" s="60"/>
      <c r="RY240" s="60"/>
      <c r="RZ240" s="60"/>
      <c r="SA240" s="60"/>
      <c r="SB240" s="60"/>
      <c r="SC240" s="60"/>
      <c r="SD240" s="60"/>
      <c r="SE240" s="60"/>
      <c r="SF240" s="60"/>
      <c r="SG240" s="60"/>
      <c r="SH240" s="60"/>
      <c r="SI240" s="60"/>
      <c r="SJ240" s="60"/>
      <c r="SK240" s="60"/>
      <c r="SL240" s="60"/>
      <c r="SM240" s="60"/>
      <c r="SN240" s="60"/>
      <c r="SO240" s="60"/>
      <c r="SP240" s="60"/>
      <c r="SQ240" s="60"/>
      <c r="SR240" s="60"/>
      <c r="SS240" s="60"/>
      <c r="ST240" s="60"/>
      <c r="SU240" s="60"/>
      <c r="SV240" s="60"/>
      <c r="SW240" s="60"/>
      <c r="SX240" s="60"/>
      <c r="SY240" s="60"/>
      <c r="SZ240" s="60"/>
      <c r="TA240" s="60"/>
      <c r="TB240" s="60"/>
      <c r="TC240" s="60"/>
      <c r="TD240" s="60"/>
      <c r="TE240" s="60"/>
      <c r="TF240" s="60"/>
      <c r="TG240" s="60"/>
      <c r="TH240" s="60"/>
      <c r="TI240" s="60"/>
    </row>
    <row r="241" spans="1:529" s="60" customFormat="1" ht="32.25" customHeight="1" x14ac:dyDescent="0.25">
      <c r="A241" s="164">
        <v>13120031</v>
      </c>
      <c r="B241" s="175">
        <v>39885</v>
      </c>
      <c r="C241" s="176" t="s">
        <v>5362</v>
      </c>
      <c r="D241" s="176" t="s">
        <v>1322</v>
      </c>
      <c r="E241" s="176"/>
      <c r="F241" s="176"/>
      <c r="G241" s="176"/>
      <c r="H241" s="164">
        <v>6598</v>
      </c>
      <c r="I241" s="175"/>
      <c r="J241" s="175">
        <v>42091</v>
      </c>
      <c r="K241" s="176" t="s">
        <v>877</v>
      </c>
      <c r="L241" s="176"/>
      <c r="M241" s="176" t="s">
        <v>302</v>
      </c>
      <c r="N241" s="176" t="s">
        <v>34</v>
      </c>
      <c r="O241" s="176">
        <v>86400</v>
      </c>
      <c r="P241" s="752"/>
      <c r="Q241" s="752" t="s">
        <v>5363</v>
      </c>
      <c r="R241" s="752"/>
      <c r="S241" s="752"/>
      <c r="T241" s="568">
        <v>36</v>
      </c>
      <c r="U241" s="176">
        <v>288</v>
      </c>
      <c r="V241" s="176">
        <v>86400</v>
      </c>
      <c r="W241" s="176" t="s">
        <v>1265</v>
      </c>
      <c r="X241" s="176">
        <v>100</v>
      </c>
      <c r="Y241" s="176" t="s">
        <v>1090</v>
      </c>
      <c r="Z241" s="176">
        <v>100</v>
      </c>
      <c r="AA241" s="176" t="s">
        <v>1090</v>
      </c>
      <c r="AB241" s="176" t="s">
        <v>1090</v>
      </c>
      <c r="AC241" s="176" t="s">
        <v>1090</v>
      </c>
      <c r="AD241" s="176" t="s">
        <v>1090</v>
      </c>
      <c r="AE241" s="176" t="s">
        <v>1090</v>
      </c>
      <c r="AF241" s="176">
        <v>0.5</v>
      </c>
      <c r="AG241" s="176" t="s">
        <v>1090</v>
      </c>
      <c r="AH241" s="176">
        <v>195.92</v>
      </c>
      <c r="AI241" s="176" t="s">
        <v>2186</v>
      </c>
      <c r="AJ241" s="176" t="s">
        <v>2187</v>
      </c>
      <c r="AK241" s="222" t="s">
        <v>166</v>
      </c>
      <c r="AL241" s="222" t="s">
        <v>5364</v>
      </c>
      <c r="AM241" s="11"/>
    </row>
    <row r="242" spans="1:529" s="82" customFormat="1" ht="46.5" customHeight="1" thickBot="1" x14ac:dyDescent="0.3">
      <c r="A242" s="73">
        <v>13120031</v>
      </c>
      <c r="B242" s="12">
        <v>39885</v>
      </c>
      <c r="C242" s="11" t="s">
        <v>8291</v>
      </c>
      <c r="D242" s="11" t="s">
        <v>8292</v>
      </c>
      <c r="E242" s="11" t="s">
        <v>227</v>
      </c>
      <c r="F242" s="11" t="s">
        <v>158</v>
      </c>
      <c r="G242" s="11" t="s">
        <v>128</v>
      </c>
      <c r="H242" s="73">
        <v>6598</v>
      </c>
      <c r="I242" s="12">
        <v>39906</v>
      </c>
      <c r="J242" s="12">
        <v>46840</v>
      </c>
      <c r="K242" s="11" t="s">
        <v>877</v>
      </c>
      <c r="L242" s="82" t="s">
        <v>6918</v>
      </c>
      <c r="M242" s="11" t="s">
        <v>302</v>
      </c>
      <c r="N242" s="11" t="s">
        <v>34</v>
      </c>
      <c r="O242" s="11">
        <v>86400</v>
      </c>
      <c r="P242" s="745" t="s">
        <v>8293</v>
      </c>
      <c r="Q242" s="745" t="s">
        <v>8293</v>
      </c>
      <c r="R242" s="745"/>
      <c r="S242" s="745"/>
      <c r="T242" s="559">
        <v>36</v>
      </c>
      <c r="U242" s="11">
        <v>288</v>
      </c>
      <c r="V242" s="11">
        <v>86400</v>
      </c>
      <c r="W242" s="11" t="s">
        <v>1265</v>
      </c>
      <c r="X242" s="11">
        <v>100</v>
      </c>
      <c r="Y242" s="11" t="s">
        <v>1090</v>
      </c>
      <c r="Z242" s="11">
        <v>100</v>
      </c>
      <c r="AA242" s="11" t="s">
        <v>1090</v>
      </c>
      <c r="AB242" s="11" t="s">
        <v>1090</v>
      </c>
      <c r="AC242" s="11" t="s">
        <v>1090</v>
      </c>
      <c r="AD242" s="11" t="s">
        <v>1090</v>
      </c>
      <c r="AE242" s="11" t="s">
        <v>1090</v>
      </c>
      <c r="AF242" s="11">
        <v>0.5</v>
      </c>
      <c r="AG242" s="11" t="s">
        <v>1090</v>
      </c>
      <c r="AH242" s="11">
        <v>195.92</v>
      </c>
      <c r="AI242" s="11" t="s">
        <v>2186</v>
      </c>
      <c r="AJ242" s="11" t="s">
        <v>2187</v>
      </c>
      <c r="AK242" s="11" t="s">
        <v>1459</v>
      </c>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c r="OW242" s="60"/>
      <c r="OX242" s="60"/>
      <c r="OY242" s="60"/>
      <c r="OZ242" s="60"/>
      <c r="PA242" s="60"/>
      <c r="PB242" s="60"/>
      <c r="PC242" s="60"/>
      <c r="PD242" s="60"/>
      <c r="PE242" s="60"/>
      <c r="PF242" s="60"/>
      <c r="PG242" s="60"/>
      <c r="PH242" s="60"/>
      <c r="PI242" s="60"/>
      <c r="PJ242" s="60"/>
      <c r="PK242" s="60"/>
      <c r="PL242" s="60"/>
      <c r="PM242" s="60"/>
      <c r="PN242" s="60"/>
      <c r="PO242" s="60"/>
      <c r="PP242" s="60"/>
      <c r="PQ242" s="60"/>
      <c r="PR242" s="60"/>
      <c r="PS242" s="60"/>
      <c r="PT242" s="60"/>
      <c r="PU242" s="60"/>
      <c r="PV242" s="60"/>
      <c r="PW242" s="60"/>
      <c r="PX242" s="60"/>
      <c r="PY242" s="60"/>
      <c r="PZ242" s="60"/>
      <c r="QA242" s="60"/>
      <c r="QB242" s="60"/>
      <c r="QC242" s="60"/>
      <c r="QD242" s="60"/>
      <c r="QE242" s="60"/>
      <c r="QF242" s="60"/>
      <c r="QG242" s="60"/>
      <c r="QH242" s="60"/>
      <c r="QI242" s="60"/>
      <c r="QJ242" s="60"/>
      <c r="QK242" s="60"/>
      <c r="QL242" s="60"/>
      <c r="QM242" s="60"/>
      <c r="QN242" s="60"/>
      <c r="QO242" s="60"/>
      <c r="QP242" s="60"/>
      <c r="QQ242" s="60"/>
      <c r="QR242" s="60"/>
      <c r="QS242" s="60"/>
      <c r="QT242" s="60"/>
      <c r="QU242" s="60"/>
      <c r="QV242" s="60"/>
      <c r="QW242" s="60"/>
      <c r="QX242" s="60"/>
      <c r="QY242" s="60"/>
      <c r="QZ242" s="60"/>
      <c r="RA242" s="60"/>
      <c r="RB242" s="60"/>
      <c r="RC242" s="60"/>
      <c r="RD242" s="60"/>
      <c r="RE242" s="60"/>
      <c r="RF242" s="60"/>
      <c r="RG242" s="60"/>
      <c r="RH242" s="60"/>
      <c r="RI242" s="60"/>
      <c r="RJ242" s="60"/>
      <c r="RK242" s="60"/>
      <c r="RL242" s="60"/>
      <c r="RM242" s="60"/>
      <c r="RN242" s="60"/>
      <c r="RO242" s="60"/>
      <c r="RP242" s="60"/>
      <c r="RQ242" s="60"/>
      <c r="RR242" s="60"/>
      <c r="RS242" s="60"/>
      <c r="RT242" s="60"/>
      <c r="RU242" s="60"/>
      <c r="RV242" s="60"/>
      <c r="RW242" s="60"/>
      <c r="RX242" s="60"/>
      <c r="RY242" s="60"/>
      <c r="RZ242" s="60"/>
      <c r="SA242" s="60"/>
      <c r="SB242" s="60"/>
      <c r="SC242" s="60"/>
      <c r="SD242" s="60"/>
      <c r="SE242" s="60"/>
      <c r="SF242" s="60"/>
      <c r="SG242" s="60"/>
      <c r="SH242" s="60"/>
      <c r="SI242" s="60"/>
      <c r="SJ242" s="60"/>
      <c r="SK242" s="60"/>
      <c r="SL242" s="60"/>
      <c r="SM242" s="60"/>
      <c r="SN242" s="60"/>
      <c r="SO242" s="60"/>
      <c r="SP242" s="60"/>
      <c r="SQ242" s="60"/>
      <c r="SR242" s="60"/>
      <c r="SS242" s="60"/>
      <c r="ST242" s="60"/>
      <c r="SU242" s="60"/>
      <c r="SV242" s="60"/>
      <c r="SW242" s="60"/>
      <c r="SX242" s="60"/>
      <c r="SY242" s="60"/>
      <c r="SZ242" s="60"/>
      <c r="TA242" s="60"/>
      <c r="TB242" s="60"/>
      <c r="TC242" s="60"/>
      <c r="TD242" s="60"/>
      <c r="TE242" s="60"/>
      <c r="TF242" s="60"/>
      <c r="TG242" s="60"/>
      <c r="TH242" s="60"/>
      <c r="TI242" s="60"/>
    </row>
    <row r="243" spans="1:529" s="60" customFormat="1" ht="32.25" customHeight="1" x14ac:dyDescent="0.25">
      <c r="A243" s="183">
        <v>13120032</v>
      </c>
      <c r="B243" s="184">
        <v>39917</v>
      </c>
      <c r="C243" s="185" t="s">
        <v>1323</v>
      </c>
      <c r="D243" s="185" t="s">
        <v>5689</v>
      </c>
      <c r="E243" s="185"/>
      <c r="F243" s="185"/>
      <c r="G243" s="185"/>
      <c r="H243" s="186">
        <v>14034</v>
      </c>
      <c r="I243" s="184"/>
      <c r="J243" s="184">
        <v>42115</v>
      </c>
      <c r="K243" s="185" t="s">
        <v>1324</v>
      </c>
      <c r="L243" s="185"/>
      <c r="M243" s="185" t="s">
        <v>4734</v>
      </c>
      <c r="N243" s="185" t="s">
        <v>112</v>
      </c>
      <c r="O243" s="185">
        <v>16700</v>
      </c>
      <c r="P243" s="748" t="s">
        <v>5755</v>
      </c>
      <c r="Q243" s="748" t="s">
        <v>5755</v>
      </c>
      <c r="R243" s="748"/>
      <c r="S243" s="748"/>
      <c r="T243" s="588">
        <v>46</v>
      </c>
      <c r="U243" s="185" t="s">
        <v>1090</v>
      </c>
      <c r="V243" s="185">
        <v>16700</v>
      </c>
      <c r="W243" s="185" t="s">
        <v>1260</v>
      </c>
      <c r="X243" s="185">
        <v>35</v>
      </c>
      <c r="Y243" s="185">
        <v>25</v>
      </c>
      <c r="Z243" s="185">
        <v>125</v>
      </c>
      <c r="AA243" s="185" t="s">
        <v>1325</v>
      </c>
      <c r="AB243" s="185" t="s">
        <v>1325</v>
      </c>
      <c r="AC243" s="185" t="s">
        <v>1325</v>
      </c>
      <c r="AD243" s="185" t="s">
        <v>1325</v>
      </c>
      <c r="AE243" s="185" t="s">
        <v>1325</v>
      </c>
      <c r="AF243" s="185" t="s">
        <v>1325</v>
      </c>
      <c r="AG243" s="185" t="s">
        <v>1325</v>
      </c>
      <c r="AH243" s="185"/>
      <c r="AI243" s="185" t="s">
        <v>2188</v>
      </c>
      <c r="AJ243" s="185" t="s">
        <v>2189</v>
      </c>
      <c r="AK243" s="275" t="s">
        <v>166</v>
      </c>
      <c r="AL243" s="275" t="s">
        <v>5758</v>
      </c>
      <c r="AM243" s="11"/>
    </row>
    <row r="244" spans="1:529" s="60" customFormat="1" ht="32.25" customHeight="1" x14ac:dyDescent="0.25">
      <c r="A244" s="334">
        <v>13120032</v>
      </c>
      <c r="B244" s="15">
        <v>39917</v>
      </c>
      <c r="C244" s="16" t="s">
        <v>1323</v>
      </c>
      <c r="D244" s="16" t="s">
        <v>5690</v>
      </c>
      <c r="E244" s="16"/>
      <c r="F244" s="16"/>
      <c r="G244" s="16"/>
      <c r="H244" s="33">
        <v>14034</v>
      </c>
      <c r="I244" s="15"/>
      <c r="J244" s="15">
        <v>42115</v>
      </c>
      <c r="K244" s="16" t="s">
        <v>1324</v>
      </c>
      <c r="L244" s="16"/>
      <c r="M244" s="16" t="s">
        <v>4734</v>
      </c>
      <c r="N244" s="16" t="s">
        <v>112</v>
      </c>
      <c r="O244" s="16">
        <v>20805</v>
      </c>
      <c r="P244" s="764" t="s">
        <v>5755</v>
      </c>
      <c r="Q244" s="764" t="s">
        <v>5755</v>
      </c>
      <c r="R244" s="764"/>
      <c r="S244" s="764"/>
      <c r="T244" s="580">
        <v>57</v>
      </c>
      <c r="U244" s="16" t="s">
        <v>1090</v>
      </c>
      <c r="V244" s="16">
        <v>20805</v>
      </c>
      <c r="W244" s="16" t="s">
        <v>1260</v>
      </c>
      <c r="X244" s="16">
        <v>50</v>
      </c>
      <c r="Y244" s="16" t="s">
        <v>1090</v>
      </c>
      <c r="Z244" s="16" t="s">
        <v>1090</v>
      </c>
      <c r="AA244" s="16" t="s">
        <v>1090</v>
      </c>
      <c r="AB244" s="16" t="s">
        <v>1090</v>
      </c>
      <c r="AC244" s="16" t="s">
        <v>1090</v>
      </c>
      <c r="AD244" s="16" t="s">
        <v>1090</v>
      </c>
      <c r="AE244" s="16" t="s">
        <v>1090</v>
      </c>
      <c r="AF244" s="16">
        <v>5</v>
      </c>
      <c r="AG244" s="16" t="s">
        <v>1326</v>
      </c>
      <c r="AH244" s="16"/>
      <c r="AI244" s="16" t="s">
        <v>2190</v>
      </c>
      <c r="AJ244" s="16" t="s">
        <v>2191</v>
      </c>
      <c r="AK244" s="57" t="s">
        <v>166</v>
      </c>
      <c r="AL244" s="57" t="s">
        <v>5758</v>
      </c>
      <c r="AM244" s="11"/>
    </row>
    <row r="245" spans="1:529" s="60" customFormat="1" ht="32.25" customHeight="1" x14ac:dyDescent="0.25">
      <c r="A245" s="334">
        <v>13120032</v>
      </c>
      <c r="B245" s="15">
        <v>39917</v>
      </c>
      <c r="C245" s="16" t="s">
        <v>1323</v>
      </c>
      <c r="D245" s="16" t="s">
        <v>5691</v>
      </c>
      <c r="E245" s="16"/>
      <c r="F245" s="16"/>
      <c r="G245" s="16"/>
      <c r="H245" s="33">
        <v>14034</v>
      </c>
      <c r="I245" s="15"/>
      <c r="J245" s="15">
        <v>42115</v>
      </c>
      <c r="K245" s="16" t="s">
        <v>1324</v>
      </c>
      <c r="L245" s="16"/>
      <c r="M245" s="16" t="s">
        <v>4734</v>
      </c>
      <c r="N245" s="16" t="s">
        <v>112</v>
      </c>
      <c r="O245" s="16">
        <v>700</v>
      </c>
      <c r="P245" s="764" t="s">
        <v>5755</v>
      </c>
      <c r="Q245" s="764" t="s">
        <v>5755</v>
      </c>
      <c r="R245" s="764"/>
      <c r="S245" s="764"/>
      <c r="T245" s="580">
        <v>1.92</v>
      </c>
      <c r="U245" s="16" t="s">
        <v>1090</v>
      </c>
      <c r="V245" s="16">
        <v>700</v>
      </c>
      <c r="W245" s="16" t="s">
        <v>1260</v>
      </c>
      <c r="X245" s="16">
        <v>50</v>
      </c>
      <c r="Y245" s="16">
        <v>15</v>
      </c>
      <c r="Z245" s="16">
        <v>70</v>
      </c>
      <c r="AA245" s="16" t="s">
        <v>1325</v>
      </c>
      <c r="AB245" s="16" t="s">
        <v>1325</v>
      </c>
      <c r="AC245" s="16" t="s">
        <v>1325</v>
      </c>
      <c r="AD245" s="16" t="s">
        <v>1325</v>
      </c>
      <c r="AE245" s="16" t="s">
        <v>1325</v>
      </c>
      <c r="AF245" s="16">
        <v>5</v>
      </c>
      <c r="AG245" s="16" t="s">
        <v>1325</v>
      </c>
      <c r="AH245" s="16"/>
      <c r="AI245" s="16" t="s">
        <v>2192</v>
      </c>
      <c r="AJ245" s="16" t="s">
        <v>2193</v>
      </c>
      <c r="AK245" s="57" t="s">
        <v>166</v>
      </c>
      <c r="AL245" s="57" t="s">
        <v>5758</v>
      </c>
      <c r="AM245" s="11"/>
    </row>
    <row r="246" spans="1:529" s="60" customFormat="1" ht="32.25" customHeight="1" x14ac:dyDescent="0.25">
      <c r="A246" s="334">
        <v>13120032</v>
      </c>
      <c r="B246" s="15">
        <v>39917</v>
      </c>
      <c r="C246" s="16" t="s">
        <v>1323</v>
      </c>
      <c r="D246" s="16" t="s">
        <v>5692</v>
      </c>
      <c r="E246" s="16"/>
      <c r="F246" s="16"/>
      <c r="G246" s="16"/>
      <c r="H246" s="33">
        <v>14034</v>
      </c>
      <c r="I246" s="15"/>
      <c r="J246" s="15">
        <v>42115</v>
      </c>
      <c r="K246" s="16" t="s">
        <v>1324</v>
      </c>
      <c r="L246" s="16"/>
      <c r="M246" s="16" t="s">
        <v>4734</v>
      </c>
      <c r="N246" s="16" t="s">
        <v>112</v>
      </c>
      <c r="O246" s="16">
        <v>140000</v>
      </c>
      <c r="P246" s="764" t="s">
        <v>5755</v>
      </c>
      <c r="Q246" s="764" t="s">
        <v>5755</v>
      </c>
      <c r="R246" s="764"/>
      <c r="S246" s="764"/>
      <c r="T246" s="580">
        <v>3.83</v>
      </c>
      <c r="U246" s="16" t="s">
        <v>1090</v>
      </c>
      <c r="V246" s="16">
        <v>140000</v>
      </c>
      <c r="W246" s="16" t="s">
        <v>1260</v>
      </c>
      <c r="X246" s="16">
        <v>50</v>
      </c>
      <c r="Y246" s="16" t="s">
        <v>1090</v>
      </c>
      <c r="Z246" s="16" t="s">
        <v>1090</v>
      </c>
      <c r="AA246" s="16" t="s">
        <v>1090</v>
      </c>
      <c r="AB246" s="16" t="s">
        <v>1090</v>
      </c>
      <c r="AC246" s="16" t="s">
        <v>1090</v>
      </c>
      <c r="AD246" s="16" t="s">
        <v>1090</v>
      </c>
      <c r="AE246" s="16" t="s">
        <v>1090</v>
      </c>
      <c r="AF246" s="16">
        <v>5</v>
      </c>
      <c r="AG246" s="16" t="s">
        <v>1326</v>
      </c>
      <c r="AH246" s="16"/>
      <c r="AI246" s="16" t="s">
        <v>2194</v>
      </c>
      <c r="AJ246" s="16" t="s">
        <v>2195</v>
      </c>
      <c r="AK246" s="57" t="s">
        <v>166</v>
      </c>
      <c r="AL246" s="57" t="s">
        <v>5758</v>
      </c>
      <c r="AM246" s="11"/>
    </row>
    <row r="247" spans="1:529" s="82" customFormat="1" ht="46.5" customHeight="1" thickBot="1" x14ac:dyDescent="0.3">
      <c r="A247" s="65">
        <v>13120032</v>
      </c>
      <c r="B247" s="66">
        <v>39917</v>
      </c>
      <c r="C247" s="67" t="s">
        <v>8110</v>
      </c>
      <c r="D247" s="181" t="s">
        <v>7291</v>
      </c>
      <c r="E247" s="181" t="s">
        <v>154</v>
      </c>
      <c r="F247" s="181" t="s">
        <v>120</v>
      </c>
      <c r="G247" s="181" t="s">
        <v>33</v>
      </c>
      <c r="H247" s="158">
        <v>14034</v>
      </c>
      <c r="I247" s="66"/>
      <c r="J247" s="70">
        <v>46498</v>
      </c>
      <c r="K247" s="67" t="s">
        <v>1324</v>
      </c>
      <c r="L247" s="67" t="s">
        <v>1324</v>
      </c>
      <c r="M247" s="67" t="s">
        <v>4734</v>
      </c>
      <c r="N247" s="67" t="s">
        <v>112</v>
      </c>
      <c r="O247" s="67">
        <v>14000</v>
      </c>
      <c r="P247" s="780" t="s">
        <v>8109</v>
      </c>
      <c r="Q247" s="780" t="s">
        <v>8109</v>
      </c>
      <c r="R247" s="756"/>
      <c r="S247" s="756"/>
      <c r="T247" s="562" t="s">
        <v>1964</v>
      </c>
      <c r="U247" s="67">
        <v>383</v>
      </c>
      <c r="V247" s="67">
        <v>140000</v>
      </c>
      <c r="W247" s="67" t="s">
        <v>3184</v>
      </c>
      <c r="X247" s="67">
        <v>50</v>
      </c>
      <c r="Y247" s="67" t="s">
        <v>1090</v>
      </c>
      <c r="Z247" s="67" t="s">
        <v>1090</v>
      </c>
      <c r="AA247" s="67" t="s">
        <v>1090</v>
      </c>
      <c r="AB247" s="67" t="s">
        <v>1090</v>
      </c>
      <c r="AC247" s="67" t="s">
        <v>1090</v>
      </c>
      <c r="AD247" s="67" t="s">
        <v>1090</v>
      </c>
      <c r="AE247" s="67" t="s">
        <v>1090</v>
      </c>
      <c r="AF247" s="67">
        <v>5</v>
      </c>
      <c r="AG247" s="67" t="s">
        <v>1326</v>
      </c>
      <c r="AH247" s="67">
        <v>558</v>
      </c>
      <c r="AI247" s="67" t="s">
        <v>5756</v>
      </c>
      <c r="AJ247" s="67" t="s">
        <v>5757</v>
      </c>
      <c r="AK247" s="67" t="s">
        <v>1786</v>
      </c>
      <c r="AL247" s="425" t="s">
        <v>8111</v>
      </c>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c r="OW247" s="60"/>
      <c r="OX247" s="60"/>
      <c r="OY247" s="60"/>
      <c r="OZ247" s="60"/>
      <c r="PA247" s="60"/>
      <c r="PB247" s="60"/>
      <c r="PC247" s="60"/>
      <c r="PD247" s="60"/>
      <c r="PE247" s="60"/>
      <c r="PF247" s="60"/>
      <c r="PG247" s="60"/>
      <c r="PH247" s="60"/>
      <c r="PI247" s="60"/>
      <c r="PJ247" s="60"/>
      <c r="PK247" s="60"/>
      <c r="PL247" s="60"/>
      <c r="PM247" s="60"/>
      <c r="PN247" s="60"/>
      <c r="PO247" s="60"/>
      <c r="PP247" s="60"/>
      <c r="PQ247" s="60"/>
      <c r="PR247" s="60"/>
      <c r="PS247" s="60"/>
      <c r="PT247" s="60"/>
      <c r="PU247" s="60"/>
      <c r="PV247" s="60"/>
      <c r="PW247" s="60"/>
      <c r="PX247" s="60"/>
      <c r="PY247" s="60"/>
      <c r="PZ247" s="60"/>
      <c r="QA247" s="60"/>
      <c r="QB247" s="60"/>
      <c r="QC247" s="60"/>
      <c r="QD247" s="60"/>
      <c r="QE247" s="60"/>
      <c r="QF247" s="60"/>
      <c r="QG247" s="60"/>
      <c r="QH247" s="60"/>
      <c r="QI247" s="60"/>
      <c r="QJ247" s="60"/>
      <c r="QK247" s="60"/>
      <c r="QL247" s="60"/>
      <c r="QM247" s="60"/>
      <c r="QN247" s="60"/>
      <c r="QO247" s="60"/>
      <c r="QP247" s="60"/>
      <c r="QQ247" s="60"/>
      <c r="QR247" s="60"/>
      <c r="QS247" s="60"/>
      <c r="QT247" s="60"/>
      <c r="QU247" s="60"/>
      <c r="QV247" s="60"/>
      <c r="QW247" s="60"/>
      <c r="QX247" s="60"/>
      <c r="QY247" s="60"/>
      <c r="QZ247" s="60"/>
      <c r="RA247" s="60"/>
      <c r="RB247" s="60"/>
      <c r="RC247" s="60"/>
      <c r="RD247" s="60"/>
      <c r="RE247" s="60"/>
      <c r="RF247" s="60"/>
      <c r="RG247" s="60"/>
      <c r="RH247" s="60"/>
      <c r="RI247" s="60"/>
      <c r="RJ247" s="60"/>
      <c r="RK247" s="60"/>
      <c r="RL247" s="60"/>
      <c r="RM247" s="60"/>
      <c r="RN247" s="60"/>
      <c r="RO247" s="60"/>
      <c r="RP247" s="60"/>
      <c r="RQ247" s="60"/>
      <c r="RR247" s="60"/>
      <c r="RS247" s="60"/>
      <c r="RT247" s="60"/>
      <c r="RU247" s="60"/>
      <c r="RV247" s="60"/>
      <c r="RW247" s="60"/>
      <c r="RX247" s="60"/>
      <c r="RY247" s="60"/>
      <c r="RZ247" s="60"/>
      <c r="SA247" s="60"/>
      <c r="SB247" s="60"/>
      <c r="SC247" s="60"/>
      <c r="SD247" s="60"/>
      <c r="SE247" s="60"/>
      <c r="SF247" s="60"/>
      <c r="SG247" s="60"/>
      <c r="SH247" s="60"/>
      <c r="SI247" s="60"/>
      <c r="SJ247" s="60"/>
      <c r="SK247" s="60"/>
      <c r="SL247" s="60"/>
      <c r="SM247" s="60"/>
      <c r="SN247" s="60"/>
      <c r="SO247" s="60"/>
      <c r="SP247" s="60"/>
      <c r="SQ247" s="60"/>
      <c r="SR247" s="60"/>
      <c r="SS247" s="60"/>
      <c r="ST247" s="60"/>
      <c r="SU247" s="60"/>
      <c r="SV247" s="60"/>
      <c r="SW247" s="60"/>
      <c r="SX247" s="60"/>
      <c r="SY247" s="60"/>
      <c r="SZ247" s="60"/>
      <c r="TA247" s="60"/>
      <c r="TB247" s="60"/>
      <c r="TC247" s="60"/>
      <c r="TD247" s="60"/>
      <c r="TE247" s="60"/>
      <c r="TF247" s="60"/>
      <c r="TG247" s="60"/>
      <c r="TH247" s="60"/>
      <c r="TI247" s="60"/>
    </row>
    <row r="248" spans="1:529" s="60" customFormat="1" ht="32.25" customHeight="1" thickBot="1" x14ac:dyDescent="0.3">
      <c r="A248" s="77">
        <v>13120033</v>
      </c>
      <c r="B248" s="28">
        <v>39931</v>
      </c>
      <c r="C248" s="29" t="s">
        <v>1327</v>
      </c>
      <c r="D248" s="29" t="s">
        <v>2196</v>
      </c>
      <c r="E248" s="29"/>
      <c r="F248" s="29"/>
      <c r="G248" s="29"/>
      <c r="H248" s="77">
        <v>62997</v>
      </c>
      <c r="I248" s="28">
        <v>39951</v>
      </c>
      <c r="J248" s="28">
        <v>42122</v>
      </c>
      <c r="K248" s="29" t="s">
        <v>877</v>
      </c>
      <c r="L248" s="29"/>
      <c r="M248" s="29" t="s">
        <v>302</v>
      </c>
      <c r="N248" s="29" t="s">
        <v>34</v>
      </c>
      <c r="O248" s="29">
        <v>109325</v>
      </c>
      <c r="P248" s="743"/>
      <c r="Q248" s="743"/>
      <c r="R248" s="743"/>
      <c r="S248" s="743"/>
      <c r="T248" s="571">
        <v>26</v>
      </c>
      <c r="U248" s="29">
        <v>420.48</v>
      </c>
      <c r="V248" s="29">
        <v>109325</v>
      </c>
      <c r="W248" s="29" t="s">
        <v>1265</v>
      </c>
      <c r="X248" s="29">
        <v>100</v>
      </c>
      <c r="Y248" s="29" t="s">
        <v>1090</v>
      </c>
      <c r="Z248" s="29">
        <v>100</v>
      </c>
      <c r="AA248" s="29" t="s">
        <v>1090</v>
      </c>
      <c r="AB248" s="29" t="s">
        <v>1090</v>
      </c>
      <c r="AC248" s="29" t="s">
        <v>1090</v>
      </c>
      <c r="AD248" s="29" t="s">
        <v>1090</v>
      </c>
      <c r="AE248" s="29" t="s">
        <v>1090</v>
      </c>
      <c r="AF248" s="29" t="s">
        <v>1090</v>
      </c>
      <c r="AG248" s="29" t="s">
        <v>1262</v>
      </c>
      <c r="AH248" s="29"/>
      <c r="AI248" s="29" t="s">
        <v>2197</v>
      </c>
      <c r="AJ248" s="29" t="s">
        <v>2198</v>
      </c>
      <c r="AK248" s="25" t="s">
        <v>166</v>
      </c>
      <c r="AL248" s="25"/>
      <c r="AM248" s="11"/>
    </row>
    <row r="249" spans="1:529" s="60" customFormat="1" ht="32.25" customHeight="1" x14ac:dyDescent="0.25">
      <c r="A249" s="183">
        <v>13120034</v>
      </c>
      <c r="B249" s="184">
        <v>40004</v>
      </c>
      <c r="C249" s="185" t="s">
        <v>5652</v>
      </c>
      <c r="D249" s="185" t="s">
        <v>7289</v>
      </c>
      <c r="E249" s="185" t="s">
        <v>33</v>
      </c>
      <c r="F249" s="185" t="s">
        <v>41</v>
      </c>
      <c r="G249" s="185" t="s">
        <v>33</v>
      </c>
      <c r="H249" s="186" t="s">
        <v>153</v>
      </c>
      <c r="I249" s="184" t="s">
        <v>7610</v>
      </c>
      <c r="J249" s="184">
        <v>42197</v>
      </c>
      <c r="K249" s="185" t="s">
        <v>1118</v>
      </c>
      <c r="L249" s="185"/>
      <c r="M249" s="185" t="s">
        <v>1116</v>
      </c>
      <c r="N249" s="185" t="s">
        <v>34</v>
      </c>
      <c r="O249" s="185">
        <v>1825110</v>
      </c>
      <c r="P249" s="748" t="s">
        <v>5654</v>
      </c>
      <c r="Q249" s="748" t="s">
        <v>5654</v>
      </c>
      <c r="R249" s="748"/>
      <c r="S249" s="748"/>
      <c r="T249" s="588"/>
      <c r="U249" s="185">
        <v>5000.3</v>
      </c>
      <c r="V249" s="185">
        <v>1825110</v>
      </c>
      <c r="W249" s="185" t="s">
        <v>1260</v>
      </c>
      <c r="X249" s="185">
        <v>50</v>
      </c>
      <c r="Y249" s="185">
        <v>25</v>
      </c>
      <c r="Z249" s="185">
        <v>125</v>
      </c>
      <c r="AA249" s="185" t="s">
        <v>1325</v>
      </c>
      <c r="AB249" s="185" t="s">
        <v>1325</v>
      </c>
      <c r="AC249" s="185" t="s">
        <v>1325</v>
      </c>
      <c r="AD249" s="185" t="s">
        <v>1325</v>
      </c>
      <c r="AE249" s="185" t="s">
        <v>1325</v>
      </c>
      <c r="AF249" s="185">
        <v>0.3</v>
      </c>
      <c r="AG249" s="185" t="s">
        <v>4090</v>
      </c>
      <c r="AH249" s="185"/>
      <c r="AI249" s="185" t="s">
        <v>2199</v>
      </c>
      <c r="AJ249" s="185" t="s">
        <v>2200</v>
      </c>
      <c r="AK249" s="275" t="s">
        <v>166</v>
      </c>
      <c r="AL249" s="275" t="s">
        <v>5655</v>
      </c>
      <c r="AM249" s="11"/>
    </row>
    <row r="250" spans="1:529" s="82" customFormat="1" ht="46.5" customHeight="1" thickBot="1" x14ac:dyDescent="0.3">
      <c r="A250" s="65" t="s">
        <v>5651</v>
      </c>
      <c r="B250" s="66">
        <v>40004</v>
      </c>
      <c r="C250" s="67" t="s">
        <v>5653</v>
      </c>
      <c r="D250" s="67" t="s">
        <v>7289</v>
      </c>
      <c r="E250" s="67" t="s">
        <v>33</v>
      </c>
      <c r="F250" s="67" t="s">
        <v>41</v>
      </c>
      <c r="G250" s="67" t="s">
        <v>33</v>
      </c>
      <c r="H250" s="158" t="s">
        <v>153</v>
      </c>
      <c r="I250" s="66" t="s">
        <v>7610</v>
      </c>
      <c r="J250" s="66">
        <v>48041</v>
      </c>
      <c r="K250" s="67" t="s">
        <v>1118</v>
      </c>
      <c r="L250" s="67" t="s">
        <v>6673</v>
      </c>
      <c r="M250" s="67" t="s">
        <v>1116</v>
      </c>
      <c r="N250" s="67" t="s">
        <v>34</v>
      </c>
      <c r="O250" s="67">
        <v>1825110</v>
      </c>
      <c r="P250" s="756" t="s">
        <v>8074</v>
      </c>
      <c r="Q250" s="756" t="s">
        <v>8074</v>
      </c>
      <c r="R250" s="756"/>
      <c r="S250" s="756"/>
      <c r="T250" s="562" t="s">
        <v>1964</v>
      </c>
      <c r="U250" s="67">
        <v>5000.3</v>
      </c>
      <c r="V250" s="67">
        <v>1825110</v>
      </c>
      <c r="W250" s="67" t="s">
        <v>1260</v>
      </c>
      <c r="X250" s="67">
        <v>50</v>
      </c>
      <c r="Y250" s="67">
        <v>25</v>
      </c>
      <c r="Z250" s="67">
        <v>125</v>
      </c>
      <c r="AA250" s="67" t="s">
        <v>1325</v>
      </c>
      <c r="AB250" s="67" t="s">
        <v>1325</v>
      </c>
      <c r="AC250" s="67" t="s">
        <v>1325</v>
      </c>
      <c r="AD250" s="67" t="s">
        <v>1325</v>
      </c>
      <c r="AE250" s="67" t="s">
        <v>1325</v>
      </c>
      <c r="AF250" s="67">
        <v>0.3</v>
      </c>
      <c r="AG250" s="67" t="s">
        <v>4090</v>
      </c>
      <c r="AH250" s="67">
        <v>705</v>
      </c>
      <c r="AI250" s="67" t="s">
        <v>2199</v>
      </c>
      <c r="AJ250" s="67" t="s">
        <v>2200</v>
      </c>
      <c r="AK250" s="67" t="s">
        <v>1786</v>
      </c>
      <c r="AL250" s="425"/>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c r="OW250" s="60"/>
      <c r="OX250" s="60"/>
      <c r="OY250" s="60"/>
      <c r="OZ250" s="60"/>
      <c r="PA250" s="60"/>
      <c r="PB250" s="60"/>
      <c r="PC250" s="60"/>
      <c r="PD250" s="60"/>
      <c r="PE250" s="60"/>
      <c r="PF250" s="60"/>
      <c r="PG250" s="60"/>
      <c r="PH250" s="60"/>
      <c r="PI250" s="60"/>
      <c r="PJ250" s="60"/>
      <c r="PK250" s="60"/>
      <c r="PL250" s="60"/>
      <c r="PM250" s="60"/>
      <c r="PN250" s="60"/>
      <c r="PO250" s="60"/>
      <c r="PP250" s="60"/>
      <c r="PQ250" s="60"/>
      <c r="PR250" s="60"/>
      <c r="PS250" s="60"/>
      <c r="PT250" s="60"/>
      <c r="PU250" s="60"/>
      <c r="PV250" s="60"/>
      <c r="PW250" s="60"/>
      <c r="PX250" s="60"/>
      <c r="PY250" s="60"/>
      <c r="PZ250" s="60"/>
      <c r="QA250" s="60"/>
      <c r="QB250" s="60"/>
      <c r="QC250" s="60"/>
      <c r="QD250" s="60"/>
      <c r="QE250" s="60"/>
      <c r="QF250" s="60"/>
      <c r="QG250" s="60"/>
      <c r="QH250" s="60"/>
      <c r="QI250" s="60"/>
      <c r="QJ250" s="60"/>
      <c r="QK250" s="60"/>
      <c r="QL250" s="60"/>
      <c r="QM250" s="60"/>
      <c r="QN250" s="60"/>
      <c r="QO250" s="60"/>
      <c r="QP250" s="60"/>
      <c r="QQ250" s="60"/>
      <c r="QR250" s="60"/>
      <c r="QS250" s="60"/>
      <c r="QT250" s="60"/>
      <c r="QU250" s="60"/>
      <c r="QV250" s="60"/>
      <c r="QW250" s="60"/>
      <c r="QX250" s="60"/>
      <c r="QY250" s="60"/>
      <c r="QZ250" s="60"/>
      <c r="RA250" s="60"/>
      <c r="RB250" s="60"/>
      <c r="RC250" s="60"/>
      <c r="RD250" s="60"/>
      <c r="RE250" s="60"/>
      <c r="RF250" s="60"/>
      <c r="RG250" s="60"/>
      <c r="RH250" s="60"/>
      <c r="RI250" s="60"/>
      <c r="RJ250" s="60"/>
      <c r="RK250" s="60"/>
      <c r="RL250" s="60"/>
      <c r="RM250" s="60"/>
      <c r="RN250" s="60"/>
      <c r="RO250" s="60"/>
      <c r="RP250" s="60"/>
      <c r="RQ250" s="60"/>
      <c r="RR250" s="60"/>
      <c r="RS250" s="60"/>
      <c r="RT250" s="60"/>
      <c r="RU250" s="60"/>
      <c r="RV250" s="60"/>
      <c r="RW250" s="60"/>
      <c r="RX250" s="60"/>
      <c r="RY250" s="60"/>
      <c r="RZ250" s="60"/>
      <c r="SA250" s="60"/>
      <c r="SB250" s="60"/>
      <c r="SC250" s="60"/>
      <c r="SD250" s="60"/>
      <c r="SE250" s="60"/>
      <c r="SF250" s="60"/>
      <c r="SG250" s="60"/>
      <c r="SH250" s="60"/>
      <c r="SI250" s="60"/>
      <c r="SJ250" s="60"/>
      <c r="SK250" s="60"/>
      <c r="SL250" s="60"/>
      <c r="SM250" s="60"/>
      <c r="SN250" s="60"/>
      <c r="SO250" s="60"/>
      <c r="SP250" s="60"/>
      <c r="SQ250" s="60"/>
      <c r="SR250" s="60"/>
      <c r="SS250" s="60"/>
      <c r="ST250" s="60"/>
      <c r="SU250" s="60"/>
      <c r="SV250" s="60"/>
      <c r="SW250" s="60"/>
      <c r="SX250" s="60"/>
      <c r="SY250" s="60"/>
      <c r="SZ250" s="60"/>
      <c r="TA250" s="60"/>
      <c r="TB250" s="60"/>
      <c r="TC250" s="60"/>
      <c r="TD250" s="60"/>
      <c r="TE250" s="60"/>
      <c r="TF250" s="60"/>
      <c r="TG250" s="60"/>
      <c r="TH250" s="60"/>
      <c r="TI250" s="60"/>
    </row>
    <row r="251" spans="1:529" s="60" customFormat="1" ht="32.25" customHeight="1" thickBot="1" x14ac:dyDescent="0.3">
      <c r="A251" s="313">
        <v>13120035</v>
      </c>
      <c r="B251" s="311">
        <v>40323</v>
      </c>
      <c r="C251" s="312" t="s">
        <v>1328</v>
      </c>
      <c r="D251" s="312" t="s">
        <v>1329</v>
      </c>
      <c r="E251" s="312"/>
      <c r="F251" s="312"/>
      <c r="G251" s="312"/>
      <c r="H251" s="313">
        <v>27557</v>
      </c>
      <c r="I251" s="311" t="s">
        <v>7609</v>
      </c>
      <c r="J251" s="311">
        <v>42515</v>
      </c>
      <c r="K251" s="312" t="s">
        <v>1112</v>
      </c>
      <c r="L251" s="312"/>
      <c r="M251" s="312" t="s">
        <v>756</v>
      </c>
      <c r="N251" s="312" t="s">
        <v>66</v>
      </c>
      <c r="O251" s="312">
        <v>223200</v>
      </c>
      <c r="P251" s="751"/>
      <c r="Q251" s="751"/>
      <c r="R251" s="751"/>
      <c r="S251" s="751"/>
      <c r="T251" s="620">
        <v>149.976</v>
      </c>
      <c r="U251" s="312">
        <v>1240</v>
      </c>
      <c r="V251" s="312">
        <v>223200</v>
      </c>
      <c r="W251" s="312" t="s">
        <v>1265</v>
      </c>
      <c r="X251" s="312">
        <v>100</v>
      </c>
      <c r="Y251" s="312" t="s">
        <v>1090</v>
      </c>
      <c r="Z251" s="312" t="s">
        <v>1090</v>
      </c>
      <c r="AA251" s="312" t="s">
        <v>1090</v>
      </c>
      <c r="AB251" s="312" t="s">
        <v>1090</v>
      </c>
      <c r="AC251" s="312" t="s">
        <v>1090</v>
      </c>
      <c r="AD251" s="312" t="s">
        <v>1090</v>
      </c>
      <c r="AE251" s="312" t="s">
        <v>1090</v>
      </c>
      <c r="AF251" s="312">
        <v>0.5</v>
      </c>
      <c r="AG251" s="312" t="s">
        <v>1090</v>
      </c>
      <c r="AH251" s="312"/>
      <c r="AI251" s="312" t="s">
        <v>2201</v>
      </c>
      <c r="AJ251" s="312" t="s">
        <v>2202</v>
      </c>
      <c r="AK251" s="451" t="s">
        <v>166</v>
      </c>
      <c r="AL251" s="451" t="s">
        <v>6172</v>
      </c>
      <c r="AM251" s="11"/>
    </row>
    <row r="252" spans="1:529" s="60" customFormat="1" ht="32.25" customHeight="1" thickBot="1" x14ac:dyDescent="0.3">
      <c r="A252" s="209">
        <v>13120036</v>
      </c>
      <c r="B252" s="375">
        <v>40416</v>
      </c>
      <c r="C252" s="29" t="s">
        <v>1330</v>
      </c>
      <c r="D252" s="29" t="s">
        <v>2203</v>
      </c>
      <c r="E252" s="29" t="s">
        <v>8352</v>
      </c>
      <c r="F252" s="29" t="s">
        <v>144</v>
      </c>
      <c r="G252" s="29" t="s">
        <v>63</v>
      </c>
      <c r="H252" s="77">
        <v>10255</v>
      </c>
      <c r="I252" s="28">
        <v>40437</v>
      </c>
      <c r="J252" s="28" t="s">
        <v>1331</v>
      </c>
      <c r="K252" s="29" t="s">
        <v>1332</v>
      </c>
      <c r="L252" s="29"/>
      <c r="M252" s="29" t="s">
        <v>301</v>
      </c>
      <c r="N252" s="29" t="s">
        <v>66</v>
      </c>
      <c r="O252" s="29">
        <v>526.5</v>
      </c>
      <c r="P252" s="743"/>
      <c r="Q252" s="743"/>
      <c r="R252" s="743"/>
      <c r="S252" s="743"/>
      <c r="T252" s="571">
        <v>68.040000000000006</v>
      </c>
      <c r="U252" s="29">
        <v>21.6</v>
      </c>
      <c r="V252" s="29">
        <v>526.5</v>
      </c>
      <c r="W252" s="29" t="s">
        <v>1260</v>
      </c>
      <c r="X252" s="29">
        <v>50</v>
      </c>
      <c r="Y252" s="29" t="s">
        <v>1090</v>
      </c>
      <c r="Z252" s="29">
        <v>70</v>
      </c>
      <c r="AA252" s="29" t="s">
        <v>1090</v>
      </c>
      <c r="AB252" s="29" t="s">
        <v>1090</v>
      </c>
      <c r="AC252" s="29" t="s">
        <v>1090</v>
      </c>
      <c r="AD252" s="29" t="s">
        <v>1090</v>
      </c>
      <c r="AE252" s="29" t="s">
        <v>1090</v>
      </c>
      <c r="AF252" s="29">
        <v>0.3</v>
      </c>
      <c r="AG252" s="29" t="s">
        <v>1090</v>
      </c>
      <c r="AH252" s="29"/>
      <c r="AI252" s="29" t="s">
        <v>2204</v>
      </c>
      <c r="AJ252" s="29" t="s">
        <v>2205</v>
      </c>
      <c r="AK252" s="25" t="s">
        <v>166</v>
      </c>
      <c r="AL252" s="25"/>
      <c r="AM252" s="11"/>
    </row>
    <row r="253" spans="1:529" s="60" customFormat="1" ht="32.25" customHeight="1" thickBot="1" x14ac:dyDescent="0.3">
      <c r="A253" s="532" t="s">
        <v>7007</v>
      </c>
      <c r="B253" s="214">
        <v>40504</v>
      </c>
      <c r="C253" s="219" t="s">
        <v>7004</v>
      </c>
      <c r="D253" s="215" t="s">
        <v>5715</v>
      </c>
      <c r="E253" s="215"/>
      <c r="F253" s="215"/>
      <c r="G253" s="215"/>
      <c r="H253" s="216">
        <v>37798</v>
      </c>
      <c r="I253" s="214" t="s">
        <v>7608</v>
      </c>
      <c r="J253" s="214" t="s">
        <v>1333</v>
      </c>
      <c r="K253" s="215" t="s">
        <v>365</v>
      </c>
      <c r="L253" s="215"/>
      <c r="M253" s="215" t="s">
        <v>289</v>
      </c>
      <c r="N253" s="215" t="s">
        <v>25</v>
      </c>
      <c r="O253" s="215">
        <v>3280001000</v>
      </c>
      <c r="P253" s="762" t="s">
        <v>1334</v>
      </c>
      <c r="Q253" s="762"/>
      <c r="R253" s="762"/>
      <c r="S253" s="762"/>
      <c r="T253" s="589">
        <v>648022</v>
      </c>
      <c r="U253" s="215">
        <v>10000002.74</v>
      </c>
      <c r="V253" s="215">
        <v>3280001000</v>
      </c>
      <c r="W253" s="215" t="s">
        <v>1265</v>
      </c>
      <c r="X253" s="215">
        <v>100</v>
      </c>
      <c r="Y253" s="215" t="s">
        <v>1090</v>
      </c>
      <c r="Z253" s="215">
        <v>100</v>
      </c>
      <c r="AA253" s="215" t="s">
        <v>1090</v>
      </c>
      <c r="AB253" s="215" t="s">
        <v>1090</v>
      </c>
      <c r="AC253" s="215" t="s">
        <v>1090</v>
      </c>
      <c r="AD253" s="215">
        <v>15</v>
      </c>
      <c r="AE253" s="215" t="s">
        <v>1090</v>
      </c>
      <c r="AF253" s="215">
        <v>0.5</v>
      </c>
      <c r="AG253" s="215" t="s">
        <v>4091</v>
      </c>
      <c r="AH253" s="215"/>
      <c r="AI253" s="215" t="s">
        <v>2206</v>
      </c>
      <c r="AJ253" s="215" t="s">
        <v>2207</v>
      </c>
      <c r="AK253" s="244" t="s">
        <v>166</v>
      </c>
      <c r="AL253" s="244"/>
      <c r="AM253" s="11"/>
    </row>
    <row r="254" spans="1:529" s="60" customFormat="1" ht="32.25" customHeight="1" thickBot="1" x14ac:dyDescent="0.3">
      <c r="A254" s="531" t="s">
        <v>7007</v>
      </c>
      <c r="B254" s="31">
        <v>40504</v>
      </c>
      <c r="C254" s="30" t="s">
        <v>7004</v>
      </c>
      <c r="D254" s="215" t="s">
        <v>7005</v>
      </c>
      <c r="E254" s="215" t="s">
        <v>7006</v>
      </c>
      <c r="F254" s="215" t="s">
        <v>7008</v>
      </c>
      <c r="G254" s="215" t="s">
        <v>7009</v>
      </c>
      <c r="H254" s="215" t="s">
        <v>7010</v>
      </c>
      <c r="I254" s="215" t="s">
        <v>7608</v>
      </c>
      <c r="J254" s="215" t="s">
        <v>7011</v>
      </c>
      <c r="K254" s="215" t="s">
        <v>7012</v>
      </c>
      <c r="L254" s="215" t="s">
        <v>7013</v>
      </c>
      <c r="M254" s="215" t="s">
        <v>7014</v>
      </c>
      <c r="N254" s="215" t="s">
        <v>7015</v>
      </c>
      <c r="O254" s="215" t="s">
        <v>7016</v>
      </c>
      <c r="P254" s="762" t="s">
        <v>7017</v>
      </c>
      <c r="Q254" s="762" t="s">
        <v>7018</v>
      </c>
      <c r="R254" s="762" t="s">
        <v>7019</v>
      </c>
      <c r="S254" s="781"/>
      <c r="T254" s="590" t="s">
        <v>1335</v>
      </c>
      <c r="U254" s="30" t="s">
        <v>1335</v>
      </c>
      <c r="V254" s="30" t="s">
        <v>1335</v>
      </c>
      <c r="W254" s="30" t="s">
        <v>1090</v>
      </c>
      <c r="X254" s="30" t="s">
        <v>1090</v>
      </c>
      <c r="Y254" s="30" t="s">
        <v>1090</v>
      </c>
      <c r="Z254" s="30" t="s">
        <v>1090</v>
      </c>
      <c r="AA254" s="30" t="s">
        <v>1090</v>
      </c>
      <c r="AB254" s="30" t="s">
        <v>1090</v>
      </c>
      <c r="AC254" s="30" t="s">
        <v>1090</v>
      </c>
      <c r="AD254" s="30" t="s">
        <v>1090</v>
      </c>
      <c r="AE254" s="30" t="s">
        <v>1090</v>
      </c>
      <c r="AF254" s="30" t="s">
        <v>1090</v>
      </c>
      <c r="AG254" s="30" t="s">
        <v>1090</v>
      </c>
      <c r="AH254" s="30"/>
      <c r="AI254" s="30" t="s">
        <v>2208</v>
      </c>
      <c r="AJ254" s="30" t="s">
        <v>2209</v>
      </c>
      <c r="AK254" s="32" t="s">
        <v>166</v>
      </c>
      <c r="AL254" s="32" t="s">
        <v>6116</v>
      </c>
      <c r="AM254" s="11"/>
    </row>
    <row r="255" spans="1:529" s="60" customFormat="1" ht="32.25" customHeight="1" x14ac:dyDescent="0.25">
      <c r="A255" s="531" t="s">
        <v>7007</v>
      </c>
      <c r="B255" s="31">
        <v>40504</v>
      </c>
      <c r="C255" s="30" t="s">
        <v>7005</v>
      </c>
      <c r="D255" s="215" t="s">
        <v>7005</v>
      </c>
      <c r="E255" s="215" t="s">
        <v>7006</v>
      </c>
      <c r="F255" s="215" t="s">
        <v>7008</v>
      </c>
      <c r="G255" s="215" t="s">
        <v>7009</v>
      </c>
      <c r="H255" s="215" t="s">
        <v>7010</v>
      </c>
      <c r="I255" s="215" t="s">
        <v>7608</v>
      </c>
      <c r="J255" s="215" t="s">
        <v>7011</v>
      </c>
      <c r="K255" s="215" t="s">
        <v>7012</v>
      </c>
      <c r="L255" s="215" t="s">
        <v>7013</v>
      </c>
      <c r="M255" s="215" t="s">
        <v>7014</v>
      </c>
      <c r="N255" s="215" t="s">
        <v>7015</v>
      </c>
      <c r="O255" s="215" t="s">
        <v>7016</v>
      </c>
      <c r="P255" s="762" t="s">
        <v>7017</v>
      </c>
      <c r="Q255" s="762" t="s">
        <v>7018</v>
      </c>
      <c r="R255" s="762" t="s">
        <v>7019</v>
      </c>
      <c r="S255" s="781"/>
      <c r="T255" s="590">
        <v>252022</v>
      </c>
      <c r="U255" s="664">
        <v>3200002.74</v>
      </c>
      <c r="V255" s="30">
        <v>1050001000</v>
      </c>
      <c r="W255" s="30" t="s">
        <v>1265</v>
      </c>
      <c r="X255" s="30">
        <v>100</v>
      </c>
      <c r="Y255" s="30" t="s">
        <v>1090</v>
      </c>
      <c r="Z255" s="30">
        <v>100</v>
      </c>
      <c r="AA255" s="30" t="s">
        <v>1090</v>
      </c>
      <c r="AB255" s="30" t="s">
        <v>1090</v>
      </c>
      <c r="AC255" s="30" t="s">
        <v>1090</v>
      </c>
      <c r="AD255" s="30">
        <v>15</v>
      </c>
      <c r="AE255" s="30" t="s">
        <v>1090</v>
      </c>
      <c r="AF255" s="30">
        <v>0.5</v>
      </c>
      <c r="AG255" s="30" t="s">
        <v>4091</v>
      </c>
      <c r="AH255" s="30"/>
      <c r="AI255" s="30" t="s">
        <v>2210</v>
      </c>
      <c r="AJ255" s="30" t="s">
        <v>2207</v>
      </c>
      <c r="AK255" s="32" t="s">
        <v>166</v>
      </c>
      <c r="AL255" s="32" t="s">
        <v>6116</v>
      </c>
      <c r="AM255" s="11"/>
    </row>
    <row r="256" spans="1:529" s="60" customFormat="1" ht="32.25" customHeight="1" x14ac:dyDescent="0.25">
      <c r="A256" s="531" t="s">
        <v>7007</v>
      </c>
      <c r="B256" s="31">
        <v>40504</v>
      </c>
      <c r="C256" s="30" t="s">
        <v>7005</v>
      </c>
      <c r="D256" s="30" t="s">
        <v>5715</v>
      </c>
      <c r="E256" s="30"/>
      <c r="F256" s="30"/>
      <c r="G256" s="30"/>
      <c r="H256" s="76">
        <v>37798</v>
      </c>
      <c r="I256" s="31" t="s">
        <v>7608</v>
      </c>
      <c r="J256" s="31" t="s">
        <v>1333</v>
      </c>
      <c r="K256" s="30" t="s">
        <v>365</v>
      </c>
      <c r="L256" s="30"/>
      <c r="M256" s="30" t="s">
        <v>289</v>
      </c>
      <c r="N256" s="30" t="s">
        <v>25</v>
      </c>
      <c r="O256" s="30">
        <v>2230000000</v>
      </c>
      <c r="P256" s="781" t="s">
        <v>6112</v>
      </c>
      <c r="Q256" s="781" t="s">
        <v>6113</v>
      </c>
      <c r="R256" s="781"/>
      <c r="S256" s="781"/>
      <c r="T256" s="590">
        <v>396000</v>
      </c>
      <c r="U256" s="30">
        <v>6800000</v>
      </c>
      <c r="V256" s="30">
        <v>2230000000</v>
      </c>
      <c r="W256" s="30" t="s">
        <v>1265</v>
      </c>
      <c r="X256" s="30">
        <v>100</v>
      </c>
      <c r="Y256" s="30" t="s">
        <v>1090</v>
      </c>
      <c r="Z256" s="30">
        <v>100</v>
      </c>
      <c r="AA256" s="30" t="s">
        <v>1090</v>
      </c>
      <c r="AB256" s="30" t="s">
        <v>1090</v>
      </c>
      <c r="AC256" s="30" t="s">
        <v>1090</v>
      </c>
      <c r="AD256" s="30">
        <v>15</v>
      </c>
      <c r="AE256" s="30" t="s">
        <v>1090</v>
      </c>
      <c r="AF256" s="30">
        <v>0.5</v>
      </c>
      <c r="AG256" s="30" t="s">
        <v>4091</v>
      </c>
      <c r="AH256" s="30"/>
      <c r="AI256" s="30" t="s">
        <v>2211</v>
      </c>
      <c r="AJ256" s="30" t="s">
        <v>2209</v>
      </c>
      <c r="AK256" s="32" t="s">
        <v>166</v>
      </c>
      <c r="AL256" s="32" t="s">
        <v>6116</v>
      </c>
      <c r="AM256" s="11"/>
    </row>
    <row r="257" spans="1:39" s="60" customFormat="1" ht="32.25" customHeight="1" x14ac:dyDescent="0.25">
      <c r="A257" s="480" t="s">
        <v>7007</v>
      </c>
      <c r="B257" s="5">
        <v>40504</v>
      </c>
      <c r="C257" s="17" t="s">
        <v>7004</v>
      </c>
      <c r="D257" s="17" t="s">
        <v>7309</v>
      </c>
      <c r="E257" s="17" t="s">
        <v>6723</v>
      </c>
      <c r="F257" s="17" t="s">
        <v>6723</v>
      </c>
      <c r="G257" s="17" t="s">
        <v>128</v>
      </c>
      <c r="H257" s="34">
        <v>37798</v>
      </c>
      <c r="I257" s="5" t="s">
        <v>7608</v>
      </c>
      <c r="J257" s="5">
        <v>46391</v>
      </c>
      <c r="K257" s="17" t="s">
        <v>365</v>
      </c>
      <c r="L257" s="17"/>
      <c r="M257" s="17" t="s">
        <v>289</v>
      </c>
      <c r="N257" s="17" t="s">
        <v>25</v>
      </c>
      <c r="O257" s="17" t="s">
        <v>6109</v>
      </c>
      <c r="P257" s="767" t="s">
        <v>7827</v>
      </c>
      <c r="Q257" s="767" t="s">
        <v>7827</v>
      </c>
      <c r="R257" s="767"/>
      <c r="S257" s="767"/>
      <c r="T257" s="566">
        <v>648022</v>
      </c>
      <c r="U257" s="17">
        <v>10000002.74</v>
      </c>
      <c r="V257" s="17" t="s">
        <v>6109</v>
      </c>
      <c r="W257" s="17" t="s">
        <v>6114</v>
      </c>
      <c r="X257" s="17">
        <v>100</v>
      </c>
      <c r="Y257" s="17" t="s">
        <v>1090</v>
      </c>
      <c r="Z257" s="17">
        <v>100</v>
      </c>
      <c r="AA257" s="17" t="s">
        <v>1090</v>
      </c>
      <c r="AB257" s="17" t="s">
        <v>1090</v>
      </c>
      <c r="AC257" s="17" t="s">
        <v>1090</v>
      </c>
      <c r="AD257" s="17">
        <v>15</v>
      </c>
      <c r="AE257" s="17" t="s">
        <v>1090</v>
      </c>
      <c r="AF257" s="17">
        <v>0.5</v>
      </c>
      <c r="AG257" s="17" t="s">
        <v>6115</v>
      </c>
      <c r="AH257" s="17"/>
      <c r="AI257" s="17" t="s">
        <v>2210</v>
      </c>
      <c r="AJ257" s="17" t="s">
        <v>2207</v>
      </c>
      <c r="AK257" s="7" t="s">
        <v>1400</v>
      </c>
      <c r="AL257" s="7"/>
      <c r="AM257" s="11"/>
    </row>
    <row r="258" spans="1:39" s="60" customFormat="1" ht="32.25" customHeight="1" x14ac:dyDescent="0.25">
      <c r="A258" s="480" t="s">
        <v>7007</v>
      </c>
      <c r="B258" s="5">
        <v>40504</v>
      </c>
      <c r="C258" s="17" t="s">
        <v>7005</v>
      </c>
      <c r="D258" s="17" t="s">
        <v>7309</v>
      </c>
      <c r="E258" s="17" t="s">
        <v>6723</v>
      </c>
      <c r="F258" s="17" t="s">
        <v>6723</v>
      </c>
      <c r="G258" s="17" t="s">
        <v>128</v>
      </c>
      <c r="H258" s="34">
        <v>37798</v>
      </c>
      <c r="I258" s="5" t="s">
        <v>7608</v>
      </c>
      <c r="J258" s="5">
        <v>46391</v>
      </c>
      <c r="K258" s="17" t="s">
        <v>365</v>
      </c>
      <c r="L258" s="17"/>
      <c r="M258" s="17" t="s">
        <v>289</v>
      </c>
      <c r="N258" s="17" t="s">
        <v>25</v>
      </c>
      <c r="O258" s="17" t="s">
        <v>6110</v>
      </c>
      <c r="P258" s="767" t="s">
        <v>7827</v>
      </c>
      <c r="Q258" s="767" t="s">
        <v>7827</v>
      </c>
      <c r="R258" s="767"/>
      <c r="S258" s="767"/>
      <c r="T258" s="566">
        <v>648022</v>
      </c>
      <c r="U258" s="17">
        <v>10000002.74</v>
      </c>
      <c r="V258" s="17" t="s">
        <v>6110</v>
      </c>
      <c r="W258" s="17" t="s">
        <v>1265</v>
      </c>
      <c r="X258" s="17">
        <v>100</v>
      </c>
      <c r="Y258" s="17" t="s">
        <v>1090</v>
      </c>
      <c r="Z258" s="17">
        <v>100</v>
      </c>
      <c r="AA258" s="17" t="s">
        <v>1090</v>
      </c>
      <c r="AB258" s="17" t="s">
        <v>1090</v>
      </c>
      <c r="AC258" s="17" t="s">
        <v>1090</v>
      </c>
      <c r="AD258" s="17">
        <v>15</v>
      </c>
      <c r="AE258" s="17" t="s">
        <v>1090</v>
      </c>
      <c r="AF258" s="17">
        <v>0.5</v>
      </c>
      <c r="AG258" s="17" t="s">
        <v>6115</v>
      </c>
      <c r="AH258" s="17"/>
      <c r="AI258" s="17" t="s">
        <v>2211</v>
      </c>
      <c r="AJ258" s="17" t="s">
        <v>2209</v>
      </c>
      <c r="AK258" s="7" t="s">
        <v>1400</v>
      </c>
      <c r="AL258" s="7"/>
      <c r="AM258" s="11"/>
    </row>
    <row r="259" spans="1:39" s="60" customFormat="1" ht="32.25" customHeight="1" thickBot="1" x14ac:dyDescent="0.3">
      <c r="A259" s="487" t="s">
        <v>7007</v>
      </c>
      <c r="B259" s="170">
        <v>40504</v>
      </c>
      <c r="C259" s="44" t="s">
        <v>7006</v>
      </c>
      <c r="D259" s="44" t="s">
        <v>7309</v>
      </c>
      <c r="E259" s="44" t="s">
        <v>6723</v>
      </c>
      <c r="F259" s="44" t="s">
        <v>6723</v>
      </c>
      <c r="G259" s="44" t="s">
        <v>128</v>
      </c>
      <c r="H259" s="169">
        <v>37798</v>
      </c>
      <c r="I259" s="170" t="s">
        <v>7608</v>
      </c>
      <c r="J259" s="5">
        <v>46391</v>
      </c>
      <c r="K259" s="44" t="s">
        <v>365</v>
      </c>
      <c r="L259" s="44"/>
      <c r="M259" s="44" t="s">
        <v>289</v>
      </c>
      <c r="N259" s="44" t="s">
        <v>25</v>
      </c>
      <c r="O259" s="44" t="s">
        <v>6111</v>
      </c>
      <c r="P259" s="738" t="s">
        <v>7827</v>
      </c>
      <c r="Q259" s="738" t="s">
        <v>7827</v>
      </c>
      <c r="R259" s="738"/>
      <c r="S259" s="738"/>
      <c r="T259" s="573">
        <v>648022</v>
      </c>
      <c r="U259" s="44">
        <v>10000002.74</v>
      </c>
      <c r="V259" s="44" t="s">
        <v>6111</v>
      </c>
      <c r="W259" s="44" t="s">
        <v>1265</v>
      </c>
      <c r="X259" s="44">
        <v>100</v>
      </c>
      <c r="Y259" s="44" t="s">
        <v>1090</v>
      </c>
      <c r="Z259" s="44">
        <v>100</v>
      </c>
      <c r="AA259" s="44" t="s">
        <v>1090</v>
      </c>
      <c r="AB259" s="44" t="s">
        <v>1090</v>
      </c>
      <c r="AC259" s="44" t="s">
        <v>1090</v>
      </c>
      <c r="AD259" s="44">
        <v>15</v>
      </c>
      <c r="AE259" s="44" t="s">
        <v>1090</v>
      </c>
      <c r="AF259" s="44">
        <v>0.5</v>
      </c>
      <c r="AG259" s="44" t="s">
        <v>6115</v>
      </c>
      <c r="AH259" s="44"/>
      <c r="AI259" s="425"/>
      <c r="AJ259" s="507"/>
      <c r="AK259" s="174" t="s">
        <v>1400</v>
      </c>
      <c r="AL259" s="174"/>
      <c r="AM259" s="11"/>
    </row>
    <row r="260" spans="1:39" s="60" customFormat="1" ht="32.25" customHeight="1" x14ac:dyDescent="0.25">
      <c r="A260" s="164">
        <v>13120038</v>
      </c>
      <c r="B260" s="175">
        <v>40620</v>
      </c>
      <c r="C260" s="176" t="s">
        <v>215</v>
      </c>
      <c r="D260" s="176" t="s">
        <v>5598</v>
      </c>
      <c r="E260" s="176"/>
      <c r="F260" s="176"/>
      <c r="G260" s="176"/>
      <c r="H260" s="164">
        <v>16002</v>
      </c>
      <c r="I260" s="175" t="s">
        <v>7607</v>
      </c>
      <c r="J260" s="175">
        <v>41716</v>
      </c>
      <c r="K260" s="176" t="s">
        <v>370</v>
      </c>
      <c r="L260" s="176"/>
      <c r="M260" s="176" t="s">
        <v>4735</v>
      </c>
      <c r="N260" s="176" t="s">
        <v>52</v>
      </c>
      <c r="O260" s="176">
        <v>2190</v>
      </c>
      <c r="P260" s="752"/>
      <c r="Q260" s="752" t="s">
        <v>1972</v>
      </c>
      <c r="R260" s="752"/>
      <c r="S260" s="752"/>
      <c r="T260" s="568">
        <v>0.98</v>
      </c>
      <c r="U260" s="176">
        <v>6.1</v>
      </c>
      <c r="V260" s="176">
        <v>2190</v>
      </c>
      <c r="W260" s="176" t="s">
        <v>1265</v>
      </c>
      <c r="X260" s="176">
        <v>50</v>
      </c>
      <c r="Y260" s="176">
        <v>25</v>
      </c>
      <c r="Z260" s="176">
        <v>125</v>
      </c>
      <c r="AA260" s="176" t="s">
        <v>1090</v>
      </c>
      <c r="AB260" s="176" t="s">
        <v>1090</v>
      </c>
      <c r="AC260" s="176" t="s">
        <v>1090</v>
      </c>
      <c r="AD260" s="176" t="s">
        <v>1090</v>
      </c>
      <c r="AE260" s="176" t="s">
        <v>1090</v>
      </c>
      <c r="AF260" s="176" t="s">
        <v>1090</v>
      </c>
      <c r="AG260" s="176" t="s">
        <v>1336</v>
      </c>
      <c r="AH260" s="176"/>
      <c r="AI260" s="176" t="s">
        <v>2212</v>
      </c>
      <c r="AJ260" s="176" t="s">
        <v>2213</v>
      </c>
      <c r="AK260" s="222" t="s">
        <v>1261</v>
      </c>
      <c r="AL260" s="222" t="s">
        <v>3385</v>
      </c>
      <c r="AM260" s="11"/>
    </row>
    <row r="261" spans="1:39" s="60" customFormat="1" ht="32.25" customHeight="1" thickBot="1" x14ac:dyDescent="0.3">
      <c r="A261" s="435">
        <v>13120038</v>
      </c>
      <c r="B261" s="436">
        <v>40620</v>
      </c>
      <c r="C261" s="437" t="s">
        <v>1463</v>
      </c>
      <c r="D261" s="437" t="s">
        <v>5599</v>
      </c>
      <c r="E261" s="437"/>
      <c r="F261" s="437"/>
      <c r="G261" s="437"/>
      <c r="H261" s="435">
        <v>16002</v>
      </c>
      <c r="I261" s="436" t="s">
        <v>7607</v>
      </c>
      <c r="J261" s="436">
        <v>42813</v>
      </c>
      <c r="K261" s="437" t="s">
        <v>370</v>
      </c>
      <c r="L261" s="437"/>
      <c r="M261" s="437" t="s">
        <v>4735</v>
      </c>
      <c r="N261" s="437" t="s">
        <v>52</v>
      </c>
      <c r="O261" s="437">
        <v>2190</v>
      </c>
      <c r="P261" s="763"/>
      <c r="Q261" s="763"/>
      <c r="R261" s="763"/>
      <c r="S261" s="763"/>
      <c r="T261" s="584">
        <v>0.98</v>
      </c>
      <c r="U261" s="437">
        <v>6.1</v>
      </c>
      <c r="V261" s="437">
        <v>2190</v>
      </c>
      <c r="W261" s="437" t="s">
        <v>1257</v>
      </c>
      <c r="X261" s="437">
        <v>50</v>
      </c>
      <c r="Y261" s="437">
        <v>25</v>
      </c>
      <c r="Z261" s="437">
        <v>125</v>
      </c>
      <c r="AA261" s="437" t="s">
        <v>1090</v>
      </c>
      <c r="AB261" s="437" t="s">
        <v>1090</v>
      </c>
      <c r="AC261" s="437" t="s">
        <v>1090</v>
      </c>
      <c r="AD261" s="437" t="s">
        <v>1090</v>
      </c>
      <c r="AE261" s="437" t="s">
        <v>1090</v>
      </c>
      <c r="AF261" s="437" t="s">
        <v>1090</v>
      </c>
      <c r="AG261" s="437" t="s">
        <v>1973</v>
      </c>
      <c r="AH261" s="437"/>
      <c r="AI261" s="437" t="s">
        <v>2212</v>
      </c>
      <c r="AJ261" s="437" t="s">
        <v>2213</v>
      </c>
      <c r="AK261" s="438" t="s">
        <v>1974</v>
      </c>
      <c r="AL261" s="438" t="s">
        <v>6466</v>
      </c>
      <c r="AM261" s="11"/>
    </row>
    <row r="262" spans="1:39" s="60" customFormat="1" ht="32.25" customHeight="1" thickBot="1" x14ac:dyDescent="0.3">
      <c r="A262" s="237">
        <v>13120039</v>
      </c>
      <c r="B262" s="374">
        <v>40821</v>
      </c>
      <c r="C262" s="23" t="s">
        <v>5600</v>
      </c>
      <c r="D262" s="23" t="s">
        <v>5601</v>
      </c>
      <c r="E262" s="23"/>
      <c r="F262" s="23"/>
      <c r="G262" s="23"/>
      <c r="H262" s="239">
        <v>35290</v>
      </c>
      <c r="I262" s="374" t="s">
        <v>7606</v>
      </c>
      <c r="J262" s="374">
        <v>43013</v>
      </c>
      <c r="K262" s="23" t="s">
        <v>370</v>
      </c>
      <c r="L262" s="23"/>
      <c r="M262" s="23" t="s">
        <v>4736</v>
      </c>
      <c r="N262" s="23" t="s">
        <v>52</v>
      </c>
      <c r="O262" s="23">
        <v>4800</v>
      </c>
      <c r="P262" s="744"/>
      <c r="Q262" s="744"/>
      <c r="R262" s="744"/>
      <c r="S262" s="744"/>
      <c r="T262" s="575">
        <v>4</v>
      </c>
      <c r="U262" s="23">
        <v>40</v>
      </c>
      <c r="V262" s="23">
        <v>4800</v>
      </c>
      <c r="W262" s="23" t="s">
        <v>1260</v>
      </c>
      <c r="X262" s="23">
        <v>50</v>
      </c>
      <c r="Y262" s="23" t="s">
        <v>1090</v>
      </c>
      <c r="Z262" s="23">
        <v>70</v>
      </c>
      <c r="AA262" s="23" t="s">
        <v>1090</v>
      </c>
      <c r="AB262" s="23" t="s">
        <v>1090</v>
      </c>
      <c r="AC262" s="23" t="s">
        <v>1090</v>
      </c>
      <c r="AD262" s="23" t="s">
        <v>1090</v>
      </c>
      <c r="AE262" s="23" t="s">
        <v>1090</v>
      </c>
      <c r="AF262" s="23">
        <v>0.3</v>
      </c>
      <c r="AG262" s="23" t="s">
        <v>1090</v>
      </c>
      <c r="AH262" s="23"/>
      <c r="AI262" s="23" t="s">
        <v>2214</v>
      </c>
      <c r="AJ262" s="23" t="s">
        <v>2215</v>
      </c>
      <c r="AK262" s="24" t="s">
        <v>166</v>
      </c>
      <c r="AL262" s="24"/>
      <c r="AM262" s="11"/>
    </row>
    <row r="263" spans="1:39" s="60" customFormat="1" ht="32.25" customHeight="1" thickBot="1" x14ac:dyDescent="0.3">
      <c r="A263" s="77">
        <v>13120040</v>
      </c>
      <c r="B263" s="375">
        <v>40827</v>
      </c>
      <c r="C263" s="29" t="s">
        <v>226</v>
      </c>
      <c r="D263" s="29" t="s">
        <v>8216</v>
      </c>
      <c r="E263" s="29" t="s">
        <v>85</v>
      </c>
      <c r="F263" s="29" t="s">
        <v>85</v>
      </c>
      <c r="G263" s="29" t="s">
        <v>20</v>
      </c>
      <c r="H263" s="77">
        <v>65927</v>
      </c>
      <c r="I263" s="375" t="s">
        <v>7605</v>
      </c>
      <c r="J263" s="375">
        <v>46671</v>
      </c>
      <c r="K263" s="29" t="s">
        <v>1136</v>
      </c>
      <c r="L263" s="29" t="s">
        <v>6898</v>
      </c>
      <c r="M263" s="29" t="s">
        <v>4580</v>
      </c>
      <c r="N263" s="29" t="s">
        <v>21</v>
      </c>
      <c r="O263" s="29">
        <v>8000</v>
      </c>
      <c r="P263" s="743" t="s">
        <v>8220</v>
      </c>
      <c r="Q263" s="743" t="s">
        <v>8220</v>
      </c>
      <c r="R263" s="743"/>
      <c r="S263" s="743"/>
      <c r="T263" s="571">
        <v>4</v>
      </c>
      <c r="U263" s="29">
        <v>32</v>
      </c>
      <c r="V263" s="29">
        <v>8000</v>
      </c>
      <c r="W263" s="29" t="s">
        <v>1260</v>
      </c>
      <c r="X263" s="29">
        <v>25</v>
      </c>
      <c r="Y263" s="29" t="s">
        <v>1090</v>
      </c>
      <c r="Z263" s="29" t="s">
        <v>1090</v>
      </c>
      <c r="AA263" s="29" t="s">
        <v>1090</v>
      </c>
      <c r="AB263" s="29" t="s">
        <v>1090</v>
      </c>
      <c r="AC263" s="29" t="s">
        <v>1090</v>
      </c>
      <c r="AD263" s="29" t="s">
        <v>1090</v>
      </c>
      <c r="AE263" s="29">
        <v>2</v>
      </c>
      <c r="AF263" s="29">
        <v>0.3</v>
      </c>
      <c r="AG263" s="29" t="s">
        <v>8219</v>
      </c>
      <c r="AH263" s="29"/>
      <c r="AI263" s="29" t="s">
        <v>8217</v>
      </c>
      <c r="AJ263" s="29" t="s">
        <v>8218</v>
      </c>
      <c r="AK263" s="25" t="s">
        <v>166</v>
      </c>
      <c r="AL263" s="25"/>
      <c r="AM263" s="11"/>
    </row>
    <row r="264" spans="1:39" s="60" customFormat="1" ht="32.25" customHeight="1" thickBot="1" x14ac:dyDescent="0.3">
      <c r="A264" s="310">
        <v>13120041</v>
      </c>
      <c r="B264" s="311">
        <v>40828</v>
      </c>
      <c r="C264" s="312" t="s">
        <v>170</v>
      </c>
      <c r="D264" s="312" t="s">
        <v>2216</v>
      </c>
      <c r="E264" s="312"/>
      <c r="F264" s="312"/>
      <c r="G264" s="312"/>
      <c r="H264" s="313">
        <v>48951</v>
      </c>
      <c r="I264" s="311">
        <v>40849</v>
      </c>
      <c r="J264" s="311">
        <v>44480</v>
      </c>
      <c r="K264" s="312" t="s">
        <v>1292</v>
      </c>
      <c r="L264" s="312"/>
      <c r="M264" s="312" t="s">
        <v>4737</v>
      </c>
      <c r="N264" s="312" t="s">
        <v>21</v>
      </c>
      <c r="O264" s="312">
        <v>4000</v>
      </c>
      <c r="P264" s="751"/>
      <c r="Q264" s="751"/>
      <c r="R264" s="751"/>
      <c r="S264" s="751"/>
      <c r="T264" s="620">
        <v>2.2999999999999998</v>
      </c>
      <c r="U264" s="312">
        <v>12</v>
      </c>
      <c r="V264" s="312">
        <v>4000</v>
      </c>
      <c r="W264" s="312" t="s">
        <v>1265</v>
      </c>
      <c r="X264" s="312">
        <v>50</v>
      </c>
      <c r="Y264" s="312">
        <v>50</v>
      </c>
      <c r="Z264" s="312">
        <v>250</v>
      </c>
      <c r="AA264" s="312" t="s">
        <v>1090</v>
      </c>
      <c r="AB264" s="312" t="s">
        <v>1090</v>
      </c>
      <c r="AC264" s="312" t="s">
        <v>1090</v>
      </c>
      <c r="AD264" s="312" t="s">
        <v>1090</v>
      </c>
      <c r="AE264" s="312" t="s">
        <v>1090</v>
      </c>
      <c r="AF264" s="312" t="s">
        <v>1090</v>
      </c>
      <c r="AG264" s="312" t="s">
        <v>1337</v>
      </c>
      <c r="AH264" s="312">
        <v>257</v>
      </c>
      <c r="AI264" s="312" t="s">
        <v>2217</v>
      </c>
      <c r="AJ264" s="312" t="s">
        <v>2218</v>
      </c>
      <c r="AK264" s="451" t="s">
        <v>166</v>
      </c>
      <c r="AL264" s="451" t="s">
        <v>8245</v>
      </c>
      <c r="AM264" s="11"/>
    </row>
    <row r="265" spans="1:39" s="60" customFormat="1" ht="32.25" customHeight="1" thickBot="1" x14ac:dyDescent="0.3">
      <c r="A265" s="290">
        <v>13120042</v>
      </c>
      <c r="B265" s="291">
        <v>40935</v>
      </c>
      <c r="C265" s="221" t="s">
        <v>938</v>
      </c>
      <c r="D265" s="221" t="s">
        <v>1338</v>
      </c>
      <c r="E265" s="221"/>
      <c r="F265" s="221"/>
      <c r="G265" s="221"/>
      <c r="H265" s="290">
        <v>14406</v>
      </c>
      <c r="I265" s="291" t="s">
        <v>7604</v>
      </c>
      <c r="J265" s="291">
        <v>43127</v>
      </c>
      <c r="K265" s="221" t="s">
        <v>1112</v>
      </c>
      <c r="L265" s="221"/>
      <c r="M265" s="221" t="s">
        <v>299</v>
      </c>
      <c r="N265" s="221" t="s">
        <v>66</v>
      </c>
      <c r="O265" s="221">
        <v>2555</v>
      </c>
      <c r="P265" s="746"/>
      <c r="Q265" s="746"/>
      <c r="R265" s="746"/>
      <c r="S265" s="746"/>
      <c r="T265" s="570">
        <v>1.44</v>
      </c>
      <c r="U265" s="221">
        <v>7</v>
      </c>
      <c r="V265" s="221">
        <v>2555</v>
      </c>
      <c r="W265" s="221" t="s">
        <v>1265</v>
      </c>
      <c r="X265" s="221">
        <v>100</v>
      </c>
      <c r="Y265" s="221">
        <v>25</v>
      </c>
      <c r="Z265" s="221" t="s">
        <v>1090</v>
      </c>
      <c r="AA265" s="221" t="s">
        <v>1090</v>
      </c>
      <c r="AB265" s="221" t="s">
        <v>1090</v>
      </c>
      <c r="AC265" s="221" t="s">
        <v>1090</v>
      </c>
      <c r="AD265" s="221" t="s">
        <v>1090</v>
      </c>
      <c r="AE265" s="221" t="s">
        <v>1090</v>
      </c>
      <c r="AF265" s="221" t="s">
        <v>1090</v>
      </c>
      <c r="AG265" s="221" t="s">
        <v>4092</v>
      </c>
      <c r="AH265" s="221">
        <v>67.03</v>
      </c>
      <c r="AI265" s="221" t="s">
        <v>2219</v>
      </c>
      <c r="AJ265" s="221" t="s">
        <v>2220</v>
      </c>
      <c r="AK265" s="314" t="s">
        <v>166</v>
      </c>
      <c r="AL265" s="314" t="s">
        <v>6765</v>
      </c>
      <c r="AM265" s="11"/>
    </row>
    <row r="266" spans="1:39" s="60" customFormat="1" ht="32.25" customHeight="1" thickBot="1" x14ac:dyDescent="0.3">
      <c r="A266" s="237">
        <v>13120043</v>
      </c>
      <c r="B266" s="238">
        <v>41020</v>
      </c>
      <c r="C266" s="23" t="s">
        <v>1339</v>
      </c>
      <c r="D266" s="23" t="s">
        <v>6808</v>
      </c>
      <c r="E266" s="23"/>
      <c r="F266" s="23"/>
      <c r="G266" s="23"/>
      <c r="H266" s="239">
        <v>62596</v>
      </c>
      <c r="I266" s="238" t="s">
        <v>7603</v>
      </c>
      <c r="J266" s="238">
        <v>43211</v>
      </c>
      <c r="K266" s="23" t="s">
        <v>1340</v>
      </c>
      <c r="L266" s="23"/>
      <c r="M266" s="23" t="s">
        <v>311</v>
      </c>
      <c r="N266" s="23" t="s">
        <v>95</v>
      </c>
      <c r="O266" s="94">
        <v>6070</v>
      </c>
      <c r="P266" s="771"/>
      <c r="Q266" s="782"/>
      <c r="R266" s="782"/>
      <c r="S266" s="782"/>
      <c r="T266" s="579"/>
      <c r="U266" s="23">
        <v>35.29</v>
      </c>
      <c r="V266" s="23">
        <v>6070</v>
      </c>
      <c r="W266" s="23" t="s">
        <v>1265</v>
      </c>
      <c r="X266" s="23">
        <v>100</v>
      </c>
      <c r="Y266" s="94" t="s">
        <v>1090</v>
      </c>
      <c r="Z266" s="94" t="s">
        <v>1090</v>
      </c>
      <c r="AA266" s="23" t="s">
        <v>1090</v>
      </c>
      <c r="AB266" s="23" t="s">
        <v>1090</v>
      </c>
      <c r="AC266" s="23" t="s">
        <v>1090</v>
      </c>
      <c r="AD266" s="23" t="s">
        <v>1090</v>
      </c>
      <c r="AE266" s="23" t="s">
        <v>1090</v>
      </c>
      <c r="AF266" s="94">
        <v>0.5</v>
      </c>
      <c r="AG266" s="23" t="s">
        <v>1090</v>
      </c>
      <c r="AH266" s="23">
        <v>32.700000000000003</v>
      </c>
      <c r="AI266" s="23" t="s">
        <v>6806</v>
      </c>
      <c r="AJ266" s="23" t="s">
        <v>6807</v>
      </c>
      <c r="AK266" s="24" t="s">
        <v>166</v>
      </c>
      <c r="AL266" s="24" t="s">
        <v>6805</v>
      </c>
      <c r="AM266" s="11"/>
    </row>
    <row r="267" spans="1:39" s="60" customFormat="1" ht="32.25" customHeight="1" thickBot="1" x14ac:dyDescent="0.3">
      <c r="A267" s="77">
        <v>13120044</v>
      </c>
      <c r="B267" s="28">
        <v>41020</v>
      </c>
      <c r="C267" s="29" t="s">
        <v>1339</v>
      </c>
      <c r="D267" s="29" t="s">
        <v>5602</v>
      </c>
      <c r="E267" s="29"/>
      <c r="F267" s="29"/>
      <c r="G267" s="29"/>
      <c r="H267" s="77">
        <v>299</v>
      </c>
      <c r="I267" s="28">
        <v>41040</v>
      </c>
      <c r="J267" s="28">
        <v>43211</v>
      </c>
      <c r="K267" s="29" t="s">
        <v>1142</v>
      </c>
      <c r="L267" s="29"/>
      <c r="M267" s="29" t="s">
        <v>754</v>
      </c>
      <c r="N267" s="29" t="s">
        <v>52</v>
      </c>
      <c r="O267" s="29">
        <v>6070</v>
      </c>
      <c r="P267" s="743"/>
      <c r="Q267" s="743"/>
      <c r="R267" s="743"/>
      <c r="S267" s="743"/>
      <c r="T267" s="571"/>
      <c r="U267" s="29">
        <v>35.29</v>
      </c>
      <c r="V267" s="29">
        <v>6070</v>
      </c>
      <c r="W267" s="29" t="s">
        <v>1265</v>
      </c>
      <c r="X267" s="29">
        <v>100</v>
      </c>
      <c r="Y267" s="29" t="s">
        <v>1090</v>
      </c>
      <c r="Z267" s="29" t="s">
        <v>1090</v>
      </c>
      <c r="AA267" s="29" t="s">
        <v>1090</v>
      </c>
      <c r="AB267" s="29" t="s">
        <v>1090</v>
      </c>
      <c r="AC267" s="29" t="s">
        <v>1090</v>
      </c>
      <c r="AD267" s="29" t="s">
        <v>1090</v>
      </c>
      <c r="AE267" s="29" t="s">
        <v>1090</v>
      </c>
      <c r="AF267" s="29">
        <v>0.5</v>
      </c>
      <c r="AG267" s="29" t="s">
        <v>1090</v>
      </c>
      <c r="AH267" s="29">
        <v>89.960999999999999</v>
      </c>
      <c r="AI267" s="29" t="s">
        <v>2221</v>
      </c>
      <c r="AJ267" s="29" t="s">
        <v>2222</v>
      </c>
      <c r="AK267" s="25" t="s">
        <v>166</v>
      </c>
      <c r="AL267" s="25"/>
      <c r="AM267" s="11"/>
    </row>
    <row r="268" spans="1:39" s="60" customFormat="1" ht="32.25" customHeight="1" thickBot="1" x14ac:dyDescent="0.3">
      <c r="A268" s="237">
        <v>13120045</v>
      </c>
      <c r="B268" s="238">
        <v>41116</v>
      </c>
      <c r="C268" s="23" t="s">
        <v>1341</v>
      </c>
      <c r="D268" s="23" t="s">
        <v>1342</v>
      </c>
      <c r="E268" s="23"/>
      <c r="F268" s="23"/>
      <c r="G268" s="23"/>
      <c r="H268" s="239">
        <v>73256</v>
      </c>
      <c r="I268" s="238" t="s">
        <v>7602</v>
      </c>
      <c r="J268" s="238" t="s">
        <v>1343</v>
      </c>
      <c r="K268" s="23" t="s">
        <v>373</v>
      </c>
      <c r="L268" s="23"/>
      <c r="M268" s="23" t="s">
        <v>4738</v>
      </c>
      <c r="N268" s="23" t="s">
        <v>34</v>
      </c>
      <c r="O268" s="23">
        <v>7046</v>
      </c>
      <c r="P268" s="744"/>
      <c r="Q268" s="744"/>
      <c r="R268" s="744"/>
      <c r="S268" s="744"/>
      <c r="T268" s="575">
        <v>0.80400000000000005</v>
      </c>
      <c r="U268" s="23">
        <v>19.303999999999998</v>
      </c>
      <c r="V268" s="23">
        <v>7046</v>
      </c>
      <c r="W268" s="23" t="s">
        <v>1260</v>
      </c>
      <c r="X268" s="23">
        <v>50</v>
      </c>
      <c r="Y268" s="23">
        <v>15</v>
      </c>
      <c r="Z268" s="23">
        <v>70</v>
      </c>
      <c r="AA268" s="23" t="s">
        <v>1090</v>
      </c>
      <c r="AB268" s="23" t="s">
        <v>1090</v>
      </c>
      <c r="AC268" s="23" t="s">
        <v>1090</v>
      </c>
      <c r="AD268" s="23" t="s">
        <v>1090</v>
      </c>
      <c r="AE268" s="23" t="s">
        <v>1090</v>
      </c>
      <c r="AF268" s="23" t="s">
        <v>1090</v>
      </c>
      <c r="AG268" s="23" t="s">
        <v>1090</v>
      </c>
      <c r="AH268" s="23">
        <v>462.87</v>
      </c>
      <c r="AI268" s="23" t="s">
        <v>2223</v>
      </c>
      <c r="AJ268" s="23" t="s">
        <v>2224</v>
      </c>
      <c r="AK268" s="24" t="s">
        <v>1344</v>
      </c>
      <c r="AL268" s="24"/>
      <c r="AM268" s="11"/>
    </row>
    <row r="269" spans="1:39" s="60" customFormat="1" ht="32.25" customHeight="1" thickBot="1" x14ac:dyDescent="0.3">
      <c r="A269" s="77">
        <v>13120046</v>
      </c>
      <c r="B269" s="28">
        <v>41197</v>
      </c>
      <c r="C269" s="29" t="s">
        <v>1345</v>
      </c>
      <c r="D269" s="29" t="s">
        <v>5013</v>
      </c>
      <c r="E269" s="29"/>
      <c r="F269" s="29"/>
      <c r="G269" s="29"/>
      <c r="H269" s="77">
        <v>52218</v>
      </c>
      <c r="I269" s="28" t="s">
        <v>7601</v>
      </c>
      <c r="J269" s="28">
        <v>43388</v>
      </c>
      <c r="K269" s="29" t="s">
        <v>1104</v>
      </c>
      <c r="L269" s="29"/>
      <c r="M269" s="29" t="s">
        <v>4739</v>
      </c>
      <c r="N269" s="29" t="s">
        <v>21</v>
      </c>
      <c r="O269" s="29">
        <v>1980</v>
      </c>
      <c r="P269" s="743"/>
      <c r="Q269" s="743"/>
      <c r="R269" s="743"/>
      <c r="S269" s="743"/>
      <c r="T269" s="571">
        <v>2.7</v>
      </c>
      <c r="U269" s="29">
        <v>10</v>
      </c>
      <c r="V269" s="29">
        <v>1980</v>
      </c>
      <c r="W269" s="29" t="s">
        <v>1260</v>
      </c>
      <c r="X269" s="29">
        <v>50</v>
      </c>
      <c r="Y269" s="29">
        <v>25</v>
      </c>
      <c r="Z269" s="29">
        <v>125</v>
      </c>
      <c r="AA269" s="29" t="s">
        <v>1090</v>
      </c>
      <c r="AB269" s="29" t="s">
        <v>1090</v>
      </c>
      <c r="AC269" s="29" t="s">
        <v>1090</v>
      </c>
      <c r="AD269" s="29" t="s">
        <v>1090</v>
      </c>
      <c r="AE269" s="29" t="s">
        <v>1090</v>
      </c>
      <c r="AF269" s="29" t="s">
        <v>1090</v>
      </c>
      <c r="AG269" s="29" t="s">
        <v>1346</v>
      </c>
      <c r="AH269" s="29">
        <v>492</v>
      </c>
      <c r="AI269" s="29" t="s">
        <v>2225</v>
      </c>
      <c r="AJ269" s="29" t="s">
        <v>2226</v>
      </c>
      <c r="AK269" s="25" t="s">
        <v>166</v>
      </c>
      <c r="AL269" s="25"/>
      <c r="AM269" s="11"/>
    </row>
    <row r="270" spans="1:39" s="60" customFormat="1" ht="32.25" customHeight="1" thickBot="1" x14ac:dyDescent="0.3">
      <c r="A270" s="237">
        <v>13120047</v>
      </c>
      <c r="B270" s="238">
        <v>41198</v>
      </c>
      <c r="C270" s="23" t="s">
        <v>1347</v>
      </c>
      <c r="D270" s="23" t="s">
        <v>1348</v>
      </c>
      <c r="E270" s="23"/>
      <c r="F270" s="23"/>
      <c r="G270" s="23"/>
      <c r="H270" s="239">
        <v>52217</v>
      </c>
      <c r="I270" s="238" t="s">
        <v>7600</v>
      </c>
      <c r="J270" s="238">
        <v>42746</v>
      </c>
      <c r="K270" s="23" t="s">
        <v>1349</v>
      </c>
      <c r="L270" s="23"/>
      <c r="M270" s="23" t="s">
        <v>852</v>
      </c>
      <c r="N270" s="23" t="s">
        <v>21</v>
      </c>
      <c r="O270" s="23">
        <v>334212</v>
      </c>
      <c r="P270" s="744"/>
      <c r="Q270" s="744"/>
      <c r="R270" s="744"/>
      <c r="S270" s="744"/>
      <c r="T270" s="575"/>
      <c r="U270" s="23">
        <v>915.65</v>
      </c>
      <c r="V270" s="23">
        <v>334212</v>
      </c>
      <c r="W270" s="23" t="s">
        <v>1260</v>
      </c>
      <c r="X270" s="23">
        <v>50</v>
      </c>
      <c r="Y270" s="23">
        <v>15</v>
      </c>
      <c r="Z270" s="23">
        <v>70</v>
      </c>
      <c r="AA270" s="23" t="s">
        <v>1090</v>
      </c>
      <c r="AB270" s="23" t="s">
        <v>1090</v>
      </c>
      <c r="AC270" s="23" t="s">
        <v>1090</v>
      </c>
      <c r="AD270" s="23" t="s">
        <v>1090</v>
      </c>
      <c r="AE270" s="23" t="s">
        <v>1090</v>
      </c>
      <c r="AF270" s="23" t="s">
        <v>1090</v>
      </c>
      <c r="AG270" s="23" t="s">
        <v>1350</v>
      </c>
      <c r="AH270" s="23"/>
      <c r="AI270" s="23" t="s">
        <v>2227</v>
      </c>
      <c r="AJ270" s="23" t="s">
        <v>2228</v>
      </c>
      <c r="AK270" s="24" t="s">
        <v>166</v>
      </c>
      <c r="AL270" s="24"/>
      <c r="AM270" s="11"/>
    </row>
    <row r="271" spans="1:39" s="60" customFormat="1" ht="32.25" customHeight="1" thickBot="1" x14ac:dyDescent="0.3">
      <c r="A271" s="77">
        <v>13120048</v>
      </c>
      <c r="B271" s="28">
        <v>41281</v>
      </c>
      <c r="C271" s="29" t="s">
        <v>1351</v>
      </c>
      <c r="D271" s="29" t="s">
        <v>2229</v>
      </c>
      <c r="E271" s="29"/>
      <c r="F271" s="29"/>
      <c r="G271" s="29"/>
      <c r="H271" s="77">
        <v>29115</v>
      </c>
      <c r="I271" s="28" t="s">
        <v>7599</v>
      </c>
      <c r="J271" s="28" t="s">
        <v>1352</v>
      </c>
      <c r="K271" s="29" t="s">
        <v>1147</v>
      </c>
      <c r="L271" s="29"/>
      <c r="M271" s="29" t="s">
        <v>1037</v>
      </c>
      <c r="N271" s="29" t="s">
        <v>66</v>
      </c>
      <c r="O271" s="29">
        <v>2138</v>
      </c>
      <c r="P271" s="743"/>
      <c r="Q271" s="743"/>
      <c r="R271" s="743"/>
      <c r="S271" s="743"/>
      <c r="T271" s="571">
        <v>1.3</v>
      </c>
      <c r="U271" s="29">
        <v>9.7200000000000006</v>
      </c>
      <c r="V271" s="29">
        <v>2138</v>
      </c>
      <c r="W271" s="29" t="s">
        <v>1260</v>
      </c>
      <c r="X271" s="29">
        <v>50</v>
      </c>
      <c r="Y271" s="29" t="s">
        <v>1090</v>
      </c>
      <c r="Z271" s="29">
        <v>70</v>
      </c>
      <c r="AA271" s="29" t="s">
        <v>1090</v>
      </c>
      <c r="AB271" s="29" t="s">
        <v>1090</v>
      </c>
      <c r="AC271" s="29" t="s">
        <v>1090</v>
      </c>
      <c r="AD271" s="29" t="s">
        <v>1090</v>
      </c>
      <c r="AE271" s="29" t="s">
        <v>1090</v>
      </c>
      <c r="AF271" s="29" t="s">
        <v>1090</v>
      </c>
      <c r="AG271" s="29" t="s">
        <v>1353</v>
      </c>
      <c r="AH271" s="29"/>
      <c r="AI271" s="29" t="s">
        <v>2230</v>
      </c>
      <c r="AJ271" s="29" t="s">
        <v>2231</v>
      </c>
      <c r="AK271" s="25" t="s">
        <v>166</v>
      </c>
      <c r="AL271" s="25"/>
      <c r="AM271" s="11"/>
    </row>
    <row r="272" spans="1:39" s="60" customFormat="1" ht="32.25" customHeight="1" thickBot="1" x14ac:dyDescent="0.3">
      <c r="A272" s="237">
        <v>13120049</v>
      </c>
      <c r="B272" s="238">
        <v>41354</v>
      </c>
      <c r="C272" s="23" t="s">
        <v>1354</v>
      </c>
      <c r="D272" s="23" t="s">
        <v>2232</v>
      </c>
      <c r="E272" s="23"/>
      <c r="F272" s="23"/>
      <c r="G272" s="23"/>
      <c r="H272" s="239">
        <v>73256</v>
      </c>
      <c r="I272" s="238" t="s">
        <v>7598</v>
      </c>
      <c r="J272" s="238">
        <v>43545</v>
      </c>
      <c r="K272" s="23" t="s">
        <v>373</v>
      </c>
      <c r="L272" s="23"/>
      <c r="M272" s="23" t="s">
        <v>4738</v>
      </c>
      <c r="N272" s="23" t="s">
        <v>34</v>
      </c>
      <c r="O272" s="23">
        <v>7046</v>
      </c>
      <c r="P272" s="783"/>
      <c r="Q272" s="744"/>
      <c r="R272" s="744"/>
      <c r="S272" s="744"/>
      <c r="T272" s="575">
        <v>0.80400000000000005</v>
      </c>
      <c r="U272" s="23">
        <v>19.3</v>
      </c>
      <c r="V272" s="23">
        <v>7046</v>
      </c>
      <c r="W272" s="23" t="s">
        <v>1260</v>
      </c>
      <c r="X272" s="23">
        <v>50</v>
      </c>
      <c r="Y272" s="23">
        <v>25</v>
      </c>
      <c r="Z272" s="23">
        <v>70</v>
      </c>
      <c r="AA272" s="23" t="s">
        <v>1090</v>
      </c>
      <c r="AB272" s="23" t="s">
        <v>1090</v>
      </c>
      <c r="AC272" s="23" t="s">
        <v>1090</v>
      </c>
      <c r="AD272" s="23" t="s">
        <v>1090</v>
      </c>
      <c r="AE272" s="23" t="s">
        <v>1090</v>
      </c>
      <c r="AF272" s="23" t="s">
        <v>1090</v>
      </c>
      <c r="AG272" s="23" t="s">
        <v>4090</v>
      </c>
      <c r="AH272" s="23"/>
      <c r="AI272" s="23" t="s">
        <v>2233</v>
      </c>
      <c r="AJ272" s="23" t="s">
        <v>2234</v>
      </c>
      <c r="AK272" s="24" t="s">
        <v>166</v>
      </c>
      <c r="AL272" s="24"/>
      <c r="AM272" s="11"/>
    </row>
    <row r="273" spans="1:529" s="60" customFormat="1" ht="32.25" customHeight="1" thickBot="1" x14ac:dyDescent="0.3">
      <c r="A273" s="77">
        <v>13120050</v>
      </c>
      <c r="B273" s="28">
        <v>41358</v>
      </c>
      <c r="C273" s="29" t="s">
        <v>1355</v>
      </c>
      <c r="D273" s="29" t="s">
        <v>5693</v>
      </c>
      <c r="E273" s="29"/>
      <c r="F273" s="29"/>
      <c r="G273" s="29"/>
      <c r="H273" s="77">
        <v>16599</v>
      </c>
      <c r="I273" s="28" t="s">
        <v>7597</v>
      </c>
      <c r="J273" s="28" t="s">
        <v>1356</v>
      </c>
      <c r="K273" s="29" t="s">
        <v>1115</v>
      </c>
      <c r="L273" s="29"/>
      <c r="M273" s="29" t="s">
        <v>4740</v>
      </c>
      <c r="N273" s="29" t="s">
        <v>34</v>
      </c>
      <c r="O273" s="29">
        <v>132452</v>
      </c>
      <c r="P273" s="784"/>
      <c r="Q273" s="743"/>
      <c r="R273" s="743"/>
      <c r="S273" s="743"/>
      <c r="T273" s="571"/>
      <c r="U273" s="29">
        <v>362.88</v>
      </c>
      <c r="V273" s="29">
        <v>132452</v>
      </c>
      <c r="W273" s="29" t="s">
        <v>1260</v>
      </c>
      <c r="X273" s="29">
        <v>30</v>
      </c>
      <c r="Y273" s="29">
        <v>10</v>
      </c>
      <c r="Z273" s="29">
        <v>60</v>
      </c>
      <c r="AA273" s="29">
        <v>1</v>
      </c>
      <c r="AB273" s="29" t="s">
        <v>1090</v>
      </c>
      <c r="AC273" s="29" t="s">
        <v>1090</v>
      </c>
      <c r="AD273" s="29">
        <v>10</v>
      </c>
      <c r="AE273" s="29">
        <v>1</v>
      </c>
      <c r="AF273" s="29" t="s">
        <v>1090</v>
      </c>
      <c r="AG273" s="29" t="s">
        <v>1090</v>
      </c>
      <c r="AH273" s="29"/>
      <c r="AI273" s="29" t="s">
        <v>2235</v>
      </c>
      <c r="AJ273" s="29" t="s">
        <v>2236</v>
      </c>
      <c r="AK273" s="25" t="s">
        <v>1357</v>
      </c>
      <c r="AL273" s="25"/>
      <c r="AM273" s="11"/>
    </row>
    <row r="274" spans="1:529" s="60" customFormat="1" ht="32.25" customHeight="1" thickBot="1" x14ac:dyDescent="0.3">
      <c r="A274" s="646">
        <v>13120051</v>
      </c>
      <c r="B274" s="525" t="s">
        <v>288</v>
      </c>
      <c r="C274" s="373" t="s">
        <v>288</v>
      </c>
      <c r="D274" s="373" t="s">
        <v>288</v>
      </c>
      <c r="E274" s="373"/>
      <c r="F274" s="373"/>
      <c r="G274" s="373"/>
      <c r="H274" s="647" t="s">
        <v>288</v>
      </c>
      <c r="I274" s="525"/>
      <c r="J274" s="525" t="s">
        <v>288</v>
      </c>
      <c r="K274" s="373" t="s">
        <v>288</v>
      </c>
      <c r="L274" s="373"/>
      <c r="M274" s="373" t="s">
        <v>288</v>
      </c>
      <c r="N274" s="373" t="s">
        <v>288</v>
      </c>
      <c r="O274" s="373" t="s">
        <v>288</v>
      </c>
      <c r="P274" s="785" t="s">
        <v>288</v>
      </c>
      <c r="Q274" s="785" t="s">
        <v>288</v>
      </c>
      <c r="R274" s="785" t="s">
        <v>288</v>
      </c>
      <c r="S274" s="785" t="s">
        <v>288</v>
      </c>
      <c r="T274" s="648" t="s">
        <v>288</v>
      </c>
      <c r="U274" s="373" t="s">
        <v>288</v>
      </c>
      <c r="V274" s="373" t="s">
        <v>288</v>
      </c>
      <c r="W274" s="373" t="s">
        <v>288</v>
      </c>
      <c r="X274" s="373" t="s">
        <v>288</v>
      </c>
      <c r="Y274" s="373" t="s">
        <v>288</v>
      </c>
      <c r="Z274" s="373" t="s">
        <v>288</v>
      </c>
      <c r="AA274" s="373" t="s">
        <v>288</v>
      </c>
      <c r="AB274" s="373" t="s">
        <v>288</v>
      </c>
      <c r="AC274" s="373" t="s">
        <v>288</v>
      </c>
      <c r="AD274" s="373" t="s">
        <v>288</v>
      </c>
      <c r="AE274" s="373" t="s">
        <v>288</v>
      </c>
      <c r="AF274" s="373" t="s">
        <v>288</v>
      </c>
      <c r="AG274" s="373" t="s">
        <v>288</v>
      </c>
      <c r="AH274" s="373"/>
      <c r="AI274" s="373" t="s">
        <v>288</v>
      </c>
      <c r="AJ274" s="373" t="s">
        <v>288</v>
      </c>
      <c r="AK274" s="526" t="s">
        <v>288</v>
      </c>
      <c r="AL274" s="24"/>
      <c r="AM274" s="11"/>
    </row>
    <row r="275" spans="1:529" s="60" customFormat="1" ht="32.25" customHeight="1" thickBot="1" x14ac:dyDescent="0.3">
      <c r="A275" s="248">
        <v>13120052</v>
      </c>
      <c r="B275" s="249">
        <v>41376</v>
      </c>
      <c r="C275" s="250" t="s">
        <v>247</v>
      </c>
      <c r="D275" s="250" t="s">
        <v>5014</v>
      </c>
      <c r="E275" s="250"/>
      <c r="F275" s="250"/>
      <c r="G275" s="250"/>
      <c r="H275" s="248">
        <v>72343</v>
      </c>
      <c r="I275" s="249" t="s">
        <v>7596</v>
      </c>
      <c r="J275" s="249">
        <v>42407</v>
      </c>
      <c r="K275" s="250" t="s">
        <v>378</v>
      </c>
      <c r="L275" s="250"/>
      <c r="M275" s="250" t="s">
        <v>311</v>
      </c>
      <c r="N275" s="250" t="s">
        <v>95</v>
      </c>
      <c r="O275" s="250">
        <v>90</v>
      </c>
      <c r="P275" s="784"/>
      <c r="Q275" s="743"/>
      <c r="R275" s="743"/>
      <c r="S275" s="743"/>
      <c r="T275" s="692">
        <v>7.4999999999999997E-2</v>
      </c>
      <c r="U275" s="250">
        <v>0.45</v>
      </c>
      <c r="V275" s="250">
        <v>90</v>
      </c>
      <c r="W275" s="250" t="s">
        <v>1393</v>
      </c>
      <c r="X275" s="250">
        <v>50</v>
      </c>
      <c r="Y275" s="250" t="s">
        <v>1090</v>
      </c>
      <c r="Z275" s="250">
        <v>150</v>
      </c>
      <c r="AA275" s="250" t="s">
        <v>1090</v>
      </c>
      <c r="AB275" s="250" t="s">
        <v>1090</v>
      </c>
      <c r="AC275" s="250" t="s">
        <v>1090</v>
      </c>
      <c r="AD275" s="250" t="s">
        <v>1090</v>
      </c>
      <c r="AE275" s="250" t="s">
        <v>1090</v>
      </c>
      <c r="AF275" s="250">
        <v>10</v>
      </c>
      <c r="AG275" s="250" t="s">
        <v>1090</v>
      </c>
      <c r="AH275" s="250">
        <v>389.35</v>
      </c>
      <c r="AI275" s="250" t="s">
        <v>2237</v>
      </c>
      <c r="AJ275" s="250" t="s">
        <v>2238</v>
      </c>
      <c r="AK275" s="251" t="s">
        <v>166</v>
      </c>
      <c r="AL275" s="251" t="s">
        <v>1358</v>
      </c>
      <c r="AM275" s="11"/>
    </row>
    <row r="276" spans="1:529" s="60" customFormat="1" ht="32.25" customHeight="1" thickBot="1" x14ac:dyDescent="0.3">
      <c r="A276" s="237">
        <v>13120053</v>
      </c>
      <c r="B276" s="238">
        <v>41429</v>
      </c>
      <c r="C276" s="23" t="s">
        <v>1359</v>
      </c>
      <c r="D276" s="23" t="s">
        <v>8681</v>
      </c>
      <c r="E276" s="23" t="s">
        <v>123</v>
      </c>
      <c r="F276" s="23" t="s">
        <v>123</v>
      </c>
      <c r="G276" s="23" t="s">
        <v>31</v>
      </c>
      <c r="H276" s="239">
        <v>7603</v>
      </c>
      <c r="I276" s="238">
        <v>41460</v>
      </c>
      <c r="J276" s="238">
        <v>45812</v>
      </c>
      <c r="K276" s="23" t="s">
        <v>380</v>
      </c>
      <c r="L276" s="23" t="s">
        <v>8682</v>
      </c>
      <c r="M276" s="23" t="s">
        <v>331</v>
      </c>
      <c r="N276" s="23" t="s">
        <v>21</v>
      </c>
      <c r="O276" s="23">
        <v>42090</v>
      </c>
      <c r="P276" s="744" t="s">
        <v>8683</v>
      </c>
      <c r="Q276" s="744" t="s">
        <v>8683</v>
      </c>
      <c r="R276" s="744"/>
      <c r="S276" s="744"/>
      <c r="T276" s="575">
        <v>16</v>
      </c>
      <c r="U276" s="23">
        <v>160</v>
      </c>
      <c r="V276" s="23">
        <v>42090</v>
      </c>
      <c r="W276" s="23" t="s">
        <v>1393</v>
      </c>
      <c r="X276" s="23">
        <v>100</v>
      </c>
      <c r="Y276" s="23">
        <v>25</v>
      </c>
      <c r="Z276" s="23">
        <v>100</v>
      </c>
      <c r="AA276" s="23" t="s">
        <v>1090</v>
      </c>
      <c r="AB276" s="23" t="s">
        <v>1090</v>
      </c>
      <c r="AC276" s="23" t="s">
        <v>1090</v>
      </c>
      <c r="AD276" s="23" t="s">
        <v>1090</v>
      </c>
      <c r="AE276" s="23" t="s">
        <v>1090</v>
      </c>
      <c r="AF276" s="23">
        <v>0.5</v>
      </c>
      <c r="AG276" s="23" t="s">
        <v>1360</v>
      </c>
      <c r="AH276" s="23"/>
      <c r="AI276" s="23" t="s">
        <v>2239</v>
      </c>
      <c r="AJ276" s="23" t="s">
        <v>2240</v>
      </c>
      <c r="AK276" s="24" t="s">
        <v>1361</v>
      </c>
      <c r="AL276" s="24"/>
      <c r="AM276" s="11"/>
    </row>
    <row r="277" spans="1:529" s="60" customFormat="1" ht="32.25" customHeight="1" x14ac:dyDescent="0.25">
      <c r="A277" s="171">
        <v>13120054</v>
      </c>
      <c r="B277" s="172">
        <v>41603</v>
      </c>
      <c r="C277" s="172" t="s">
        <v>2241</v>
      </c>
      <c r="D277" s="172" t="s">
        <v>5536</v>
      </c>
      <c r="E277" s="172"/>
      <c r="F277" s="172"/>
      <c r="G277" s="172"/>
      <c r="H277" s="171">
        <v>12259</v>
      </c>
      <c r="I277" s="172" t="s">
        <v>7595</v>
      </c>
      <c r="J277" s="172">
        <v>41603</v>
      </c>
      <c r="K277" s="173" t="s">
        <v>1362</v>
      </c>
      <c r="L277" s="173"/>
      <c r="M277" s="173" t="s">
        <v>4741</v>
      </c>
      <c r="N277" s="173" t="s">
        <v>66</v>
      </c>
      <c r="O277" s="173">
        <v>374976</v>
      </c>
      <c r="P277" s="786"/>
      <c r="Q277" s="786"/>
      <c r="R277" s="786"/>
      <c r="S277" s="786"/>
      <c r="T277" s="591">
        <v>72</v>
      </c>
      <c r="U277" s="173">
        <v>1728</v>
      </c>
      <c r="V277" s="173">
        <v>374976</v>
      </c>
      <c r="W277" s="173" t="s">
        <v>1363</v>
      </c>
      <c r="X277" s="173">
        <v>35</v>
      </c>
      <c r="Y277" s="173">
        <v>50</v>
      </c>
      <c r="Z277" s="173">
        <v>250</v>
      </c>
      <c r="AA277" s="173" t="s">
        <v>1090</v>
      </c>
      <c r="AB277" s="173" t="s">
        <v>1090</v>
      </c>
      <c r="AC277" s="173" t="s">
        <v>1090</v>
      </c>
      <c r="AD277" s="173" t="s">
        <v>1090</v>
      </c>
      <c r="AE277" s="173" t="s">
        <v>1090</v>
      </c>
      <c r="AF277" s="173" t="s">
        <v>1090</v>
      </c>
      <c r="AG277" s="173" t="s">
        <v>1364</v>
      </c>
      <c r="AH277" s="173">
        <v>239.3</v>
      </c>
      <c r="AI277" s="173" t="s">
        <v>2242</v>
      </c>
      <c r="AJ277" s="173" t="s">
        <v>2243</v>
      </c>
      <c r="AK277" s="329" t="s">
        <v>1365</v>
      </c>
      <c r="AL277" s="329" t="s">
        <v>6239</v>
      </c>
      <c r="AM277" s="11"/>
    </row>
    <row r="278" spans="1:529" s="60" customFormat="1" ht="32.25" customHeight="1" x14ac:dyDescent="0.25">
      <c r="A278" s="76">
        <v>13120054</v>
      </c>
      <c r="B278" s="31">
        <v>41603</v>
      </c>
      <c r="C278" s="31" t="s">
        <v>2241</v>
      </c>
      <c r="D278" s="31" t="s">
        <v>1366</v>
      </c>
      <c r="E278" s="31"/>
      <c r="F278" s="31"/>
      <c r="G278" s="31"/>
      <c r="H278" s="76">
        <v>12259</v>
      </c>
      <c r="I278" s="31" t="s">
        <v>7595</v>
      </c>
      <c r="J278" s="31">
        <v>41603</v>
      </c>
      <c r="K278" s="30" t="s">
        <v>1362</v>
      </c>
      <c r="L278" s="30"/>
      <c r="M278" s="30" t="s">
        <v>4741</v>
      </c>
      <c r="N278" s="30" t="s">
        <v>66</v>
      </c>
      <c r="O278" s="30"/>
      <c r="P278" s="781"/>
      <c r="Q278" s="781"/>
      <c r="R278" s="781"/>
      <c r="S278" s="781"/>
      <c r="T278" s="590"/>
      <c r="U278" s="30"/>
      <c r="V278" s="30"/>
      <c r="W278" s="30" t="s">
        <v>1363</v>
      </c>
      <c r="X278" s="30">
        <v>35</v>
      </c>
      <c r="Y278" s="30">
        <v>50</v>
      </c>
      <c r="Z278" s="30">
        <v>250</v>
      </c>
      <c r="AA278" s="30" t="s">
        <v>1090</v>
      </c>
      <c r="AB278" s="30" t="s">
        <v>1090</v>
      </c>
      <c r="AC278" s="30" t="s">
        <v>1090</v>
      </c>
      <c r="AD278" s="30" t="s">
        <v>1090</v>
      </c>
      <c r="AE278" s="30" t="s">
        <v>1090</v>
      </c>
      <c r="AF278" s="30" t="s">
        <v>1090</v>
      </c>
      <c r="AG278" s="30" t="s">
        <v>1364</v>
      </c>
      <c r="AH278" s="30">
        <v>238.8</v>
      </c>
      <c r="AI278" s="30" t="s">
        <v>2244</v>
      </c>
      <c r="AJ278" s="30" t="s">
        <v>2245</v>
      </c>
      <c r="AK278" s="32" t="s">
        <v>1365</v>
      </c>
      <c r="AL278" s="32" t="s">
        <v>5535</v>
      </c>
      <c r="AM278" s="11"/>
    </row>
    <row r="279" spans="1:529" s="60" customFormat="1" ht="32.25" customHeight="1" x14ac:dyDescent="0.25">
      <c r="A279" s="76">
        <v>13120054</v>
      </c>
      <c r="B279" s="31">
        <v>41603</v>
      </c>
      <c r="C279" s="31" t="s">
        <v>2241</v>
      </c>
      <c r="D279" s="31" t="s">
        <v>1367</v>
      </c>
      <c r="E279" s="31"/>
      <c r="F279" s="31"/>
      <c r="G279" s="31"/>
      <c r="H279" s="76">
        <v>12259</v>
      </c>
      <c r="I279" s="31" t="s">
        <v>7595</v>
      </c>
      <c r="J279" s="31">
        <v>41603</v>
      </c>
      <c r="K279" s="30" t="s">
        <v>1362</v>
      </c>
      <c r="L279" s="30"/>
      <c r="M279" s="30" t="s">
        <v>4741</v>
      </c>
      <c r="N279" s="30" t="s">
        <v>66</v>
      </c>
      <c r="O279" s="30"/>
      <c r="P279" s="781"/>
      <c r="Q279" s="781"/>
      <c r="R279" s="781"/>
      <c r="S279" s="781"/>
      <c r="T279" s="590"/>
      <c r="U279" s="30"/>
      <c r="V279" s="30"/>
      <c r="W279" s="30" t="s">
        <v>1363</v>
      </c>
      <c r="X279" s="30">
        <v>35</v>
      </c>
      <c r="Y279" s="30">
        <v>50</v>
      </c>
      <c r="Z279" s="30">
        <v>250</v>
      </c>
      <c r="AA279" s="30" t="s">
        <v>1090</v>
      </c>
      <c r="AB279" s="30" t="s">
        <v>1090</v>
      </c>
      <c r="AC279" s="30" t="s">
        <v>1090</v>
      </c>
      <c r="AD279" s="30" t="s">
        <v>1090</v>
      </c>
      <c r="AE279" s="30" t="s">
        <v>1090</v>
      </c>
      <c r="AF279" s="30" t="s">
        <v>1090</v>
      </c>
      <c r="AG279" s="30" t="s">
        <v>1364</v>
      </c>
      <c r="AH279" s="30">
        <v>238.4</v>
      </c>
      <c r="AI279" s="30" t="s">
        <v>2246</v>
      </c>
      <c r="AJ279" s="30" t="s">
        <v>2247</v>
      </c>
      <c r="AK279" s="32" t="s">
        <v>1365</v>
      </c>
      <c r="AL279" s="32" t="s">
        <v>5535</v>
      </c>
      <c r="AM279" s="11"/>
    </row>
    <row r="280" spans="1:529" s="60" customFormat="1" ht="33" customHeight="1" x14ac:dyDescent="0.25">
      <c r="A280" s="404">
        <v>13120054</v>
      </c>
      <c r="B280" s="211">
        <v>41603</v>
      </c>
      <c r="C280" s="211" t="s">
        <v>2241</v>
      </c>
      <c r="D280" s="211" t="s">
        <v>1368</v>
      </c>
      <c r="E280" s="211"/>
      <c r="F280" s="211"/>
      <c r="G280" s="211"/>
      <c r="H280" s="404">
        <v>12259</v>
      </c>
      <c r="I280" s="211" t="s">
        <v>7595</v>
      </c>
      <c r="J280" s="211">
        <v>41603</v>
      </c>
      <c r="K280" s="212" t="s">
        <v>1362</v>
      </c>
      <c r="L280" s="212"/>
      <c r="M280" s="212" t="s">
        <v>4741</v>
      </c>
      <c r="N280" s="212" t="s">
        <v>66</v>
      </c>
      <c r="O280" s="212"/>
      <c r="P280" s="787"/>
      <c r="Q280" s="787"/>
      <c r="R280" s="787"/>
      <c r="S280" s="787"/>
      <c r="T280" s="592"/>
      <c r="U280" s="212"/>
      <c r="V280" s="212"/>
      <c r="W280" s="212" t="s">
        <v>1363</v>
      </c>
      <c r="X280" s="212">
        <v>35</v>
      </c>
      <c r="Y280" s="212">
        <v>50</v>
      </c>
      <c r="Z280" s="212">
        <v>250</v>
      </c>
      <c r="AA280" s="212" t="s">
        <v>1090</v>
      </c>
      <c r="AB280" s="212" t="s">
        <v>1090</v>
      </c>
      <c r="AC280" s="212" t="s">
        <v>1090</v>
      </c>
      <c r="AD280" s="212" t="s">
        <v>1090</v>
      </c>
      <c r="AE280" s="212" t="s">
        <v>1090</v>
      </c>
      <c r="AF280" s="212" t="s">
        <v>1090</v>
      </c>
      <c r="AG280" s="212" t="s">
        <v>1364</v>
      </c>
      <c r="AH280" s="212">
        <v>242.28</v>
      </c>
      <c r="AI280" s="212" t="s">
        <v>2248</v>
      </c>
      <c r="AJ280" s="212" t="s">
        <v>2249</v>
      </c>
      <c r="AK280" s="406" t="s">
        <v>1365</v>
      </c>
      <c r="AL280" s="406" t="s">
        <v>5535</v>
      </c>
      <c r="AM280" s="11"/>
    </row>
    <row r="281" spans="1:529" s="60" customFormat="1" ht="33" customHeight="1" thickBot="1" x14ac:dyDescent="0.3">
      <c r="A281" s="75">
        <v>13120054</v>
      </c>
      <c r="B281" s="26">
        <v>41603</v>
      </c>
      <c r="C281" s="26" t="s">
        <v>6236</v>
      </c>
      <c r="D281" s="26" t="s">
        <v>7312</v>
      </c>
      <c r="E281" s="26" t="s">
        <v>128</v>
      </c>
      <c r="F281" s="26" t="s">
        <v>128</v>
      </c>
      <c r="G281" s="26" t="s">
        <v>128</v>
      </c>
      <c r="H281" s="75">
        <v>12259</v>
      </c>
      <c r="I281" s="26" t="s">
        <v>7595</v>
      </c>
      <c r="J281" s="26">
        <v>43794</v>
      </c>
      <c r="K281" s="27" t="s">
        <v>1362</v>
      </c>
      <c r="L281" s="27"/>
      <c r="M281" s="27" t="s">
        <v>4741</v>
      </c>
      <c r="N281" s="27" t="s">
        <v>66</v>
      </c>
      <c r="O281" s="17">
        <v>126489.60000000001</v>
      </c>
      <c r="P281" s="738" t="s">
        <v>6238</v>
      </c>
      <c r="Q281" s="738"/>
      <c r="R281" s="738"/>
      <c r="S281" s="738"/>
      <c r="T281" s="557">
        <v>14.4</v>
      </c>
      <c r="U281" s="27">
        <v>345.6</v>
      </c>
      <c r="V281" s="27">
        <v>126489.60000000001</v>
      </c>
      <c r="W281" s="27" t="s">
        <v>1363</v>
      </c>
      <c r="X281" s="27">
        <v>35</v>
      </c>
      <c r="Y281" s="27">
        <v>50</v>
      </c>
      <c r="Z281" s="27">
        <v>250</v>
      </c>
      <c r="AA281" s="27" t="s">
        <v>1090</v>
      </c>
      <c r="AB281" s="27" t="s">
        <v>1090</v>
      </c>
      <c r="AC281" s="27" t="s">
        <v>1090</v>
      </c>
      <c r="AD281" s="27" t="s">
        <v>1090</v>
      </c>
      <c r="AE281" s="27" t="s">
        <v>1090</v>
      </c>
      <c r="AF281" s="27" t="s">
        <v>1090</v>
      </c>
      <c r="AG281" s="27" t="s">
        <v>1364</v>
      </c>
      <c r="AH281" s="27">
        <v>239.3</v>
      </c>
      <c r="AI281" s="27" t="s">
        <v>2242</v>
      </c>
      <c r="AJ281" s="27" t="s">
        <v>2243</v>
      </c>
      <c r="AK281" s="59" t="s">
        <v>1365</v>
      </c>
      <c r="AL281" s="59"/>
      <c r="AM281" s="11"/>
    </row>
    <row r="282" spans="1:529" s="60" customFormat="1" ht="33" customHeight="1" thickBot="1" x14ac:dyDescent="0.3">
      <c r="A282" s="169">
        <v>13120054</v>
      </c>
      <c r="B282" s="170">
        <v>41603</v>
      </c>
      <c r="C282" s="170" t="s">
        <v>6237</v>
      </c>
      <c r="D282" s="170" t="s">
        <v>7312</v>
      </c>
      <c r="E282" s="26" t="s">
        <v>128</v>
      </c>
      <c r="F282" s="26" t="s">
        <v>128</v>
      </c>
      <c r="G282" s="26" t="s">
        <v>128</v>
      </c>
      <c r="H282" s="169">
        <v>12259</v>
      </c>
      <c r="I282" s="170" t="s">
        <v>7595</v>
      </c>
      <c r="J282" s="170">
        <v>43794</v>
      </c>
      <c r="K282" s="44" t="s">
        <v>1362</v>
      </c>
      <c r="L282" s="44"/>
      <c r="M282" s="44" t="s">
        <v>4741</v>
      </c>
      <c r="N282" s="44" t="s">
        <v>66</v>
      </c>
      <c r="O282" s="665"/>
      <c r="P282" s="738"/>
      <c r="Q282" s="738"/>
      <c r="R282" s="738"/>
      <c r="S282" s="738"/>
      <c r="T282" s="573"/>
      <c r="U282" s="44"/>
      <c r="V282" s="44"/>
      <c r="W282" s="44" t="s">
        <v>1363</v>
      </c>
      <c r="X282" s="44">
        <v>35</v>
      </c>
      <c r="Y282" s="44">
        <v>50</v>
      </c>
      <c r="Z282" s="44">
        <v>250</v>
      </c>
      <c r="AA282" s="44" t="s">
        <v>1090</v>
      </c>
      <c r="AB282" s="44" t="s">
        <v>1090</v>
      </c>
      <c r="AC282" s="44" t="s">
        <v>1090</v>
      </c>
      <c r="AD282" s="44" t="s">
        <v>1090</v>
      </c>
      <c r="AE282" s="44" t="s">
        <v>1090</v>
      </c>
      <c r="AF282" s="44" t="s">
        <v>1090</v>
      </c>
      <c r="AG282" s="44" t="s">
        <v>1364</v>
      </c>
      <c r="AH282" s="44">
        <v>242.28</v>
      </c>
      <c r="AI282" s="44" t="s">
        <v>2248</v>
      </c>
      <c r="AJ282" s="44" t="s">
        <v>2249</v>
      </c>
      <c r="AK282" s="174" t="s">
        <v>1365</v>
      </c>
      <c r="AL282" s="174"/>
      <c r="AM282" s="11"/>
    </row>
    <row r="283" spans="1:529" s="662" customFormat="1" ht="32.25" customHeight="1" thickBot="1" x14ac:dyDescent="0.3">
      <c r="A283" s="65">
        <v>13120055</v>
      </c>
      <c r="B283" s="66">
        <v>41622</v>
      </c>
      <c r="C283" s="66" t="s">
        <v>1369</v>
      </c>
      <c r="D283" s="66" t="s">
        <v>5119</v>
      </c>
      <c r="E283" s="66" t="s">
        <v>144</v>
      </c>
      <c r="F283" s="66" t="s">
        <v>144</v>
      </c>
      <c r="G283" s="66" t="s">
        <v>63</v>
      </c>
      <c r="H283" s="158">
        <v>44238</v>
      </c>
      <c r="I283" s="66" t="s">
        <v>7594</v>
      </c>
      <c r="J283" s="66" t="s">
        <v>1370</v>
      </c>
      <c r="K283" s="208" t="s">
        <v>1332</v>
      </c>
      <c r="L283" s="67"/>
      <c r="M283" s="67" t="s">
        <v>301</v>
      </c>
      <c r="N283" s="208" t="s">
        <v>66</v>
      </c>
      <c r="O283" s="67">
        <v>25834</v>
      </c>
      <c r="P283" s="756"/>
      <c r="Q283" s="756"/>
      <c r="R283" s="756"/>
      <c r="S283" s="756"/>
      <c r="T283" s="562">
        <v>13.17</v>
      </c>
      <c r="U283" s="67">
        <v>67.739999999999995</v>
      </c>
      <c r="V283" s="67">
        <v>25834</v>
      </c>
      <c r="W283" s="67" t="s">
        <v>1253</v>
      </c>
      <c r="X283" s="67">
        <v>50</v>
      </c>
      <c r="Y283" s="67">
        <v>15</v>
      </c>
      <c r="Z283" s="67">
        <v>70</v>
      </c>
      <c r="AA283" s="67" t="s">
        <v>1090</v>
      </c>
      <c r="AB283" s="67" t="s">
        <v>1090</v>
      </c>
      <c r="AC283" s="67" t="s">
        <v>1090</v>
      </c>
      <c r="AD283" s="67">
        <v>15</v>
      </c>
      <c r="AE283" s="67">
        <v>0.6</v>
      </c>
      <c r="AF283" s="67" t="s">
        <v>1090</v>
      </c>
      <c r="AG283" s="67" t="s">
        <v>1371</v>
      </c>
      <c r="AH283" s="67">
        <v>32</v>
      </c>
      <c r="AI283" s="208" t="s">
        <v>2250</v>
      </c>
      <c r="AJ283" s="208" t="s">
        <v>2251</v>
      </c>
      <c r="AK283" s="367" t="s">
        <v>1361</v>
      </c>
      <c r="AL283" s="367"/>
      <c r="AM283" s="11"/>
    </row>
    <row r="284" spans="1:529" s="662" customFormat="1" ht="50.25" customHeight="1" thickBot="1" x14ac:dyDescent="0.3">
      <c r="A284" s="73">
        <v>13120056</v>
      </c>
      <c r="B284" s="12">
        <v>41645</v>
      </c>
      <c r="C284" s="12" t="s">
        <v>5603</v>
      </c>
      <c r="D284" s="12" t="s">
        <v>5694</v>
      </c>
      <c r="E284" s="12"/>
      <c r="F284" s="12"/>
      <c r="G284" s="12"/>
      <c r="H284" s="73">
        <v>43476</v>
      </c>
      <c r="I284" s="12" t="s">
        <v>7593</v>
      </c>
      <c r="J284" s="12">
        <v>43145</v>
      </c>
      <c r="K284" s="29" t="s">
        <v>1142</v>
      </c>
      <c r="L284" s="11"/>
      <c r="M284" s="11" t="s">
        <v>4742</v>
      </c>
      <c r="N284" s="11" t="s">
        <v>189</v>
      </c>
      <c r="O284" s="11">
        <v>6240</v>
      </c>
      <c r="P284" s="745"/>
      <c r="Q284" s="745"/>
      <c r="R284" s="745"/>
      <c r="S284" s="745"/>
      <c r="T284" s="559"/>
      <c r="U284" s="11">
        <v>48</v>
      </c>
      <c r="V284" s="11">
        <v>6240</v>
      </c>
      <c r="W284" s="11" t="s">
        <v>1257</v>
      </c>
      <c r="X284" s="11">
        <v>100</v>
      </c>
      <c r="Y284" s="11" t="s">
        <v>1090</v>
      </c>
      <c r="Z284" s="11" t="s">
        <v>1090</v>
      </c>
      <c r="AA284" s="11" t="s">
        <v>1090</v>
      </c>
      <c r="AB284" s="11" t="s">
        <v>1090</v>
      </c>
      <c r="AC284" s="11" t="s">
        <v>1090</v>
      </c>
      <c r="AD284" s="11" t="s">
        <v>1090</v>
      </c>
      <c r="AE284" s="11" t="s">
        <v>1090</v>
      </c>
      <c r="AF284" s="11">
        <v>3</v>
      </c>
      <c r="AG284" s="11" t="s">
        <v>1090</v>
      </c>
      <c r="AH284" s="11">
        <v>70</v>
      </c>
      <c r="AI284" s="29" t="s">
        <v>2252</v>
      </c>
      <c r="AJ284" s="29" t="s">
        <v>2253</v>
      </c>
      <c r="AK284" s="25" t="s">
        <v>1365</v>
      </c>
      <c r="AL284" s="25"/>
      <c r="AM284" s="11"/>
    </row>
    <row r="285" spans="1:529" ht="48.75" customHeight="1" x14ac:dyDescent="0.25">
      <c r="A285" s="183">
        <v>13130001</v>
      </c>
      <c r="B285" s="184">
        <v>39314</v>
      </c>
      <c r="C285" s="185" t="s">
        <v>1372</v>
      </c>
      <c r="D285" s="185" t="s">
        <v>5015</v>
      </c>
      <c r="E285" s="185"/>
      <c r="F285" s="185"/>
      <c r="G285" s="185"/>
      <c r="H285" s="186" t="s">
        <v>232</v>
      </c>
      <c r="I285" s="184">
        <v>39335</v>
      </c>
      <c r="J285" s="184">
        <v>41506</v>
      </c>
      <c r="K285" s="185" t="s">
        <v>877</v>
      </c>
      <c r="L285" s="185"/>
      <c r="M285" s="185" t="s">
        <v>302</v>
      </c>
      <c r="N285" s="185" t="s">
        <v>34</v>
      </c>
      <c r="O285" s="185">
        <v>673600</v>
      </c>
      <c r="P285" s="748" t="s">
        <v>4644</v>
      </c>
      <c r="Q285" s="748"/>
      <c r="R285" s="748"/>
      <c r="S285" s="748"/>
      <c r="T285" s="588"/>
      <c r="U285" s="185">
        <v>1850</v>
      </c>
      <c r="V285" s="185">
        <v>673600</v>
      </c>
      <c r="W285" s="185" t="s">
        <v>1265</v>
      </c>
      <c r="X285" s="185">
        <v>50</v>
      </c>
      <c r="Y285" s="185" t="s">
        <v>1090</v>
      </c>
      <c r="Z285" s="185">
        <v>150</v>
      </c>
      <c r="AA285" s="185" t="s">
        <v>1090</v>
      </c>
      <c r="AB285" s="185" t="s">
        <v>1090</v>
      </c>
      <c r="AC285" s="185" t="s">
        <v>1090</v>
      </c>
      <c r="AD285" s="185" t="s">
        <v>1090</v>
      </c>
      <c r="AE285" s="185" t="s">
        <v>1090</v>
      </c>
      <c r="AF285" s="185">
        <v>10</v>
      </c>
      <c r="AG285" s="185" t="s">
        <v>1090</v>
      </c>
      <c r="AH285" s="185"/>
      <c r="AI285" s="185" t="s">
        <v>2254</v>
      </c>
      <c r="AJ285" s="185" t="s">
        <v>2255</v>
      </c>
      <c r="AK285" s="275" t="s">
        <v>1263</v>
      </c>
      <c r="AL285" s="275" t="s">
        <v>4643</v>
      </c>
    </row>
    <row r="286" spans="1:529" s="82" customFormat="1" ht="42" customHeight="1" x14ac:dyDescent="0.25">
      <c r="A286" s="538">
        <v>13130001</v>
      </c>
      <c r="B286" s="150">
        <v>39314</v>
      </c>
      <c r="C286" s="90" t="s">
        <v>4645</v>
      </c>
      <c r="D286" s="90" t="s">
        <v>7443</v>
      </c>
      <c r="E286" s="90" t="s">
        <v>33</v>
      </c>
      <c r="F286" s="90" t="s">
        <v>41</v>
      </c>
      <c r="G286" s="90" t="s">
        <v>33</v>
      </c>
      <c r="H286" s="151" t="s">
        <v>232</v>
      </c>
      <c r="I286" s="150">
        <v>39335</v>
      </c>
      <c r="J286" s="150">
        <v>43697</v>
      </c>
      <c r="K286" s="90" t="s">
        <v>877</v>
      </c>
      <c r="L286" s="90" t="s">
        <v>7444</v>
      </c>
      <c r="M286" s="90" t="s">
        <v>302</v>
      </c>
      <c r="N286" s="90" t="s">
        <v>34</v>
      </c>
      <c r="O286" s="90">
        <v>94418</v>
      </c>
      <c r="P286" s="798" t="s">
        <v>7445</v>
      </c>
      <c r="Q286" s="798" t="s">
        <v>7445</v>
      </c>
      <c r="R286" s="798" t="s">
        <v>8119</v>
      </c>
      <c r="S286" s="848"/>
      <c r="T286" s="618">
        <v>49.59</v>
      </c>
      <c r="U286" s="90">
        <v>258.68</v>
      </c>
      <c r="V286" s="90">
        <v>94418</v>
      </c>
      <c r="W286" s="90" t="s">
        <v>1265</v>
      </c>
      <c r="X286" s="90">
        <v>50</v>
      </c>
      <c r="Y286" s="90" t="s">
        <v>1090</v>
      </c>
      <c r="Z286" s="90">
        <v>150</v>
      </c>
      <c r="AA286" s="90" t="s">
        <v>1090</v>
      </c>
      <c r="AB286" s="90" t="s">
        <v>1090</v>
      </c>
      <c r="AC286" s="90" t="s">
        <v>1090</v>
      </c>
      <c r="AD286" s="90" t="s">
        <v>1090</v>
      </c>
      <c r="AE286" s="90" t="s">
        <v>1090</v>
      </c>
      <c r="AF286" s="90">
        <v>10</v>
      </c>
      <c r="AG286" s="90" t="s">
        <v>1090</v>
      </c>
      <c r="AH286" s="90">
        <v>527.12</v>
      </c>
      <c r="AI286" s="90" t="s">
        <v>2254</v>
      </c>
      <c r="AJ286" s="90" t="s">
        <v>2255</v>
      </c>
      <c r="AK286" s="90" t="s">
        <v>1373</v>
      </c>
      <c r="AL286" s="152"/>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c r="OW286" s="60"/>
      <c r="OX286" s="60"/>
      <c r="OY286" s="60"/>
      <c r="OZ286" s="60"/>
      <c r="PA286" s="60"/>
      <c r="PB286" s="60"/>
      <c r="PC286" s="60"/>
      <c r="PD286" s="60"/>
      <c r="PE286" s="60"/>
      <c r="PF286" s="60"/>
      <c r="PG286" s="60"/>
      <c r="PH286" s="60"/>
      <c r="PI286" s="60"/>
      <c r="PJ286" s="60"/>
      <c r="PK286" s="60"/>
      <c r="PL286" s="60"/>
      <c r="PM286" s="60"/>
      <c r="PN286" s="60"/>
      <c r="PO286" s="60"/>
      <c r="PP286" s="60"/>
      <c r="PQ286" s="60"/>
      <c r="PR286" s="60"/>
      <c r="PS286" s="60"/>
      <c r="PT286" s="60"/>
      <c r="PU286" s="60"/>
      <c r="PV286" s="60"/>
      <c r="PW286" s="60"/>
      <c r="PX286" s="60"/>
      <c r="PY286" s="60"/>
      <c r="PZ286" s="60"/>
      <c r="QA286" s="60"/>
      <c r="QB286" s="60"/>
      <c r="QC286" s="60"/>
      <c r="QD286" s="60"/>
      <c r="QE286" s="60"/>
      <c r="QF286" s="60"/>
      <c r="QG286" s="60"/>
      <c r="QH286" s="60"/>
      <c r="QI286" s="60"/>
      <c r="QJ286" s="60"/>
      <c r="QK286" s="60"/>
      <c r="QL286" s="60"/>
      <c r="QM286" s="60"/>
      <c r="QN286" s="60"/>
      <c r="QO286" s="60"/>
      <c r="QP286" s="60"/>
      <c r="QQ286" s="60"/>
      <c r="QR286" s="60"/>
      <c r="QS286" s="60"/>
      <c r="QT286" s="60"/>
      <c r="QU286" s="60"/>
      <c r="QV286" s="60"/>
      <c r="QW286" s="60"/>
      <c r="QX286" s="60"/>
      <c r="QY286" s="60"/>
      <c r="QZ286" s="60"/>
      <c r="RA286" s="60"/>
      <c r="RB286" s="60"/>
      <c r="RC286" s="60"/>
      <c r="RD286" s="60"/>
      <c r="RE286" s="60"/>
      <c r="RF286" s="60"/>
      <c r="RG286" s="60"/>
      <c r="RH286" s="60"/>
      <c r="RI286" s="60"/>
      <c r="RJ286" s="60"/>
      <c r="RK286" s="60"/>
      <c r="RL286" s="60"/>
      <c r="RM286" s="60"/>
      <c r="RN286" s="60"/>
      <c r="RO286" s="60"/>
      <c r="RP286" s="60"/>
      <c r="RQ286" s="60"/>
      <c r="RR286" s="60"/>
      <c r="RS286" s="60"/>
      <c r="RT286" s="60"/>
      <c r="RU286" s="60"/>
      <c r="RV286" s="60"/>
      <c r="RW286" s="60"/>
      <c r="RX286" s="60"/>
      <c r="RY286" s="60"/>
      <c r="RZ286" s="60"/>
      <c r="SA286" s="60"/>
      <c r="SB286" s="60"/>
      <c r="SC286" s="60"/>
      <c r="SD286" s="60"/>
      <c r="SE286" s="60"/>
      <c r="SF286" s="60"/>
      <c r="SG286" s="60"/>
      <c r="SH286" s="60"/>
      <c r="SI286" s="60"/>
      <c r="SJ286" s="60"/>
      <c r="SK286" s="60"/>
      <c r="SL286" s="60"/>
      <c r="SM286" s="60"/>
      <c r="SN286" s="60"/>
      <c r="SO286" s="60"/>
      <c r="SP286" s="60"/>
      <c r="SQ286" s="60"/>
      <c r="SR286" s="60"/>
      <c r="SS286" s="60"/>
      <c r="ST286" s="60"/>
      <c r="SU286" s="60"/>
      <c r="SV286" s="60"/>
      <c r="SW286" s="60"/>
      <c r="SX286" s="60"/>
      <c r="SY286" s="60"/>
      <c r="SZ286" s="60"/>
      <c r="TA286" s="60"/>
      <c r="TB286" s="60"/>
      <c r="TC286" s="60"/>
      <c r="TD286" s="60"/>
      <c r="TE286" s="60"/>
      <c r="TF286" s="60"/>
      <c r="TG286" s="60"/>
      <c r="TH286" s="60"/>
      <c r="TI286" s="60"/>
    </row>
    <row r="287" spans="1:529" s="82" customFormat="1" ht="42" customHeight="1" thickBot="1" x14ac:dyDescent="0.3">
      <c r="A287" s="101">
        <v>13130001</v>
      </c>
      <c r="B287" s="102">
        <v>39314</v>
      </c>
      <c r="C287" s="103" t="s">
        <v>4646</v>
      </c>
      <c r="D287" s="90" t="s">
        <v>7443</v>
      </c>
      <c r="E287" s="90" t="s">
        <v>33</v>
      </c>
      <c r="F287" s="90" t="s">
        <v>41</v>
      </c>
      <c r="G287" s="90" t="s">
        <v>33</v>
      </c>
      <c r="H287" s="156" t="s">
        <v>232</v>
      </c>
      <c r="I287" s="150">
        <v>39335</v>
      </c>
      <c r="J287" s="102">
        <v>43697</v>
      </c>
      <c r="K287" s="103" t="s">
        <v>877</v>
      </c>
      <c r="L287" s="90" t="s">
        <v>7444</v>
      </c>
      <c r="M287" s="103" t="s">
        <v>302</v>
      </c>
      <c r="N287" s="103" t="s">
        <v>34</v>
      </c>
      <c r="O287" s="103">
        <v>153676</v>
      </c>
      <c r="P287" s="798" t="s">
        <v>7445</v>
      </c>
      <c r="Q287" s="798" t="s">
        <v>7445</v>
      </c>
      <c r="R287" s="798" t="s">
        <v>8119</v>
      </c>
      <c r="S287" s="766"/>
      <c r="T287" s="569">
        <v>80.709999999999994</v>
      </c>
      <c r="U287" s="103">
        <v>421.03</v>
      </c>
      <c r="V287" s="103">
        <v>153676</v>
      </c>
      <c r="W287" s="103" t="s">
        <v>1265</v>
      </c>
      <c r="X287" s="103">
        <v>50</v>
      </c>
      <c r="Y287" s="103" t="s">
        <v>1090</v>
      </c>
      <c r="Z287" s="103">
        <v>150</v>
      </c>
      <c r="AA287" s="103" t="s">
        <v>1090</v>
      </c>
      <c r="AB287" s="103" t="s">
        <v>1090</v>
      </c>
      <c r="AC287" s="103" t="s">
        <v>1090</v>
      </c>
      <c r="AD287" s="103" t="s">
        <v>1090</v>
      </c>
      <c r="AE287" s="103" t="s">
        <v>1090</v>
      </c>
      <c r="AF287" s="103">
        <v>10</v>
      </c>
      <c r="AG287" s="103" t="s">
        <v>1090</v>
      </c>
      <c r="AH287" s="103"/>
      <c r="AI287" s="103"/>
      <c r="AJ287" s="103"/>
      <c r="AK287" s="103" t="s">
        <v>1373</v>
      </c>
      <c r="AL287" s="455"/>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c r="QM287" s="60"/>
      <c r="QN287" s="60"/>
      <c r="QO287" s="60"/>
      <c r="QP287" s="60"/>
      <c r="QQ287" s="60"/>
      <c r="QR287" s="60"/>
      <c r="QS287" s="60"/>
      <c r="QT287" s="60"/>
      <c r="QU287" s="60"/>
      <c r="QV287" s="60"/>
      <c r="QW287" s="60"/>
      <c r="QX287" s="60"/>
      <c r="QY287" s="60"/>
      <c r="QZ287" s="60"/>
      <c r="RA287" s="60"/>
      <c r="RB287" s="60"/>
      <c r="RC287" s="60"/>
      <c r="RD287" s="60"/>
      <c r="RE287" s="60"/>
      <c r="RF287" s="60"/>
      <c r="RG287" s="60"/>
      <c r="RH287" s="60"/>
      <c r="RI287" s="60"/>
      <c r="RJ287" s="60"/>
      <c r="RK287" s="60"/>
      <c r="RL287" s="60"/>
      <c r="RM287" s="60"/>
      <c r="RN287" s="60"/>
      <c r="RO287" s="60"/>
      <c r="RP287" s="60"/>
      <c r="RQ287" s="60"/>
      <c r="RR287" s="60"/>
      <c r="RS287" s="60"/>
      <c r="RT287" s="60"/>
      <c r="RU287" s="60"/>
      <c r="RV287" s="60"/>
      <c r="RW287" s="60"/>
      <c r="RX287" s="60"/>
      <c r="RY287" s="60"/>
      <c r="RZ287" s="60"/>
      <c r="SA287" s="60"/>
      <c r="SB287" s="60"/>
      <c r="SC287" s="60"/>
      <c r="SD287" s="60"/>
      <c r="SE287" s="60"/>
      <c r="SF287" s="60"/>
      <c r="SG287" s="60"/>
      <c r="SH287" s="60"/>
      <c r="SI287" s="60"/>
      <c r="SJ287" s="60"/>
      <c r="SK287" s="60"/>
      <c r="SL287" s="60"/>
      <c r="SM287" s="60"/>
      <c r="SN287" s="60"/>
      <c r="SO287" s="60"/>
      <c r="SP287" s="60"/>
      <c r="SQ287" s="60"/>
      <c r="SR287" s="60"/>
      <c r="SS287" s="60"/>
      <c r="ST287" s="60"/>
      <c r="SU287" s="60"/>
      <c r="SV287" s="60"/>
      <c r="SW287" s="60"/>
      <c r="SX287" s="60"/>
      <c r="SY287" s="60"/>
      <c r="SZ287" s="60"/>
      <c r="TA287" s="60"/>
      <c r="TB287" s="60"/>
      <c r="TC287" s="60"/>
      <c r="TD287" s="60"/>
      <c r="TE287" s="60"/>
      <c r="TF287" s="60"/>
      <c r="TG287" s="60"/>
      <c r="TH287" s="60"/>
      <c r="TI287" s="60"/>
    </row>
    <row r="288" spans="1:529" ht="30.75" customHeight="1" thickBot="1" x14ac:dyDescent="0.3">
      <c r="A288" s="290">
        <v>13130002</v>
      </c>
      <c r="B288" s="291">
        <v>39314</v>
      </c>
      <c r="C288" s="221" t="s">
        <v>1374</v>
      </c>
      <c r="D288" s="221" t="s">
        <v>1375</v>
      </c>
      <c r="E288" s="221"/>
      <c r="F288" s="221"/>
      <c r="G288" s="221"/>
      <c r="H288" s="290">
        <v>38978</v>
      </c>
      <c r="I288" s="291" t="s">
        <v>7570</v>
      </c>
      <c r="J288" s="291">
        <v>41506</v>
      </c>
      <c r="K288" s="221"/>
      <c r="L288" s="221"/>
      <c r="M288" s="221" t="s">
        <v>333</v>
      </c>
      <c r="N288" s="221" t="s">
        <v>34</v>
      </c>
      <c r="O288" s="221">
        <v>1580</v>
      </c>
      <c r="P288" s="746"/>
      <c r="Q288" s="746"/>
      <c r="R288" s="746"/>
      <c r="S288" s="746"/>
      <c r="T288" s="570">
        <v>6.9480000000000004</v>
      </c>
      <c r="U288" s="221">
        <v>4.32</v>
      </c>
      <c r="V288" s="221">
        <v>1580</v>
      </c>
      <c r="W288" s="221" t="s">
        <v>1260</v>
      </c>
      <c r="X288" s="221">
        <v>50</v>
      </c>
      <c r="Y288" s="221" t="s">
        <v>1090</v>
      </c>
      <c r="Z288" s="221">
        <v>150</v>
      </c>
      <c r="AA288" s="221" t="s">
        <v>1090</v>
      </c>
      <c r="AB288" s="221" t="s">
        <v>1090</v>
      </c>
      <c r="AC288" s="221" t="s">
        <v>1090</v>
      </c>
      <c r="AD288" s="221" t="s">
        <v>1090</v>
      </c>
      <c r="AE288" s="221" t="s">
        <v>1090</v>
      </c>
      <c r="AF288" s="221">
        <v>10</v>
      </c>
      <c r="AG288" s="221" t="s">
        <v>1090</v>
      </c>
      <c r="AH288" s="221"/>
      <c r="AI288" s="221" t="s">
        <v>2256</v>
      </c>
      <c r="AJ288" s="221" t="s">
        <v>2257</v>
      </c>
      <c r="AK288" s="314" t="s">
        <v>1263</v>
      </c>
      <c r="AL288" s="314" t="s">
        <v>7038</v>
      </c>
    </row>
    <row r="289" spans="1:529" ht="48.75" customHeight="1" x14ac:dyDescent="0.25">
      <c r="A289" s="183" t="s">
        <v>5637</v>
      </c>
      <c r="B289" s="184">
        <v>39944</v>
      </c>
      <c r="C289" s="185" t="s">
        <v>1372</v>
      </c>
      <c r="D289" s="185" t="s">
        <v>5016</v>
      </c>
      <c r="E289" s="185"/>
      <c r="F289" s="185"/>
      <c r="G289" s="185"/>
      <c r="H289" s="186" t="s">
        <v>232</v>
      </c>
      <c r="I289" s="184" t="s">
        <v>7592</v>
      </c>
      <c r="J289" s="184">
        <v>42137</v>
      </c>
      <c r="K289" s="185" t="s">
        <v>877</v>
      </c>
      <c r="L289" s="185"/>
      <c r="M289" s="185" t="s">
        <v>302</v>
      </c>
      <c r="N289" s="185" t="s">
        <v>34</v>
      </c>
      <c r="O289" s="185">
        <v>66960</v>
      </c>
      <c r="P289" s="748" t="s">
        <v>5640</v>
      </c>
      <c r="Q289" s="748" t="s">
        <v>5640</v>
      </c>
      <c r="R289" s="748"/>
      <c r="S289" s="748"/>
      <c r="T289" s="588">
        <v>1080</v>
      </c>
      <c r="U289" s="185">
        <v>1697</v>
      </c>
      <c r="V289" s="185">
        <v>66960</v>
      </c>
      <c r="W289" s="185" t="s">
        <v>1260</v>
      </c>
      <c r="X289" s="185">
        <v>50</v>
      </c>
      <c r="Y289" s="185" t="s">
        <v>1090</v>
      </c>
      <c r="Z289" s="185">
        <v>125</v>
      </c>
      <c r="AA289" s="185" t="s">
        <v>1090</v>
      </c>
      <c r="AB289" s="185" t="s">
        <v>1090</v>
      </c>
      <c r="AC289" s="185" t="s">
        <v>1090</v>
      </c>
      <c r="AD289" s="185" t="s">
        <v>1090</v>
      </c>
      <c r="AE289" s="185" t="s">
        <v>1090</v>
      </c>
      <c r="AF289" s="185">
        <v>10</v>
      </c>
      <c r="AG289" s="185" t="s">
        <v>1090</v>
      </c>
      <c r="AH289" s="185"/>
      <c r="AI289" s="185" t="s">
        <v>2258</v>
      </c>
      <c r="AJ289" s="185" t="s">
        <v>2259</v>
      </c>
      <c r="AK289" s="275" t="s">
        <v>166</v>
      </c>
      <c r="AL289" s="275" t="s">
        <v>5641</v>
      </c>
    </row>
    <row r="290" spans="1:529" s="82" customFormat="1" ht="42" customHeight="1" thickBot="1" x14ac:dyDescent="0.3">
      <c r="A290" s="101">
        <v>13130003</v>
      </c>
      <c r="B290" s="102">
        <v>39944</v>
      </c>
      <c r="C290" s="103" t="s">
        <v>5638</v>
      </c>
      <c r="D290" s="103" t="s">
        <v>5639</v>
      </c>
      <c r="E290" s="103" t="s">
        <v>33</v>
      </c>
      <c r="F290" s="103" t="s">
        <v>41</v>
      </c>
      <c r="G290" s="103" t="s">
        <v>33</v>
      </c>
      <c r="H290" s="156" t="s">
        <v>232</v>
      </c>
      <c r="I290" s="102" t="s">
        <v>7592</v>
      </c>
      <c r="J290" s="102">
        <v>44329</v>
      </c>
      <c r="K290" s="103" t="s">
        <v>877</v>
      </c>
      <c r="L290" s="103"/>
      <c r="M290" s="103" t="s">
        <v>302</v>
      </c>
      <c r="N290" s="103" t="s">
        <v>34</v>
      </c>
      <c r="O290" s="103">
        <v>66960</v>
      </c>
      <c r="P290" s="766"/>
      <c r="Q290" s="766"/>
      <c r="R290" s="766" t="s">
        <v>8120</v>
      </c>
      <c r="S290" s="766"/>
      <c r="T290" s="569">
        <v>1697</v>
      </c>
      <c r="U290" s="103">
        <v>1080</v>
      </c>
      <c r="V290" s="103">
        <v>66960</v>
      </c>
      <c r="W290" s="103" t="s">
        <v>1260</v>
      </c>
      <c r="X290" s="103">
        <v>50</v>
      </c>
      <c r="Y290" s="103" t="s">
        <v>1090</v>
      </c>
      <c r="Z290" s="103">
        <v>125</v>
      </c>
      <c r="AA290" s="103" t="s">
        <v>1090</v>
      </c>
      <c r="AB290" s="103" t="s">
        <v>1090</v>
      </c>
      <c r="AC290" s="103" t="s">
        <v>1090</v>
      </c>
      <c r="AD290" s="103" t="s">
        <v>1090</v>
      </c>
      <c r="AE290" s="103" t="s">
        <v>1090</v>
      </c>
      <c r="AF290" s="103">
        <v>10</v>
      </c>
      <c r="AG290" s="103" t="s">
        <v>1090</v>
      </c>
      <c r="AH290" s="103"/>
      <c r="AI290" s="103" t="s">
        <v>2258</v>
      </c>
      <c r="AJ290" s="103" t="s">
        <v>2259</v>
      </c>
      <c r="AK290" s="103" t="s">
        <v>166</v>
      </c>
      <c r="AL290" s="455"/>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c r="OW290" s="60"/>
      <c r="OX290" s="60"/>
      <c r="OY290" s="60"/>
      <c r="OZ290" s="60"/>
      <c r="PA290" s="60"/>
      <c r="PB290" s="60"/>
      <c r="PC290" s="60"/>
      <c r="PD290" s="60"/>
      <c r="PE290" s="60"/>
      <c r="PF290" s="60"/>
      <c r="PG290" s="60"/>
      <c r="PH290" s="60"/>
      <c r="PI290" s="60"/>
      <c r="PJ290" s="60"/>
      <c r="PK290" s="60"/>
      <c r="PL290" s="60"/>
      <c r="PM290" s="60"/>
      <c r="PN290" s="60"/>
      <c r="PO290" s="60"/>
      <c r="PP290" s="60"/>
      <c r="PQ290" s="60"/>
      <c r="PR290" s="60"/>
      <c r="PS290" s="60"/>
      <c r="PT290" s="60"/>
      <c r="PU290" s="60"/>
      <c r="PV290" s="60"/>
      <c r="PW290" s="60"/>
      <c r="PX290" s="60"/>
      <c r="PY290" s="60"/>
      <c r="PZ290" s="60"/>
      <c r="QA290" s="60"/>
      <c r="QB290" s="60"/>
      <c r="QC290" s="60"/>
      <c r="QD290" s="60"/>
      <c r="QE290" s="60"/>
      <c r="QF290" s="60"/>
      <c r="QG290" s="60"/>
      <c r="QH290" s="60"/>
      <c r="QI290" s="60"/>
      <c r="QJ290" s="60"/>
      <c r="QK290" s="60"/>
      <c r="QL290" s="60"/>
      <c r="QM290" s="60"/>
      <c r="QN290" s="60"/>
      <c r="QO290" s="60"/>
      <c r="QP290" s="60"/>
      <c r="QQ290" s="60"/>
      <c r="QR290" s="60"/>
      <c r="QS290" s="60"/>
      <c r="QT290" s="60"/>
      <c r="QU290" s="60"/>
      <c r="QV290" s="60"/>
      <c r="QW290" s="60"/>
      <c r="QX290" s="60"/>
      <c r="QY290" s="60"/>
      <c r="QZ290" s="60"/>
      <c r="RA290" s="60"/>
      <c r="RB290" s="60"/>
      <c r="RC290" s="60"/>
      <c r="RD290" s="60"/>
      <c r="RE290" s="60"/>
      <c r="RF290" s="60"/>
      <c r="RG290" s="60"/>
      <c r="RH290" s="60"/>
      <c r="RI290" s="60"/>
      <c r="RJ290" s="60"/>
      <c r="RK290" s="60"/>
      <c r="RL290" s="60"/>
      <c r="RM290" s="60"/>
      <c r="RN290" s="60"/>
      <c r="RO290" s="60"/>
      <c r="RP290" s="60"/>
      <c r="RQ290" s="60"/>
      <c r="RR290" s="60"/>
      <c r="RS290" s="60"/>
      <c r="RT290" s="60"/>
      <c r="RU290" s="60"/>
      <c r="RV290" s="60"/>
      <c r="RW290" s="60"/>
      <c r="RX290" s="60"/>
      <c r="RY290" s="60"/>
      <c r="RZ290" s="60"/>
      <c r="SA290" s="60"/>
      <c r="SB290" s="60"/>
      <c r="SC290" s="60"/>
      <c r="SD290" s="60"/>
      <c r="SE290" s="60"/>
      <c r="SF290" s="60"/>
      <c r="SG290" s="60"/>
      <c r="SH290" s="60"/>
      <c r="SI290" s="60"/>
      <c r="SJ290" s="60"/>
      <c r="SK290" s="60"/>
      <c r="SL290" s="60"/>
      <c r="SM290" s="60"/>
      <c r="SN290" s="60"/>
      <c r="SO290" s="60"/>
      <c r="SP290" s="60"/>
      <c r="SQ290" s="60"/>
      <c r="SR290" s="60"/>
      <c r="SS290" s="60"/>
      <c r="ST290" s="60"/>
      <c r="SU290" s="60"/>
      <c r="SV290" s="60"/>
      <c r="SW290" s="60"/>
      <c r="SX290" s="60"/>
      <c r="SY290" s="60"/>
      <c r="SZ290" s="60"/>
      <c r="TA290" s="60"/>
      <c r="TB290" s="60"/>
      <c r="TC290" s="60"/>
      <c r="TD290" s="60"/>
      <c r="TE290" s="60"/>
      <c r="TF290" s="60"/>
      <c r="TG290" s="60"/>
      <c r="TH290" s="60"/>
      <c r="TI290" s="60"/>
    </row>
    <row r="291" spans="1:529" ht="30.75" customHeight="1" x14ac:dyDescent="0.25">
      <c r="A291" s="404">
        <v>13130004</v>
      </c>
      <c r="B291" s="211">
        <v>40374</v>
      </c>
      <c r="C291" s="212" t="s">
        <v>2260</v>
      </c>
      <c r="D291" s="212" t="s">
        <v>5017</v>
      </c>
      <c r="E291" s="212"/>
      <c r="F291" s="212"/>
      <c r="G291" s="212"/>
      <c r="H291" s="404" t="s">
        <v>219</v>
      </c>
      <c r="I291" s="211" t="s">
        <v>7591</v>
      </c>
      <c r="J291" s="211">
        <v>42566</v>
      </c>
      <c r="K291" s="212" t="s">
        <v>1124</v>
      </c>
      <c r="L291" s="212"/>
      <c r="M291" s="212" t="s">
        <v>861</v>
      </c>
      <c r="N291" s="212" t="s">
        <v>34</v>
      </c>
      <c r="O291" s="212">
        <v>39420</v>
      </c>
      <c r="P291" s="787" t="s">
        <v>1376</v>
      </c>
      <c r="Q291" s="787" t="s">
        <v>7315</v>
      </c>
      <c r="R291" s="787"/>
      <c r="S291" s="787"/>
      <c r="T291" s="592">
        <v>4.5</v>
      </c>
      <c r="U291" s="212">
        <v>108</v>
      </c>
      <c r="V291" s="212">
        <v>39420</v>
      </c>
      <c r="W291" s="212" t="s">
        <v>1260</v>
      </c>
      <c r="X291" s="212">
        <v>50</v>
      </c>
      <c r="Y291" s="212" t="s">
        <v>1090</v>
      </c>
      <c r="Z291" s="212">
        <v>70</v>
      </c>
      <c r="AA291" s="212" t="s">
        <v>1090</v>
      </c>
      <c r="AB291" s="212" t="s">
        <v>1090</v>
      </c>
      <c r="AC291" s="212" t="s">
        <v>1090</v>
      </c>
      <c r="AD291" s="212" t="s">
        <v>1090</v>
      </c>
      <c r="AE291" s="212" t="s">
        <v>1090</v>
      </c>
      <c r="AF291" s="212">
        <v>0.3</v>
      </c>
      <c r="AG291" s="212" t="s">
        <v>1090</v>
      </c>
      <c r="AH291" s="212"/>
      <c r="AI291" s="212" t="s">
        <v>2261</v>
      </c>
      <c r="AJ291" s="212" t="s">
        <v>2262</v>
      </c>
      <c r="AK291" s="406" t="s">
        <v>166</v>
      </c>
      <c r="AL291" s="406"/>
    </row>
    <row r="292" spans="1:529" ht="30.75" customHeight="1" x14ac:dyDescent="0.25">
      <c r="A292" s="404">
        <v>13130004</v>
      </c>
      <c r="B292" s="211">
        <v>40374</v>
      </c>
      <c r="C292" s="212" t="s">
        <v>2260</v>
      </c>
      <c r="D292" s="212" t="s">
        <v>5017</v>
      </c>
      <c r="E292" s="212"/>
      <c r="F292" s="212"/>
      <c r="G292" s="212"/>
      <c r="H292" s="404" t="s">
        <v>219</v>
      </c>
      <c r="I292" s="211" t="s">
        <v>7591</v>
      </c>
      <c r="J292" s="211">
        <v>42566</v>
      </c>
      <c r="K292" s="212" t="s">
        <v>1124</v>
      </c>
      <c r="L292" s="212"/>
      <c r="M292" s="212" t="s">
        <v>861</v>
      </c>
      <c r="N292" s="212" t="s">
        <v>34</v>
      </c>
      <c r="O292" s="212">
        <v>19929</v>
      </c>
      <c r="P292" s="787" t="s">
        <v>1376</v>
      </c>
      <c r="Q292" s="787" t="s">
        <v>7315</v>
      </c>
      <c r="R292" s="787"/>
      <c r="S292" s="787"/>
      <c r="T292" s="592">
        <v>5</v>
      </c>
      <c r="U292" s="212">
        <v>54.6</v>
      </c>
      <c r="V292" s="212">
        <v>19929</v>
      </c>
      <c r="W292" s="212" t="s">
        <v>1260</v>
      </c>
      <c r="X292" s="212">
        <v>35</v>
      </c>
      <c r="Y292" s="212">
        <v>25</v>
      </c>
      <c r="Z292" s="212">
        <v>70</v>
      </c>
      <c r="AA292" s="212" t="s">
        <v>1090</v>
      </c>
      <c r="AB292" s="212" t="s">
        <v>1090</v>
      </c>
      <c r="AC292" s="212" t="s">
        <v>1090</v>
      </c>
      <c r="AD292" s="212" t="s">
        <v>1090</v>
      </c>
      <c r="AE292" s="212" t="s">
        <v>1090</v>
      </c>
      <c r="AF292" s="212">
        <v>0.5</v>
      </c>
      <c r="AG292" s="212" t="s">
        <v>1090</v>
      </c>
      <c r="AH292" s="212"/>
      <c r="AI292" s="212" t="s">
        <v>2261</v>
      </c>
      <c r="AJ292" s="212" t="s">
        <v>2262</v>
      </c>
      <c r="AK292" s="406" t="s">
        <v>1377</v>
      </c>
      <c r="AL292" s="406"/>
    </row>
    <row r="293" spans="1:529" ht="30.75" customHeight="1" thickBot="1" x14ac:dyDescent="0.3">
      <c r="A293" s="61">
        <v>13130004</v>
      </c>
      <c r="B293" s="19">
        <v>40374</v>
      </c>
      <c r="C293" s="18" t="s">
        <v>2260</v>
      </c>
      <c r="D293" s="18" t="s">
        <v>8307</v>
      </c>
      <c r="E293" s="18" t="s">
        <v>33</v>
      </c>
      <c r="F293" s="18" t="s">
        <v>41</v>
      </c>
      <c r="G293" s="18" t="s">
        <v>33</v>
      </c>
      <c r="H293" s="61" t="s">
        <v>219</v>
      </c>
      <c r="I293" s="19" t="s">
        <v>7591</v>
      </c>
      <c r="J293" s="19">
        <v>46583</v>
      </c>
      <c r="K293" s="18" t="s">
        <v>1124</v>
      </c>
      <c r="L293" s="18"/>
      <c r="M293" s="18" t="s">
        <v>861</v>
      </c>
      <c r="N293" s="18" t="s">
        <v>34</v>
      </c>
      <c r="O293" s="18">
        <v>19929</v>
      </c>
      <c r="P293" s="753" t="s">
        <v>8308</v>
      </c>
      <c r="Q293" s="753" t="s">
        <v>8309</v>
      </c>
      <c r="R293" s="753"/>
      <c r="S293" s="753"/>
      <c r="T293" s="565">
        <v>5</v>
      </c>
      <c r="U293" s="18">
        <v>54.6</v>
      </c>
      <c r="V293" s="18">
        <v>19929</v>
      </c>
      <c r="W293" s="18" t="s">
        <v>1260</v>
      </c>
      <c r="X293" s="18">
        <v>35</v>
      </c>
      <c r="Y293" s="18">
        <v>25</v>
      </c>
      <c r="Z293" s="18">
        <v>70</v>
      </c>
      <c r="AA293" s="18" t="s">
        <v>1090</v>
      </c>
      <c r="AB293" s="18" t="s">
        <v>1090</v>
      </c>
      <c r="AC293" s="18" t="s">
        <v>1090</v>
      </c>
      <c r="AD293" s="18" t="s">
        <v>1090</v>
      </c>
      <c r="AE293" s="18" t="s">
        <v>1090</v>
      </c>
      <c r="AF293" s="18">
        <v>0.5</v>
      </c>
      <c r="AG293" s="18" t="s">
        <v>1090</v>
      </c>
      <c r="AH293" s="18"/>
      <c r="AI293" s="18" t="s">
        <v>2261</v>
      </c>
      <c r="AJ293" s="18" t="s">
        <v>2262</v>
      </c>
      <c r="AK293" s="20" t="s">
        <v>1377</v>
      </c>
      <c r="AL293" s="20"/>
    </row>
    <row r="294" spans="1:529" ht="48.75" customHeight="1" x14ac:dyDescent="0.25">
      <c r="A294" s="477">
        <v>13130005</v>
      </c>
      <c r="B294" s="184">
        <v>41064</v>
      </c>
      <c r="C294" s="185" t="s">
        <v>1378</v>
      </c>
      <c r="D294" s="185" t="s">
        <v>1379</v>
      </c>
      <c r="E294" s="185"/>
      <c r="F294" s="185"/>
      <c r="G294" s="185"/>
      <c r="H294" s="186" t="s">
        <v>1380</v>
      </c>
      <c r="I294" s="184" t="s">
        <v>7590</v>
      </c>
      <c r="J294" s="184">
        <v>43255</v>
      </c>
      <c r="K294" s="185" t="s">
        <v>1120</v>
      </c>
      <c r="L294" s="185"/>
      <c r="M294" s="185" t="s">
        <v>1381</v>
      </c>
      <c r="N294" s="185" t="s">
        <v>34</v>
      </c>
      <c r="O294" s="185">
        <v>62160</v>
      </c>
      <c r="P294" s="748" t="s">
        <v>6505</v>
      </c>
      <c r="Q294" s="748" t="s">
        <v>6839</v>
      </c>
      <c r="R294" s="748"/>
      <c r="S294" s="748"/>
      <c r="T294" s="588">
        <v>37</v>
      </c>
      <c r="U294" s="185">
        <v>259</v>
      </c>
      <c r="V294" s="185">
        <v>62160</v>
      </c>
      <c r="W294" s="185" t="s">
        <v>1265</v>
      </c>
      <c r="X294" s="185">
        <v>50</v>
      </c>
      <c r="Y294" s="185" t="s">
        <v>1090</v>
      </c>
      <c r="Z294" s="185">
        <v>100</v>
      </c>
      <c r="AA294" s="185">
        <v>2</v>
      </c>
      <c r="AB294" s="185">
        <v>0.04</v>
      </c>
      <c r="AC294" s="185">
        <v>10</v>
      </c>
      <c r="AD294" s="185" t="s">
        <v>1090</v>
      </c>
      <c r="AE294" s="185" t="s">
        <v>1090</v>
      </c>
      <c r="AF294" s="185">
        <v>0.5</v>
      </c>
      <c r="AG294" s="185" t="s">
        <v>1382</v>
      </c>
      <c r="AH294" s="185">
        <v>506</v>
      </c>
      <c r="AI294" s="185" t="s">
        <v>2263</v>
      </c>
      <c r="AJ294" s="185" t="s">
        <v>2264</v>
      </c>
      <c r="AK294" s="275" t="s">
        <v>166</v>
      </c>
      <c r="AL294" s="275" t="s">
        <v>6506</v>
      </c>
    </row>
    <row r="295" spans="1:529" s="60" customFormat="1" ht="27.75" customHeight="1" thickBot="1" x14ac:dyDescent="0.3">
      <c r="A295" s="485">
        <v>13130005</v>
      </c>
      <c r="B295" s="207">
        <v>41064</v>
      </c>
      <c r="C295" s="208" t="s">
        <v>1378</v>
      </c>
      <c r="D295" s="208" t="s">
        <v>8910</v>
      </c>
      <c r="E295" s="208" t="s">
        <v>8911</v>
      </c>
      <c r="F295" s="44" t="s">
        <v>41</v>
      </c>
      <c r="G295" s="44" t="s">
        <v>33</v>
      </c>
      <c r="H295" s="209" t="s">
        <v>1380</v>
      </c>
      <c r="I295" s="207" t="s">
        <v>7590</v>
      </c>
      <c r="J295" s="207">
        <v>47638</v>
      </c>
      <c r="K295" s="208" t="s">
        <v>1120</v>
      </c>
      <c r="L295" s="208"/>
      <c r="M295" s="208" t="s">
        <v>1381</v>
      </c>
      <c r="N295" s="208" t="s">
        <v>34</v>
      </c>
      <c r="O295" s="208">
        <v>62160</v>
      </c>
      <c r="P295" s="788" t="s">
        <v>8912</v>
      </c>
      <c r="Q295" s="788" t="s">
        <v>8913</v>
      </c>
      <c r="R295" s="788"/>
      <c r="S295" s="788"/>
      <c r="T295" s="567">
        <v>37</v>
      </c>
      <c r="U295" s="208">
        <v>259</v>
      </c>
      <c r="V295" s="208">
        <v>62160</v>
      </c>
      <c r="W295" s="208" t="s">
        <v>1265</v>
      </c>
      <c r="X295" s="208">
        <v>50</v>
      </c>
      <c r="Y295" s="208" t="s">
        <v>1090</v>
      </c>
      <c r="Z295" s="208">
        <v>100</v>
      </c>
      <c r="AA295" s="208">
        <v>2</v>
      </c>
      <c r="AB295" s="208">
        <v>0.04</v>
      </c>
      <c r="AC295" s="208">
        <v>10</v>
      </c>
      <c r="AD295" s="208" t="s">
        <v>1090</v>
      </c>
      <c r="AE295" s="208" t="s">
        <v>1090</v>
      </c>
      <c r="AF295" s="208">
        <v>0.5</v>
      </c>
      <c r="AG295" s="208" t="s">
        <v>1382</v>
      </c>
      <c r="AH295" s="208">
        <v>506</v>
      </c>
      <c r="AI295" s="208" t="s">
        <v>2263</v>
      </c>
      <c r="AJ295" s="208" t="s">
        <v>2264</v>
      </c>
      <c r="AK295" s="208" t="s">
        <v>166</v>
      </c>
      <c r="AL295" s="367" t="s">
        <v>6506</v>
      </c>
      <c r="AM295" s="11"/>
    </row>
    <row r="296" spans="1:529" ht="30.75" customHeight="1" thickBot="1" x14ac:dyDescent="0.3">
      <c r="A296" s="77">
        <v>13130006</v>
      </c>
      <c r="B296" s="28">
        <v>41254</v>
      </c>
      <c r="C296" s="29" t="s">
        <v>7515</v>
      </c>
      <c r="D296" s="29" t="s">
        <v>1383</v>
      </c>
      <c r="E296" s="29"/>
      <c r="F296" s="29"/>
      <c r="G296" s="29"/>
      <c r="H296" s="77">
        <v>66860</v>
      </c>
      <c r="I296" s="28" t="s">
        <v>7589</v>
      </c>
      <c r="J296" s="28" t="s">
        <v>1167</v>
      </c>
      <c r="K296" s="29" t="s">
        <v>373</v>
      </c>
      <c r="L296" s="29"/>
      <c r="M296" s="29" t="s">
        <v>1384</v>
      </c>
      <c r="N296" s="29" t="s">
        <v>34</v>
      </c>
      <c r="O296" s="29">
        <v>4312</v>
      </c>
      <c r="P296" s="743"/>
      <c r="Q296" s="743"/>
      <c r="R296" s="743"/>
      <c r="S296" s="743"/>
      <c r="T296" s="571">
        <v>155.6</v>
      </c>
      <c r="U296" s="29">
        <v>55.9</v>
      </c>
      <c r="V296" s="29">
        <v>4312</v>
      </c>
      <c r="W296" s="29" t="s">
        <v>1265</v>
      </c>
      <c r="X296" s="29">
        <v>50</v>
      </c>
      <c r="Y296" s="29">
        <v>25</v>
      </c>
      <c r="Z296" s="29">
        <v>100</v>
      </c>
      <c r="AA296" s="29">
        <v>5</v>
      </c>
      <c r="AB296" s="29">
        <v>0.06</v>
      </c>
      <c r="AC296" s="29">
        <v>20</v>
      </c>
      <c r="AD296" s="29" t="s">
        <v>1090</v>
      </c>
      <c r="AE296" s="29">
        <v>2</v>
      </c>
      <c r="AF296" s="29">
        <v>0.5</v>
      </c>
      <c r="AG296" s="29" t="s">
        <v>1385</v>
      </c>
      <c r="AH296" s="29"/>
      <c r="AI296" s="29" t="s">
        <v>2265</v>
      </c>
      <c r="AJ296" s="29" t="s">
        <v>2266</v>
      </c>
      <c r="AK296" s="25" t="s">
        <v>1235</v>
      </c>
      <c r="AL296" s="25"/>
    </row>
    <row r="297" spans="1:529" ht="30.75" customHeight="1" thickBot="1" x14ac:dyDescent="0.3">
      <c r="A297" s="237">
        <v>13130007</v>
      </c>
      <c r="B297" s="238">
        <v>41603</v>
      </c>
      <c r="C297" s="238" t="s">
        <v>2267</v>
      </c>
      <c r="D297" s="238" t="s">
        <v>7516</v>
      </c>
      <c r="E297" s="238" t="s">
        <v>7165</v>
      </c>
      <c r="F297" s="238" t="s">
        <v>113</v>
      </c>
      <c r="G297" s="238" t="s">
        <v>7517</v>
      </c>
      <c r="H297" s="239" t="s">
        <v>1946</v>
      </c>
      <c r="I297" s="238">
        <v>41619</v>
      </c>
      <c r="J297" s="238">
        <v>45316</v>
      </c>
      <c r="K297" s="23" t="s">
        <v>1315</v>
      </c>
      <c r="L297" s="23"/>
      <c r="M297" s="23" t="s">
        <v>1034</v>
      </c>
      <c r="N297" s="23" t="s">
        <v>66</v>
      </c>
      <c r="O297" s="23">
        <v>55.5</v>
      </c>
      <c r="P297" s="744" t="s">
        <v>7518</v>
      </c>
      <c r="Q297" s="789"/>
      <c r="R297" s="744"/>
      <c r="S297" s="744"/>
      <c r="T297" s="575">
        <v>4.7160000000000002</v>
      </c>
      <c r="U297" s="23">
        <v>3.7</v>
      </c>
      <c r="V297" s="23">
        <v>55.5</v>
      </c>
      <c r="W297" s="23" t="s">
        <v>1253</v>
      </c>
      <c r="X297" s="23">
        <v>50</v>
      </c>
      <c r="Y297" s="23" t="s">
        <v>1090</v>
      </c>
      <c r="Z297" s="23">
        <v>150</v>
      </c>
      <c r="AA297" s="23" t="s">
        <v>1090</v>
      </c>
      <c r="AB297" s="23" t="s">
        <v>1090</v>
      </c>
      <c r="AC297" s="23" t="s">
        <v>1090</v>
      </c>
      <c r="AD297" s="23" t="s">
        <v>1090</v>
      </c>
      <c r="AE297" s="23" t="s">
        <v>1090</v>
      </c>
      <c r="AF297" s="23">
        <v>0.3</v>
      </c>
      <c r="AG297" s="23" t="s">
        <v>1090</v>
      </c>
      <c r="AH297" s="23">
        <v>482.76</v>
      </c>
      <c r="AI297" s="23" t="s">
        <v>2268</v>
      </c>
      <c r="AJ297" s="23" t="s">
        <v>2269</v>
      </c>
      <c r="AK297" s="24" t="s">
        <v>166</v>
      </c>
      <c r="AL297" s="24" t="s">
        <v>6278</v>
      </c>
    </row>
    <row r="298" spans="1:529" s="666" customFormat="1" ht="30.75" customHeight="1" thickBot="1" x14ac:dyDescent="0.3">
      <c r="A298" s="369">
        <v>13130008</v>
      </c>
      <c r="B298" s="370">
        <v>41652</v>
      </c>
      <c r="C298" s="370" t="s">
        <v>1386</v>
      </c>
      <c r="D298" s="370" t="s">
        <v>4988</v>
      </c>
      <c r="E298" s="370"/>
      <c r="F298" s="370"/>
      <c r="G298" s="370"/>
      <c r="H298" s="369" t="s">
        <v>1387</v>
      </c>
      <c r="I298" s="370" t="s">
        <v>7588</v>
      </c>
      <c r="J298" s="370">
        <v>43843</v>
      </c>
      <c r="K298" s="371" t="s">
        <v>877</v>
      </c>
      <c r="L298" s="371"/>
      <c r="M298" s="371" t="s">
        <v>302</v>
      </c>
      <c r="N298" s="371" t="s">
        <v>34</v>
      </c>
      <c r="O298" s="371">
        <v>2032</v>
      </c>
      <c r="P298" s="790"/>
      <c r="Q298" s="790"/>
      <c r="R298" s="790"/>
      <c r="S298" s="790"/>
      <c r="T298" s="593"/>
      <c r="U298" s="371">
        <v>5.6</v>
      </c>
      <c r="V298" s="371">
        <v>2032</v>
      </c>
      <c r="W298" s="371" t="s">
        <v>1257</v>
      </c>
      <c r="X298" s="371">
        <v>50</v>
      </c>
      <c r="Y298" s="371" t="s">
        <v>1090</v>
      </c>
      <c r="Z298" s="371">
        <v>125</v>
      </c>
      <c r="AA298" s="371" t="s">
        <v>1090</v>
      </c>
      <c r="AB298" s="371" t="s">
        <v>1090</v>
      </c>
      <c r="AC298" s="371" t="s">
        <v>1090</v>
      </c>
      <c r="AD298" s="371" t="s">
        <v>1090</v>
      </c>
      <c r="AE298" s="371" t="s">
        <v>1090</v>
      </c>
      <c r="AF298" s="371">
        <v>10</v>
      </c>
      <c r="AG298" s="371" t="s">
        <v>1090</v>
      </c>
      <c r="AH298" s="371">
        <v>506.03</v>
      </c>
      <c r="AI298" s="371" t="s">
        <v>2270</v>
      </c>
      <c r="AJ298" s="371" t="s">
        <v>2271</v>
      </c>
      <c r="AK298" s="372" t="s">
        <v>1388</v>
      </c>
      <c r="AL298" s="372"/>
    </row>
    <row r="299" spans="1:529" s="60" customFormat="1" ht="27.75" customHeight="1" thickBot="1" x14ac:dyDescent="0.3">
      <c r="A299" s="237">
        <v>13140001</v>
      </c>
      <c r="B299" s="238">
        <v>39177</v>
      </c>
      <c r="C299" s="23" t="s">
        <v>5190</v>
      </c>
      <c r="D299" s="23" t="s">
        <v>5120</v>
      </c>
      <c r="E299" s="23"/>
      <c r="F299" s="23"/>
      <c r="G299" s="23"/>
      <c r="H299" s="239">
        <v>53535</v>
      </c>
      <c r="I299" s="238"/>
      <c r="J299" s="238">
        <v>40273</v>
      </c>
      <c r="K299" s="23"/>
      <c r="L299" s="23"/>
      <c r="M299" s="23" t="s">
        <v>4743</v>
      </c>
      <c r="N299" s="23" t="s">
        <v>21</v>
      </c>
      <c r="O299" s="23">
        <v>500000</v>
      </c>
      <c r="P299" s="771"/>
      <c r="Q299" s="771"/>
      <c r="R299" s="771"/>
      <c r="S299" s="771"/>
      <c r="T299" s="575"/>
      <c r="U299" s="23"/>
      <c r="V299" s="23">
        <v>500000</v>
      </c>
      <c r="W299" s="23"/>
      <c r="X299" s="23"/>
      <c r="Y299" s="23"/>
      <c r="Z299" s="23"/>
      <c r="AA299" s="23"/>
      <c r="AB299" s="720"/>
      <c r="AC299" s="720"/>
      <c r="AD299" s="720"/>
      <c r="AE299" s="720"/>
      <c r="AF299" s="720"/>
      <c r="AG299" s="720"/>
      <c r="AH299" s="720"/>
      <c r="AI299" s="23"/>
      <c r="AJ299" s="23"/>
      <c r="AK299" s="721"/>
      <c r="AL299" s="721"/>
      <c r="AM299" s="667"/>
    </row>
    <row r="300" spans="1:529" s="60" customFormat="1" ht="27" customHeight="1" thickBot="1" x14ac:dyDescent="0.3">
      <c r="A300" s="332">
        <v>13140002</v>
      </c>
      <c r="B300" s="333">
        <v>39177</v>
      </c>
      <c r="C300" s="302" t="s">
        <v>1389</v>
      </c>
      <c r="D300" s="302" t="s">
        <v>5175</v>
      </c>
      <c r="E300" s="302"/>
      <c r="F300" s="302"/>
      <c r="G300" s="302"/>
      <c r="H300" s="332">
        <v>44327</v>
      </c>
      <c r="I300" s="333" t="s">
        <v>7587</v>
      </c>
      <c r="J300" s="333">
        <v>41152</v>
      </c>
      <c r="K300" s="302"/>
      <c r="L300" s="302"/>
      <c r="M300" s="302" t="s">
        <v>283</v>
      </c>
      <c r="N300" s="302" t="s">
        <v>34</v>
      </c>
      <c r="O300" s="302">
        <v>29000</v>
      </c>
      <c r="P300" s="791"/>
      <c r="Q300" s="791"/>
      <c r="R300" s="791" t="s">
        <v>1390</v>
      </c>
      <c r="S300" s="791"/>
      <c r="T300" s="594"/>
      <c r="U300" s="302">
        <v>121</v>
      </c>
      <c r="V300" s="302">
        <v>29000</v>
      </c>
      <c r="W300" s="302" t="s">
        <v>1398</v>
      </c>
      <c r="X300" s="302">
        <v>50</v>
      </c>
      <c r="Y300" s="302">
        <v>25</v>
      </c>
      <c r="Z300" s="302">
        <v>125</v>
      </c>
      <c r="AA300" s="302">
        <v>2</v>
      </c>
      <c r="AB300" s="302">
        <v>0.04</v>
      </c>
      <c r="AC300" s="302">
        <v>10</v>
      </c>
      <c r="AD300" s="302" t="s">
        <v>1090</v>
      </c>
      <c r="AE300" s="302" t="s">
        <v>1090</v>
      </c>
      <c r="AF300" s="302" t="s">
        <v>1090</v>
      </c>
      <c r="AG300" s="302" t="s">
        <v>1391</v>
      </c>
      <c r="AH300" s="302"/>
      <c r="AI300" s="302" t="s">
        <v>2272</v>
      </c>
      <c r="AJ300" s="302" t="s">
        <v>2273</v>
      </c>
      <c r="AK300" s="368" t="s">
        <v>1392</v>
      </c>
      <c r="AL300" s="368"/>
      <c r="AM300" s="45"/>
    </row>
    <row r="301" spans="1:529" s="60" customFormat="1" ht="27.75" customHeight="1" thickBot="1" x14ac:dyDescent="0.3">
      <c r="A301" s="237">
        <v>13140003</v>
      </c>
      <c r="B301" s="238">
        <v>39184</v>
      </c>
      <c r="C301" s="23" t="s">
        <v>5604</v>
      </c>
      <c r="D301" s="23" t="s">
        <v>5605</v>
      </c>
      <c r="E301" s="23"/>
      <c r="F301" s="23"/>
      <c r="G301" s="23"/>
      <c r="H301" s="239">
        <v>53089</v>
      </c>
      <c r="I301" s="238" t="s">
        <v>7586</v>
      </c>
      <c r="J301" s="238">
        <v>41079</v>
      </c>
      <c r="K301" s="23" t="s">
        <v>1954</v>
      </c>
      <c r="L301" s="23"/>
      <c r="M301" s="23" t="s">
        <v>995</v>
      </c>
      <c r="N301" s="23" t="s">
        <v>52</v>
      </c>
      <c r="O301" s="23">
        <v>3600</v>
      </c>
      <c r="P301" s="744"/>
      <c r="Q301" s="744"/>
      <c r="R301" s="744"/>
      <c r="S301" s="744"/>
      <c r="T301" s="575">
        <v>3.6720000000000002</v>
      </c>
      <c r="U301" s="23">
        <v>16.8</v>
      </c>
      <c r="V301" s="23">
        <v>3600</v>
      </c>
      <c r="W301" s="23" t="s">
        <v>1393</v>
      </c>
      <c r="X301" s="23">
        <v>50</v>
      </c>
      <c r="Y301" s="23">
        <v>25</v>
      </c>
      <c r="Z301" s="23">
        <v>125</v>
      </c>
      <c r="AA301" s="23" t="s">
        <v>1090</v>
      </c>
      <c r="AB301" s="23" t="s">
        <v>1090</v>
      </c>
      <c r="AC301" s="23" t="s">
        <v>1090</v>
      </c>
      <c r="AD301" s="23" t="s">
        <v>1090</v>
      </c>
      <c r="AE301" s="23" t="s">
        <v>1090</v>
      </c>
      <c r="AF301" s="23" t="s">
        <v>1090</v>
      </c>
      <c r="AG301" s="23" t="s">
        <v>1394</v>
      </c>
      <c r="AH301" s="23"/>
      <c r="AI301" s="23" t="s">
        <v>2274</v>
      </c>
      <c r="AJ301" s="23" t="s">
        <v>2275</v>
      </c>
      <c r="AK301" s="24" t="s">
        <v>1392</v>
      </c>
      <c r="AL301" s="24"/>
      <c r="AM301" s="11"/>
    </row>
    <row r="302" spans="1:529" s="60" customFormat="1" ht="27.75" customHeight="1" thickBot="1" x14ac:dyDescent="0.3">
      <c r="A302" s="209">
        <v>13140004</v>
      </c>
      <c r="B302" s="207">
        <v>39184</v>
      </c>
      <c r="C302" s="208" t="s">
        <v>5191</v>
      </c>
      <c r="D302" s="208" t="s">
        <v>4989</v>
      </c>
      <c r="E302" s="208"/>
      <c r="F302" s="208"/>
      <c r="G302" s="208"/>
      <c r="H302" s="209">
        <v>4025</v>
      </c>
      <c r="I302" s="207" t="s">
        <v>7585</v>
      </c>
      <c r="J302" s="207">
        <v>41011</v>
      </c>
      <c r="K302" s="208"/>
      <c r="L302" s="208"/>
      <c r="M302" s="208" t="s">
        <v>1395</v>
      </c>
      <c r="N302" s="208" t="s">
        <v>21</v>
      </c>
      <c r="O302" s="208">
        <v>1854200</v>
      </c>
      <c r="P302" s="758"/>
      <c r="Q302" s="758"/>
      <c r="R302" s="758"/>
      <c r="S302" s="758"/>
      <c r="T302" s="567">
        <v>360</v>
      </c>
      <c r="U302" s="208">
        <v>5080</v>
      </c>
      <c r="V302" s="208">
        <v>1854200</v>
      </c>
      <c r="W302" s="208" t="s">
        <v>1398</v>
      </c>
      <c r="X302" s="208">
        <v>35</v>
      </c>
      <c r="Y302" s="208">
        <v>25</v>
      </c>
      <c r="Z302" s="208">
        <v>125</v>
      </c>
      <c r="AA302" s="208" t="s">
        <v>1090</v>
      </c>
      <c r="AB302" s="208" t="s">
        <v>1090</v>
      </c>
      <c r="AC302" s="208" t="s">
        <v>1090</v>
      </c>
      <c r="AD302" s="208">
        <v>15</v>
      </c>
      <c r="AE302" s="208">
        <v>2</v>
      </c>
      <c r="AF302" s="208" t="s">
        <v>1090</v>
      </c>
      <c r="AG302" s="366"/>
      <c r="AH302" s="208"/>
      <c r="AI302" s="208" t="s">
        <v>2276</v>
      </c>
      <c r="AJ302" s="208" t="s">
        <v>2277</v>
      </c>
      <c r="AK302" s="367" t="s">
        <v>4093</v>
      </c>
      <c r="AL302" s="367"/>
      <c r="AM302" s="11"/>
    </row>
    <row r="303" spans="1:529" s="60" customFormat="1" ht="27.75" customHeight="1" x14ac:dyDescent="0.25">
      <c r="A303" s="164">
        <v>13140005</v>
      </c>
      <c r="B303" s="175">
        <v>39190</v>
      </c>
      <c r="C303" s="176" t="s">
        <v>5192</v>
      </c>
      <c r="D303" s="176" t="s">
        <v>5121</v>
      </c>
      <c r="E303" s="176"/>
      <c r="F303" s="176"/>
      <c r="G303" s="176"/>
      <c r="H303" s="164">
        <v>44327</v>
      </c>
      <c r="I303" s="175" t="s">
        <v>7584</v>
      </c>
      <c r="J303" s="175">
        <v>40439</v>
      </c>
      <c r="K303" s="176" t="s">
        <v>1171</v>
      </c>
      <c r="L303" s="176"/>
      <c r="M303" s="176" t="s">
        <v>283</v>
      </c>
      <c r="N303" s="176" t="s">
        <v>34</v>
      </c>
      <c r="O303" s="176">
        <v>839158</v>
      </c>
      <c r="P303" s="739" t="s">
        <v>1396</v>
      </c>
      <c r="Q303" s="739" t="s">
        <v>1397</v>
      </c>
      <c r="R303" s="739"/>
      <c r="S303" s="739"/>
      <c r="T303" s="568"/>
      <c r="U303" s="176"/>
      <c r="V303" s="176">
        <v>839158</v>
      </c>
      <c r="W303" s="176" t="s">
        <v>1398</v>
      </c>
      <c r="X303" s="176">
        <v>35</v>
      </c>
      <c r="Y303" s="176">
        <v>25</v>
      </c>
      <c r="Z303" s="176">
        <v>125</v>
      </c>
      <c r="AA303" s="176" t="s">
        <v>1090</v>
      </c>
      <c r="AB303" s="176" t="s">
        <v>1090</v>
      </c>
      <c r="AC303" s="176" t="s">
        <v>1090</v>
      </c>
      <c r="AD303" s="176">
        <v>15</v>
      </c>
      <c r="AE303" s="176">
        <v>2</v>
      </c>
      <c r="AF303" s="176" t="s">
        <v>1090</v>
      </c>
      <c r="AG303" s="176"/>
      <c r="AH303" s="176"/>
      <c r="AI303" s="176"/>
      <c r="AJ303" s="176"/>
      <c r="AK303" s="222"/>
      <c r="AL303" s="222"/>
      <c r="AM303" s="11"/>
    </row>
    <row r="304" spans="1:529" s="60" customFormat="1" ht="27.75" customHeight="1" x14ac:dyDescent="0.25">
      <c r="A304" s="76">
        <v>13140005</v>
      </c>
      <c r="B304" s="31">
        <v>39190</v>
      </c>
      <c r="C304" s="30" t="s">
        <v>5193</v>
      </c>
      <c r="D304" s="30" t="s">
        <v>5121</v>
      </c>
      <c r="E304" s="30"/>
      <c r="F304" s="30"/>
      <c r="G304" s="30"/>
      <c r="H304" s="76">
        <v>44327</v>
      </c>
      <c r="I304" s="31" t="s">
        <v>7584</v>
      </c>
      <c r="J304" s="31">
        <v>42632</v>
      </c>
      <c r="K304" s="30" t="s">
        <v>1171</v>
      </c>
      <c r="L304" s="30"/>
      <c r="M304" s="30" t="s">
        <v>283</v>
      </c>
      <c r="N304" s="30" t="s">
        <v>34</v>
      </c>
      <c r="O304" s="30">
        <v>87038</v>
      </c>
      <c r="P304" s="781" t="s">
        <v>6039</v>
      </c>
      <c r="Q304" s="781"/>
      <c r="R304" s="781"/>
      <c r="S304" s="781"/>
      <c r="T304" s="590">
        <v>24.84</v>
      </c>
      <c r="U304" s="30">
        <v>238.46</v>
      </c>
      <c r="V304" s="30">
        <v>87038</v>
      </c>
      <c r="W304" s="30"/>
      <c r="X304" s="30"/>
      <c r="Y304" s="30"/>
      <c r="Z304" s="30"/>
      <c r="AA304" s="30"/>
      <c r="AB304" s="30"/>
      <c r="AC304" s="30"/>
      <c r="AD304" s="30"/>
      <c r="AE304" s="30"/>
      <c r="AF304" s="30"/>
      <c r="AG304" s="30"/>
      <c r="AH304" s="30">
        <v>120.93</v>
      </c>
      <c r="AI304" s="30" t="s">
        <v>2278</v>
      </c>
      <c r="AJ304" s="30" t="s">
        <v>2279</v>
      </c>
      <c r="AK304" s="32" t="s">
        <v>5380</v>
      </c>
      <c r="AL304" s="32" t="s">
        <v>6038</v>
      </c>
      <c r="AM304" s="668"/>
    </row>
    <row r="305" spans="1:39" s="60" customFormat="1" ht="27.75" customHeight="1" x14ac:dyDescent="0.25">
      <c r="A305" s="76">
        <v>13140005</v>
      </c>
      <c r="B305" s="31">
        <v>39190</v>
      </c>
      <c r="C305" s="30" t="s">
        <v>5194</v>
      </c>
      <c r="D305" s="30" t="s">
        <v>5121</v>
      </c>
      <c r="E305" s="30"/>
      <c r="F305" s="30"/>
      <c r="G305" s="30"/>
      <c r="H305" s="76">
        <v>44327</v>
      </c>
      <c r="I305" s="31" t="s">
        <v>7584</v>
      </c>
      <c r="J305" s="31">
        <v>42632</v>
      </c>
      <c r="K305" s="30" t="s">
        <v>1171</v>
      </c>
      <c r="L305" s="30"/>
      <c r="M305" s="30" t="s">
        <v>283</v>
      </c>
      <c r="N305" s="30" t="s">
        <v>34</v>
      </c>
      <c r="O305" s="30">
        <v>236520</v>
      </c>
      <c r="P305" s="781" t="s">
        <v>6039</v>
      </c>
      <c r="Q305" s="781"/>
      <c r="R305" s="781"/>
      <c r="S305" s="781"/>
      <c r="T305" s="590">
        <v>53.64</v>
      </c>
      <c r="U305" s="30">
        <v>648</v>
      </c>
      <c r="V305" s="30">
        <v>236520</v>
      </c>
      <c r="W305" s="30"/>
      <c r="X305" s="30"/>
      <c r="Y305" s="30"/>
      <c r="Z305" s="30"/>
      <c r="AA305" s="30"/>
      <c r="AB305" s="30"/>
      <c r="AC305" s="30"/>
      <c r="AD305" s="30"/>
      <c r="AE305" s="30"/>
      <c r="AF305" s="30"/>
      <c r="AG305" s="30"/>
      <c r="AH305" s="30">
        <v>118.69</v>
      </c>
      <c r="AI305" s="30" t="s">
        <v>2280</v>
      </c>
      <c r="AJ305" s="30" t="s">
        <v>2281</v>
      </c>
      <c r="AK305" s="32" t="s">
        <v>5380</v>
      </c>
      <c r="AL305" s="32" t="s">
        <v>6038</v>
      </c>
      <c r="AM305" s="668"/>
    </row>
    <row r="306" spans="1:39" s="60" customFormat="1" ht="27.75" customHeight="1" x14ac:dyDescent="0.25">
      <c r="A306" s="76">
        <v>13140005</v>
      </c>
      <c r="B306" s="31">
        <v>39190</v>
      </c>
      <c r="C306" s="30" t="s">
        <v>5195</v>
      </c>
      <c r="D306" s="30" t="s">
        <v>5121</v>
      </c>
      <c r="E306" s="30"/>
      <c r="F306" s="30"/>
      <c r="G306" s="30"/>
      <c r="H306" s="76">
        <v>44327</v>
      </c>
      <c r="I306" s="31" t="s">
        <v>7584</v>
      </c>
      <c r="J306" s="31">
        <v>42632</v>
      </c>
      <c r="K306" s="30" t="s">
        <v>1171</v>
      </c>
      <c r="L306" s="30"/>
      <c r="M306" s="30" t="s">
        <v>283</v>
      </c>
      <c r="N306" s="30" t="s">
        <v>34</v>
      </c>
      <c r="O306" s="30">
        <v>515600</v>
      </c>
      <c r="P306" s="781" t="s">
        <v>6039</v>
      </c>
      <c r="Q306" s="781"/>
      <c r="R306" s="781"/>
      <c r="S306" s="781"/>
      <c r="T306" s="590">
        <v>100.4</v>
      </c>
      <c r="U306" s="30">
        <v>1412.6</v>
      </c>
      <c r="V306" s="30">
        <v>515600</v>
      </c>
      <c r="W306" s="30"/>
      <c r="X306" s="30"/>
      <c r="Y306" s="30"/>
      <c r="Z306" s="30"/>
      <c r="AA306" s="30"/>
      <c r="AB306" s="30"/>
      <c r="AC306" s="30"/>
      <c r="AD306" s="30"/>
      <c r="AE306" s="30"/>
      <c r="AF306" s="30"/>
      <c r="AG306" s="30"/>
      <c r="AH306" s="30">
        <v>113.74</v>
      </c>
      <c r="AI306" s="30" t="s">
        <v>2282</v>
      </c>
      <c r="AJ306" s="30" t="s">
        <v>2283</v>
      </c>
      <c r="AK306" s="32" t="s">
        <v>5380</v>
      </c>
      <c r="AL306" s="32" t="s">
        <v>6038</v>
      </c>
      <c r="AM306" s="668"/>
    </row>
    <row r="307" spans="1:39" s="60" customFormat="1" ht="27.75" customHeight="1" x14ac:dyDescent="0.25">
      <c r="A307" s="76">
        <v>13140005</v>
      </c>
      <c r="B307" s="31">
        <v>39190</v>
      </c>
      <c r="C307" s="30" t="s">
        <v>5196</v>
      </c>
      <c r="D307" s="30" t="s">
        <v>5121</v>
      </c>
      <c r="E307" s="30"/>
      <c r="F307" s="30"/>
      <c r="G307" s="30"/>
      <c r="H307" s="76">
        <v>44327</v>
      </c>
      <c r="I307" s="31" t="s">
        <v>7584</v>
      </c>
      <c r="J307" s="31">
        <v>42632</v>
      </c>
      <c r="K307" s="30" t="s">
        <v>1171</v>
      </c>
      <c r="L307" s="30"/>
      <c r="M307" s="30" t="s">
        <v>283</v>
      </c>
      <c r="N307" s="30" t="s">
        <v>34</v>
      </c>
      <c r="O307" s="30">
        <v>483260</v>
      </c>
      <c r="P307" s="781" t="s">
        <v>6039</v>
      </c>
      <c r="Q307" s="781"/>
      <c r="R307" s="781"/>
      <c r="S307" s="781"/>
      <c r="T307" s="590">
        <v>330</v>
      </c>
      <c r="U307" s="30">
        <v>1324</v>
      </c>
      <c r="V307" s="30">
        <v>483260</v>
      </c>
      <c r="W307" s="30"/>
      <c r="X307" s="30"/>
      <c r="Y307" s="30"/>
      <c r="Z307" s="30"/>
      <c r="AA307" s="30"/>
      <c r="AB307" s="30"/>
      <c r="AC307" s="30"/>
      <c r="AD307" s="30"/>
      <c r="AE307" s="30"/>
      <c r="AF307" s="30"/>
      <c r="AG307" s="30"/>
      <c r="AH307" s="30"/>
      <c r="AI307" s="30" t="s">
        <v>2284</v>
      </c>
      <c r="AJ307" s="30" t="s">
        <v>2285</v>
      </c>
      <c r="AK307" s="32" t="s">
        <v>5380</v>
      </c>
      <c r="AL307" s="32" t="s">
        <v>6038</v>
      </c>
      <c r="AM307" s="668"/>
    </row>
    <row r="308" spans="1:39" s="60" customFormat="1" ht="27.75" customHeight="1" x14ac:dyDescent="0.25">
      <c r="A308" s="76">
        <v>13140005</v>
      </c>
      <c r="B308" s="31">
        <v>39190</v>
      </c>
      <c r="C308" s="30" t="s">
        <v>5197</v>
      </c>
      <c r="D308" s="30" t="s">
        <v>5121</v>
      </c>
      <c r="E308" s="30"/>
      <c r="F308" s="30"/>
      <c r="G308" s="30"/>
      <c r="H308" s="76">
        <v>44327</v>
      </c>
      <c r="I308" s="31" t="s">
        <v>7584</v>
      </c>
      <c r="J308" s="31">
        <v>42632</v>
      </c>
      <c r="K308" s="30" t="s">
        <v>1171</v>
      </c>
      <c r="L308" s="30"/>
      <c r="M308" s="30" t="s">
        <v>283</v>
      </c>
      <c r="N308" s="30" t="s">
        <v>34</v>
      </c>
      <c r="O308" s="30">
        <v>668315</v>
      </c>
      <c r="P308" s="781" t="s">
        <v>6039</v>
      </c>
      <c r="Q308" s="781"/>
      <c r="R308" s="781"/>
      <c r="S308" s="781"/>
      <c r="T308" s="590">
        <v>330</v>
      </c>
      <c r="U308" s="30">
        <v>1831</v>
      </c>
      <c r="V308" s="30">
        <v>668315</v>
      </c>
      <c r="W308" s="30" t="s">
        <v>1398</v>
      </c>
      <c r="X308" s="30">
        <v>35</v>
      </c>
      <c r="Y308" s="30">
        <v>25</v>
      </c>
      <c r="Z308" s="30">
        <v>125</v>
      </c>
      <c r="AA308" s="30" t="s">
        <v>1325</v>
      </c>
      <c r="AB308" s="30" t="s">
        <v>1325</v>
      </c>
      <c r="AC308" s="30" t="s">
        <v>1325</v>
      </c>
      <c r="AD308" s="30">
        <v>15</v>
      </c>
      <c r="AE308" s="30">
        <v>2</v>
      </c>
      <c r="AF308" s="30">
        <v>0.3</v>
      </c>
      <c r="AG308" s="30"/>
      <c r="AH308" s="30"/>
      <c r="AI308" s="30" t="s">
        <v>2284</v>
      </c>
      <c r="AJ308" s="30" t="s">
        <v>2285</v>
      </c>
      <c r="AK308" s="30" t="s">
        <v>5380</v>
      </c>
      <c r="AL308" s="32" t="s">
        <v>6038</v>
      </c>
      <c r="AM308" s="668"/>
    </row>
    <row r="309" spans="1:39" s="60" customFormat="1" ht="27.75" customHeight="1" thickBot="1" x14ac:dyDescent="0.3">
      <c r="A309" s="76">
        <v>13140005</v>
      </c>
      <c r="B309" s="31">
        <v>39190</v>
      </c>
      <c r="C309" s="30" t="s">
        <v>6037</v>
      </c>
      <c r="D309" s="30" t="s">
        <v>7303</v>
      </c>
      <c r="E309" s="30" t="s">
        <v>107</v>
      </c>
      <c r="F309" s="30" t="s">
        <v>107</v>
      </c>
      <c r="G309" s="30" t="s">
        <v>51</v>
      </c>
      <c r="H309" s="76">
        <v>44327</v>
      </c>
      <c r="I309" s="31" t="s">
        <v>7584</v>
      </c>
      <c r="J309" s="31">
        <v>42632</v>
      </c>
      <c r="K309" s="30" t="s">
        <v>1171</v>
      </c>
      <c r="L309" s="30"/>
      <c r="M309" s="30" t="s">
        <v>283</v>
      </c>
      <c r="N309" s="30" t="s">
        <v>34</v>
      </c>
      <c r="O309" s="30">
        <v>668315</v>
      </c>
      <c r="P309" s="781"/>
      <c r="Q309" s="781" t="s">
        <v>6374</v>
      </c>
      <c r="R309" s="781"/>
      <c r="S309" s="781"/>
      <c r="T309" s="590">
        <v>330</v>
      </c>
      <c r="U309" s="30">
        <v>1831</v>
      </c>
      <c r="V309" s="30">
        <v>668315</v>
      </c>
      <c r="W309" s="30" t="s">
        <v>1398</v>
      </c>
      <c r="X309" s="30">
        <v>35</v>
      </c>
      <c r="Y309" s="30">
        <v>25</v>
      </c>
      <c r="Z309" s="30">
        <v>125</v>
      </c>
      <c r="AA309" s="30" t="s">
        <v>1325</v>
      </c>
      <c r="AB309" s="30" t="s">
        <v>1325</v>
      </c>
      <c r="AC309" s="30" t="s">
        <v>1325</v>
      </c>
      <c r="AD309" s="30">
        <v>15</v>
      </c>
      <c r="AE309" s="30">
        <v>2</v>
      </c>
      <c r="AF309" s="30">
        <v>0.3</v>
      </c>
      <c r="AG309" s="30" t="s">
        <v>6040</v>
      </c>
      <c r="AH309" s="30">
        <v>116.06</v>
      </c>
      <c r="AI309" s="30" t="s">
        <v>2284</v>
      </c>
      <c r="AJ309" s="30" t="s">
        <v>2285</v>
      </c>
      <c r="AK309" s="30" t="s">
        <v>6041</v>
      </c>
      <c r="AL309" s="32"/>
      <c r="AM309" s="668"/>
    </row>
    <row r="310" spans="1:39" s="60" customFormat="1" ht="27.75" customHeight="1" thickBot="1" x14ac:dyDescent="0.3">
      <c r="A310" s="209">
        <v>13140005</v>
      </c>
      <c r="B310" s="207">
        <v>39190</v>
      </c>
      <c r="C310" s="208" t="s">
        <v>6037</v>
      </c>
      <c r="D310" s="208" t="s">
        <v>7303</v>
      </c>
      <c r="E310" s="208" t="s">
        <v>107</v>
      </c>
      <c r="F310" s="208" t="s">
        <v>107</v>
      </c>
      <c r="G310" s="208" t="s">
        <v>51</v>
      </c>
      <c r="H310" s="209">
        <v>44327</v>
      </c>
      <c r="I310" s="207" t="s">
        <v>7584</v>
      </c>
      <c r="J310" s="207">
        <v>48475</v>
      </c>
      <c r="K310" s="208" t="s">
        <v>1171</v>
      </c>
      <c r="L310" s="208" t="s">
        <v>6489</v>
      </c>
      <c r="M310" s="208" t="s">
        <v>283</v>
      </c>
      <c r="N310" s="208" t="s">
        <v>34</v>
      </c>
      <c r="O310" s="208">
        <v>668315</v>
      </c>
      <c r="P310" s="744" t="s">
        <v>8490</v>
      </c>
      <c r="Q310" s="744" t="s">
        <v>8490</v>
      </c>
      <c r="R310" s="744"/>
      <c r="S310" s="744"/>
      <c r="T310" s="567">
        <v>330</v>
      </c>
      <c r="U310" s="208">
        <v>1831</v>
      </c>
      <c r="V310" s="208">
        <v>668315</v>
      </c>
      <c r="W310" s="208" t="s">
        <v>1398</v>
      </c>
      <c r="X310" s="208">
        <v>35</v>
      </c>
      <c r="Y310" s="208">
        <v>25</v>
      </c>
      <c r="Z310" s="208">
        <v>125</v>
      </c>
      <c r="AA310" s="208" t="s">
        <v>1325</v>
      </c>
      <c r="AB310" s="208" t="s">
        <v>1325</v>
      </c>
      <c r="AC310" s="208" t="s">
        <v>1325</v>
      </c>
      <c r="AD310" s="208">
        <v>15</v>
      </c>
      <c r="AE310" s="208">
        <v>2</v>
      </c>
      <c r="AF310" s="208">
        <v>0.3</v>
      </c>
      <c r="AG310" s="208" t="s">
        <v>6040</v>
      </c>
      <c r="AH310" s="208">
        <v>116.06</v>
      </c>
      <c r="AI310" s="208" t="s">
        <v>2284</v>
      </c>
      <c r="AJ310" s="208" t="s">
        <v>2285</v>
      </c>
      <c r="AK310" s="208" t="s">
        <v>6041</v>
      </c>
      <c r="AL310" s="367"/>
      <c r="AM310" s="11"/>
    </row>
    <row r="311" spans="1:39" s="60" customFormat="1" ht="27.75" customHeight="1" thickBot="1" x14ac:dyDescent="0.3">
      <c r="A311" s="237">
        <v>13140006</v>
      </c>
      <c r="B311" s="238">
        <v>39190</v>
      </c>
      <c r="C311" s="23" t="s">
        <v>223</v>
      </c>
      <c r="D311" s="23" t="s">
        <v>5716</v>
      </c>
      <c r="E311" s="23"/>
      <c r="F311" s="23"/>
      <c r="G311" s="23"/>
      <c r="H311" s="239">
        <v>37664</v>
      </c>
      <c r="I311" s="238" t="s">
        <v>7584</v>
      </c>
      <c r="J311" s="238">
        <v>41382</v>
      </c>
      <c r="K311" s="23"/>
      <c r="L311" s="23"/>
      <c r="M311" s="23" t="s">
        <v>4744</v>
      </c>
      <c r="N311" s="23" t="s">
        <v>21</v>
      </c>
      <c r="O311" s="23">
        <v>5840</v>
      </c>
      <c r="P311" s="744"/>
      <c r="Q311" s="744"/>
      <c r="R311" s="744"/>
      <c r="S311" s="744"/>
      <c r="T311" s="575"/>
      <c r="U311" s="23">
        <v>16</v>
      </c>
      <c r="V311" s="23">
        <v>5840</v>
      </c>
      <c r="W311" s="23" t="s">
        <v>1398</v>
      </c>
      <c r="X311" s="23">
        <v>50</v>
      </c>
      <c r="Y311" s="23">
        <v>15</v>
      </c>
      <c r="Z311" s="23">
        <v>70</v>
      </c>
      <c r="AA311" s="23" t="s">
        <v>1090</v>
      </c>
      <c r="AB311" s="23" t="s">
        <v>1090</v>
      </c>
      <c r="AC311" s="23" t="s">
        <v>1090</v>
      </c>
      <c r="AD311" s="23">
        <v>12</v>
      </c>
      <c r="AE311" s="23">
        <v>2</v>
      </c>
      <c r="AF311" s="23" t="s">
        <v>1090</v>
      </c>
      <c r="AG311" s="23" t="s">
        <v>1399</v>
      </c>
      <c r="AH311" s="23"/>
      <c r="AI311" s="23" t="s">
        <v>2286</v>
      </c>
      <c r="AJ311" s="23" t="s">
        <v>2287</v>
      </c>
      <c r="AK311" s="24" t="s">
        <v>1400</v>
      </c>
      <c r="AL311" s="24"/>
      <c r="AM311" s="11"/>
    </row>
    <row r="312" spans="1:39" s="60" customFormat="1" ht="27.75" customHeight="1" thickBot="1" x14ac:dyDescent="0.3">
      <c r="A312" s="332">
        <v>13140007</v>
      </c>
      <c r="B312" s="333">
        <v>39190</v>
      </c>
      <c r="C312" s="302" t="s">
        <v>215</v>
      </c>
      <c r="D312" s="302" t="s">
        <v>5717</v>
      </c>
      <c r="E312" s="302"/>
      <c r="F312" s="302"/>
      <c r="G312" s="302"/>
      <c r="H312" s="332">
        <v>86091</v>
      </c>
      <c r="I312" s="333" t="s">
        <v>7583</v>
      </c>
      <c r="J312" s="333">
        <v>41382</v>
      </c>
      <c r="K312" s="302"/>
      <c r="L312" s="302"/>
      <c r="M312" s="302" t="s">
        <v>408</v>
      </c>
      <c r="N312" s="302" t="s">
        <v>48</v>
      </c>
      <c r="O312" s="302">
        <v>4400</v>
      </c>
      <c r="P312" s="791"/>
      <c r="Q312" s="792"/>
      <c r="R312" s="793" t="s">
        <v>1401</v>
      </c>
      <c r="S312" s="791"/>
      <c r="T312" s="594">
        <v>3</v>
      </c>
      <c r="U312" s="302">
        <v>12</v>
      </c>
      <c r="V312" s="302">
        <v>4400</v>
      </c>
      <c r="W312" s="302" t="s">
        <v>1393</v>
      </c>
      <c r="X312" s="302">
        <v>50</v>
      </c>
      <c r="Y312" s="302">
        <v>50</v>
      </c>
      <c r="Z312" s="302">
        <v>250</v>
      </c>
      <c r="AA312" s="302" t="s">
        <v>1090</v>
      </c>
      <c r="AB312" s="302" t="s">
        <v>1090</v>
      </c>
      <c r="AC312" s="302" t="s">
        <v>1090</v>
      </c>
      <c r="AD312" s="302" t="s">
        <v>1090</v>
      </c>
      <c r="AE312" s="302" t="s">
        <v>1090</v>
      </c>
      <c r="AF312" s="302">
        <v>0.3</v>
      </c>
      <c r="AG312" s="302" t="s">
        <v>1402</v>
      </c>
      <c r="AH312" s="302"/>
      <c r="AI312" s="302" t="s">
        <v>2288</v>
      </c>
      <c r="AJ312" s="302" t="s">
        <v>2289</v>
      </c>
      <c r="AK312" s="368"/>
      <c r="AL312" s="368"/>
      <c r="AM312" s="45"/>
    </row>
    <row r="313" spans="1:39" s="60" customFormat="1" ht="27.75" customHeight="1" x14ac:dyDescent="0.25">
      <c r="A313" s="317">
        <v>13140008</v>
      </c>
      <c r="B313" s="318">
        <v>39195</v>
      </c>
      <c r="C313" s="319" t="s">
        <v>215</v>
      </c>
      <c r="D313" s="319" t="s">
        <v>5695</v>
      </c>
      <c r="E313" s="319"/>
      <c r="F313" s="319"/>
      <c r="G313" s="319"/>
      <c r="H313" s="320">
        <v>87624</v>
      </c>
      <c r="I313" s="318" t="s">
        <v>7582</v>
      </c>
      <c r="J313" s="318">
        <v>41479</v>
      </c>
      <c r="K313" s="319"/>
      <c r="L313" s="319"/>
      <c r="M313" s="319" t="s">
        <v>408</v>
      </c>
      <c r="N313" s="319" t="s">
        <v>48</v>
      </c>
      <c r="O313" s="319">
        <v>2190</v>
      </c>
      <c r="P313" s="760" t="s">
        <v>1403</v>
      </c>
      <c r="Q313" s="760" t="s">
        <v>1403</v>
      </c>
      <c r="R313" s="760"/>
      <c r="S313" s="760"/>
      <c r="T313" s="595">
        <v>1.9</v>
      </c>
      <c r="U313" s="319">
        <v>6</v>
      </c>
      <c r="V313" s="319">
        <v>2190</v>
      </c>
      <c r="W313" s="319" t="s">
        <v>1393</v>
      </c>
      <c r="X313" s="319">
        <v>50</v>
      </c>
      <c r="Y313" s="319">
        <v>25</v>
      </c>
      <c r="Z313" s="319">
        <v>125</v>
      </c>
      <c r="AA313" s="319" t="s">
        <v>1090</v>
      </c>
      <c r="AB313" s="319" t="s">
        <v>1090</v>
      </c>
      <c r="AC313" s="319" t="s">
        <v>1090</v>
      </c>
      <c r="AD313" s="319" t="s">
        <v>1090</v>
      </c>
      <c r="AE313" s="319" t="s">
        <v>1090</v>
      </c>
      <c r="AF313" s="319" t="s">
        <v>1090</v>
      </c>
      <c r="AG313" s="319" t="s">
        <v>1404</v>
      </c>
      <c r="AH313" s="319"/>
      <c r="AI313" s="215" t="s">
        <v>2290</v>
      </c>
      <c r="AJ313" s="215" t="s">
        <v>2291</v>
      </c>
      <c r="AK313" s="365" t="s">
        <v>1405</v>
      </c>
      <c r="AL313" s="46"/>
      <c r="AM313" s="11"/>
    </row>
    <row r="314" spans="1:39" s="60" customFormat="1" ht="27.75" customHeight="1" thickBot="1" x14ac:dyDescent="0.3">
      <c r="A314" s="380">
        <v>13140008</v>
      </c>
      <c r="B314" s="381">
        <v>39195</v>
      </c>
      <c r="C314" s="348" t="s">
        <v>215</v>
      </c>
      <c r="D314" s="348" t="s">
        <v>5695</v>
      </c>
      <c r="E314" s="348"/>
      <c r="F314" s="348"/>
      <c r="G314" s="348"/>
      <c r="H314" s="382">
        <v>87624</v>
      </c>
      <c r="I314" s="381" t="s">
        <v>7582</v>
      </c>
      <c r="J314" s="381">
        <v>45131</v>
      </c>
      <c r="K314" s="348" t="s">
        <v>1406</v>
      </c>
      <c r="L314" s="348"/>
      <c r="M314" s="348" t="s">
        <v>408</v>
      </c>
      <c r="N314" s="348" t="s">
        <v>48</v>
      </c>
      <c r="O314" s="348">
        <v>2190</v>
      </c>
      <c r="P314" s="750"/>
      <c r="Q314" s="750"/>
      <c r="R314" s="750" t="s">
        <v>8326</v>
      </c>
      <c r="S314" s="750"/>
      <c r="T314" s="561">
        <v>1.9</v>
      </c>
      <c r="U314" s="348">
        <v>6</v>
      </c>
      <c r="V314" s="348">
        <v>2190</v>
      </c>
      <c r="W314" s="348" t="s">
        <v>1257</v>
      </c>
      <c r="X314" s="348">
        <v>50</v>
      </c>
      <c r="Y314" s="348">
        <v>25</v>
      </c>
      <c r="Z314" s="348">
        <v>125</v>
      </c>
      <c r="AA314" s="348" t="s">
        <v>1325</v>
      </c>
      <c r="AB314" s="348" t="s">
        <v>1325</v>
      </c>
      <c r="AC314" s="348" t="s">
        <v>1325</v>
      </c>
      <c r="AD314" s="348" t="s">
        <v>1325</v>
      </c>
      <c r="AE314" s="348" t="s">
        <v>1325</v>
      </c>
      <c r="AF314" s="348" t="s">
        <v>1325</v>
      </c>
      <c r="AG314" s="348" t="s">
        <v>1407</v>
      </c>
      <c r="AH314" s="348"/>
      <c r="AI314" s="348" t="s">
        <v>2290</v>
      </c>
      <c r="AJ314" s="348" t="s">
        <v>2291</v>
      </c>
      <c r="AK314" s="383" t="s">
        <v>1408</v>
      </c>
      <c r="AL314" s="383"/>
      <c r="AM314" s="11"/>
    </row>
    <row r="315" spans="1:39" s="394" customFormat="1" ht="27.75" customHeight="1" x14ac:dyDescent="0.25">
      <c r="A315" s="164">
        <v>13140009</v>
      </c>
      <c r="B315" s="175">
        <v>39195</v>
      </c>
      <c r="C315" s="176" t="s">
        <v>5198</v>
      </c>
      <c r="D315" s="176" t="s">
        <v>4624</v>
      </c>
      <c r="E315" s="176"/>
      <c r="F315" s="176"/>
      <c r="G315" s="176"/>
      <c r="H315" s="164">
        <v>75054</v>
      </c>
      <c r="I315" s="175" t="s">
        <v>7581</v>
      </c>
      <c r="J315" s="175">
        <v>40467</v>
      </c>
      <c r="K315" s="176" t="s">
        <v>1409</v>
      </c>
      <c r="L315" s="176"/>
      <c r="M315" s="176" t="s">
        <v>1410</v>
      </c>
      <c r="N315" s="176" t="s">
        <v>95</v>
      </c>
      <c r="O315" s="176">
        <v>55000</v>
      </c>
      <c r="P315" s="752" t="s">
        <v>1411</v>
      </c>
      <c r="Q315" s="752" t="s">
        <v>1412</v>
      </c>
      <c r="R315" s="794"/>
      <c r="S315" s="752"/>
      <c r="T315" s="568"/>
      <c r="U315" s="176"/>
      <c r="V315" s="176"/>
      <c r="W315" s="176"/>
      <c r="X315" s="176"/>
      <c r="Y315" s="176"/>
      <c r="Z315" s="176"/>
      <c r="AA315" s="176"/>
      <c r="AB315" s="176"/>
      <c r="AC315" s="176"/>
      <c r="AD315" s="176"/>
      <c r="AE315" s="176"/>
      <c r="AF315" s="176"/>
      <c r="AG315" s="176"/>
      <c r="AH315" s="176"/>
      <c r="AI315" s="176" t="s">
        <v>2292</v>
      </c>
      <c r="AJ315" s="176" t="s">
        <v>2293</v>
      </c>
      <c r="AK315" s="222"/>
      <c r="AL315" s="438" t="s">
        <v>6398</v>
      </c>
      <c r="AM315" s="39"/>
    </row>
    <row r="316" spans="1:39" s="394" customFormat="1" ht="27.75" customHeight="1" thickBot="1" x14ac:dyDescent="0.3">
      <c r="A316" s="435">
        <v>13140009</v>
      </c>
      <c r="B316" s="436">
        <v>39195</v>
      </c>
      <c r="C316" s="437" t="s">
        <v>5198</v>
      </c>
      <c r="D316" s="437" t="s">
        <v>4624</v>
      </c>
      <c r="E316" s="437"/>
      <c r="F316" s="437"/>
      <c r="G316" s="437"/>
      <c r="H316" s="435">
        <v>75054</v>
      </c>
      <c r="I316" s="436" t="s">
        <v>7581</v>
      </c>
      <c r="J316" s="436">
        <v>42660</v>
      </c>
      <c r="K316" s="437" t="s">
        <v>1409</v>
      </c>
      <c r="L316" s="437"/>
      <c r="M316" s="437" t="s">
        <v>1410</v>
      </c>
      <c r="N316" s="437" t="s">
        <v>95</v>
      </c>
      <c r="O316" s="437">
        <v>55000</v>
      </c>
      <c r="P316" s="763"/>
      <c r="Q316" s="763"/>
      <c r="R316" s="752" t="s">
        <v>6397</v>
      </c>
      <c r="S316" s="763"/>
      <c r="T316" s="584">
        <v>11.5</v>
      </c>
      <c r="U316" s="437">
        <v>150.69999999999999</v>
      </c>
      <c r="V316" s="437">
        <v>55000</v>
      </c>
      <c r="W316" s="437" t="s">
        <v>1413</v>
      </c>
      <c r="X316" s="437">
        <v>60</v>
      </c>
      <c r="Y316" s="437">
        <v>25</v>
      </c>
      <c r="Z316" s="437">
        <v>125</v>
      </c>
      <c r="AA316" s="437" t="s">
        <v>1090</v>
      </c>
      <c r="AB316" s="437" t="s">
        <v>1090</v>
      </c>
      <c r="AC316" s="437" t="s">
        <v>1090</v>
      </c>
      <c r="AD316" s="437" t="s">
        <v>1090</v>
      </c>
      <c r="AE316" s="437" t="s">
        <v>1090</v>
      </c>
      <c r="AF316" s="437">
        <v>0.3</v>
      </c>
      <c r="AG316" s="437" t="s">
        <v>1414</v>
      </c>
      <c r="AH316" s="437"/>
      <c r="AI316" s="437" t="s">
        <v>2292</v>
      </c>
      <c r="AJ316" s="437" t="s">
        <v>2293</v>
      </c>
      <c r="AK316" s="438" t="s">
        <v>5381</v>
      </c>
      <c r="AL316" s="438" t="s">
        <v>6398</v>
      </c>
      <c r="AM316" s="39"/>
    </row>
    <row r="317" spans="1:39" s="60" customFormat="1" ht="27.75" customHeight="1" x14ac:dyDescent="0.25">
      <c r="A317" s="317">
        <v>13140010</v>
      </c>
      <c r="B317" s="318">
        <v>39199</v>
      </c>
      <c r="C317" s="319" t="s">
        <v>1415</v>
      </c>
      <c r="D317" s="319" t="s">
        <v>5122</v>
      </c>
      <c r="E317" s="319"/>
      <c r="F317" s="319"/>
      <c r="G317" s="319"/>
      <c r="H317" s="320">
        <v>70295</v>
      </c>
      <c r="I317" s="318" t="s">
        <v>7580</v>
      </c>
      <c r="J317" s="318">
        <v>41391</v>
      </c>
      <c r="K317" s="319" t="s">
        <v>1315</v>
      </c>
      <c r="L317" s="319"/>
      <c r="M317" s="319" t="s">
        <v>4745</v>
      </c>
      <c r="N317" s="319" t="s">
        <v>21</v>
      </c>
      <c r="O317" s="319">
        <v>157680</v>
      </c>
      <c r="P317" s="760" t="s">
        <v>5085</v>
      </c>
      <c r="Q317" s="760" t="s">
        <v>1416</v>
      </c>
      <c r="R317" s="760"/>
      <c r="S317" s="760"/>
      <c r="T317" s="595"/>
      <c r="U317" s="319">
        <v>432</v>
      </c>
      <c r="V317" s="319">
        <v>157680</v>
      </c>
      <c r="W317" s="319" t="s">
        <v>1089</v>
      </c>
      <c r="X317" s="319">
        <v>35</v>
      </c>
      <c r="Y317" s="319">
        <v>25</v>
      </c>
      <c r="Z317" s="319">
        <v>125</v>
      </c>
      <c r="AA317" s="319" t="s">
        <v>1090</v>
      </c>
      <c r="AB317" s="319" t="s">
        <v>1090</v>
      </c>
      <c r="AC317" s="319" t="s">
        <v>1090</v>
      </c>
      <c r="AD317" s="319">
        <v>15</v>
      </c>
      <c r="AE317" s="319">
        <v>2</v>
      </c>
      <c r="AF317" s="319">
        <v>0.3</v>
      </c>
      <c r="AG317" s="319" t="s">
        <v>4094</v>
      </c>
      <c r="AH317" s="319"/>
      <c r="AI317" s="319" t="s">
        <v>2294</v>
      </c>
      <c r="AJ317" s="319" t="s">
        <v>2295</v>
      </c>
      <c r="AK317" s="365" t="s">
        <v>4095</v>
      </c>
      <c r="AL317" s="365" t="s">
        <v>5087</v>
      </c>
      <c r="AM317" s="11"/>
    </row>
    <row r="318" spans="1:39" s="60" customFormat="1" ht="27.75" customHeight="1" x14ac:dyDescent="0.25">
      <c r="A318" s="405" t="s">
        <v>5084</v>
      </c>
      <c r="B318" s="211">
        <v>39199</v>
      </c>
      <c r="C318" s="212" t="s">
        <v>1415</v>
      </c>
      <c r="D318" s="212" t="s">
        <v>5122</v>
      </c>
      <c r="E318" s="212"/>
      <c r="F318" s="212"/>
      <c r="G318" s="212"/>
      <c r="H318" s="404">
        <v>70295</v>
      </c>
      <c r="I318" s="211" t="s">
        <v>7580</v>
      </c>
      <c r="J318" s="211">
        <v>42369</v>
      </c>
      <c r="K318" s="212" t="s">
        <v>1315</v>
      </c>
      <c r="L318" s="212"/>
      <c r="M318" s="212" t="s">
        <v>4745</v>
      </c>
      <c r="N318" s="212" t="s">
        <v>21</v>
      </c>
      <c r="O318" s="212">
        <v>157680</v>
      </c>
      <c r="P318" s="753" t="s">
        <v>6187</v>
      </c>
      <c r="Q318" s="753" t="s">
        <v>6187</v>
      </c>
      <c r="R318" s="753"/>
      <c r="S318" s="753"/>
      <c r="T318" s="592"/>
      <c r="U318" s="212">
        <v>432</v>
      </c>
      <c r="V318" s="212">
        <v>157680</v>
      </c>
      <c r="W318" s="212" t="s">
        <v>1089</v>
      </c>
      <c r="X318" s="212">
        <v>35</v>
      </c>
      <c r="Y318" s="212">
        <v>25</v>
      </c>
      <c r="Z318" s="212">
        <v>125</v>
      </c>
      <c r="AA318" s="212" t="s">
        <v>1090</v>
      </c>
      <c r="AB318" s="212" t="s">
        <v>1090</v>
      </c>
      <c r="AC318" s="212" t="s">
        <v>1090</v>
      </c>
      <c r="AD318" s="212">
        <v>15</v>
      </c>
      <c r="AE318" s="212">
        <v>2</v>
      </c>
      <c r="AF318" s="212">
        <v>0.3</v>
      </c>
      <c r="AG318" s="212" t="s">
        <v>4094</v>
      </c>
      <c r="AH318" s="212"/>
      <c r="AI318" s="212" t="s">
        <v>2294</v>
      </c>
      <c r="AJ318" s="212" t="s">
        <v>2295</v>
      </c>
      <c r="AK318" s="406" t="s">
        <v>5086</v>
      </c>
      <c r="AL318" s="406"/>
      <c r="AM318" s="11"/>
    </row>
    <row r="319" spans="1:39" s="60" customFormat="1" ht="27.75" customHeight="1" thickBot="1" x14ac:dyDescent="0.3">
      <c r="A319" s="169" t="s">
        <v>5084</v>
      </c>
      <c r="B319" s="170">
        <v>39199</v>
      </c>
      <c r="C319" s="44" t="s">
        <v>6186</v>
      </c>
      <c r="D319" s="44" t="s">
        <v>5122</v>
      </c>
      <c r="E319" s="44" t="s">
        <v>7269</v>
      </c>
      <c r="F319" s="44" t="s">
        <v>7269</v>
      </c>
      <c r="G319" s="44" t="s">
        <v>28</v>
      </c>
      <c r="H319" s="169">
        <v>70295</v>
      </c>
      <c r="I319" s="170" t="s">
        <v>7580</v>
      </c>
      <c r="J319" s="170">
        <v>46139</v>
      </c>
      <c r="K319" s="44" t="s">
        <v>1349</v>
      </c>
      <c r="L319" s="44" t="s">
        <v>6952</v>
      </c>
      <c r="M319" s="44" t="s">
        <v>4745</v>
      </c>
      <c r="N319" s="44" t="s">
        <v>21</v>
      </c>
      <c r="O319" s="44">
        <v>157680</v>
      </c>
      <c r="P319" s="738" t="s">
        <v>8232</v>
      </c>
      <c r="Q319" s="738"/>
      <c r="R319" s="738"/>
      <c r="S319" s="738"/>
      <c r="T319" s="573"/>
      <c r="U319" s="44">
        <v>432</v>
      </c>
      <c r="V319" s="44">
        <v>157680</v>
      </c>
      <c r="W319" s="44" t="s">
        <v>1089</v>
      </c>
      <c r="X319" s="44">
        <v>35</v>
      </c>
      <c r="Y319" s="44">
        <v>25</v>
      </c>
      <c r="Z319" s="44">
        <v>125</v>
      </c>
      <c r="AA319" s="44" t="s">
        <v>1090</v>
      </c>
      <c r="AB319" s="44" t="s">
        <v>1090</v>
      </c>
      <c r="AC319" s="44" t="s">
        <v>1090</v>
      </c>
      <c r="AD319" s="44" t="s">
        <v>1090</v>
      </c>
      <c r="AE319" s="44" t="s">
        <v>1090</v>
      </c>
      <c r="AF319" s="44">
        <v>0.3</v>
      </c>
      <c r="AG319" s="44" t="s">
        <v>6188</v>
      </c>
      <c r="AH319" s="44">
        <v>177</v>
      </c>
      <c r="AI319" s="44" t="s">
        <v>2294</v>
      </c>
      <c r="AJ319" s="44" t="s">
        <v>2295</v>
      </c>
      <c r="AK319" s="44" t="s">
        <v>4898</v>
      </c>
      <c r="AL319" s="174"/>
      <c r="AM319" s="11"/>
    </row>
    <row r="320" spans="1:39" s="60" customFormat="1" ht="27.75" customHeight="1" x14ac:dyDescent="0.25">
      <c r="A320" s="290">
        <v>13140011</v>
      </c>
      <c r="B320" s="291">
        <v>39204</v>
      </c>
      <c r="C320" s="221" t="s">
        <v>5199</v>
      </c>
      <c r="D320" s="221" t="s">
        <v>5123</v>
      </c>
      <c r="E320" s="221" t="s">
        <v>24</v>
      </c>
      <c r="F320" s="221" t="s">
        <v>24</v>
      </c>
      <c r="G320" s="221" t="s">
        <v>24</v>
      </c>
      <c r="H320" s="290">
        <v>61710</v>
      </c>
      <c r="I320" s="291">
        <v>39224</v>
      </c>
      <c r="J320" s="291">
        <v>41396</v>
      </c>
      <c r="K320" s="221"/>
      <c r="L320" s="221"/>
      <c r="M320" s="221" t="s">
        <v>1417</v>
      </c>
      <c r="N320" s="221" t="s">
        <v>40</v>
      </c>
      <c r="O320" s="221">
        <v>7250840</v>
      </c>
      <c r="P320" s="743" t="s">
        <v>1418</v>
      </c>
      <c r="Q320" s="743"/>
      <c r="R320" s="743"/>
      <c r="S320" s="743"/>
      <c r="T320" s="570"/>
      <c r="U320" s="221"/>
      <c r="V320" s="221"/>
      <c r="W320" s="221"/>
      <c r="X320" s="221"/>
      <c r="Y320" s="221"/>
      <c r="Z320" s="221"/>
      <c r="AA320" s="221"/>
      <c r="AB320" s="221"/>
      <c r="AC320" s="221"/>
      <c r="AD320" s="221"/>
      <c r="AE320" s="221"/>
      <c r="AF320" s="221"/>
      <c r="AG320" s="221"/>
      <c r="AH320" s="221"/>
      <c r="AI320" s="221"/>
      <c r="AJ320" s="221"/>
      <c r="AK320" s="314"/>
      <c r="AL320" s="314"/>
      <c r="AM320" s="11"/>
    </row>
    <row r="321" spans="1:39" s="60" customFormat="1" ht="27.75" customHeight="1" x14ac:dyDescent="0.25">
      <c r="A321" s="33">
        <v>13140011</v>
      </c>
      <c r="B321" s="15">
        <v>39204</v>
      </c>
      <c r="C321" s="16" t="s">
        <v>5199</v>
      </c>
      <c r="D321" s="16" t="s">
        <v>5123</v>
      </c>
      <c r="E321" s="16" t="s">
        <v>24</v>
      </c>
      <c r="F321" s="16" t="s">
        <v>24</v>
      </c>
      <c r="G321" s="16" t="s">
        <v>24</v>
      </c>
      <c r="H321" s="33">
        <v>61710</v>
      </c>
      <c r="I321" s="15">
        <v>39224</v>
      </c>
      <c r="J321" s="15">
        <v>43953</v>
      </c>
      <c r="K321" s="16"/>
      <c r="L321" s="16"/>
      <c r="M321" s="16" t="s">
        <v>1417</v>
      </c>
      <c r="N321" s="16" t="s">
        <v>40</v>
      </c>
      <c r="O321" s="16">
        <v>7250840</v>
      </c>
      <c r="P321" s="767" t="s">
        <v>6727</v>
      </c>
      <c r="Q321" s="767"/>
      <c r="R321" s="767"/>
      <c r="S321" s="767"/>
      <c r="T321" s="580">
        <v>468</v>
      </c>
      <c r="U321" s="16">
        <v>9720</v>
      </c>
      <c r="V321" s="16">
        <v>7250840</v>
      </c>
      <c r="W321" s="16" t="s">
        <v>1393</v>
      </c>
      <c r="X321" s="16">
        <v>35</v>
      </c>
      <c r="Y321" s="16">
        <v>25</v>
      </c>
      <c r="Z321" s="16">
        <v>125</v>
      </c>
      <c r="AA321" s="16" t="s">
        <v>1090</v>
      </c>
      <c r="AB321" s="16" t="s">
        <v>1090</v>
      </c>
      <c r="AC321" s="16" t="s">
        <v>1090</v>
      </c>
      <c r="AD321" s="16">
        <v>15</v>
      </c>
      <c r="AE321" s="16">
        <v>2</v>
      </c>
      <c r="AF321" s="437">
        <v>0.3</v>
      </c>
      <c r="AG321" s="437"/>
      <c r="AH321" s="437"/>
      <c r="AI321" s="16" t="s">
        <v>2296</v>
      </c>
      <c r="AJ321" s="16" t="s">
        <v>2297</v>
      </c>
      <c r="AK321" s="16" t="s">
        <v>5382</v>
      </c>
      <c r="AL321" s="57" t="s">
        <v>6728</v>
      </c>
      <c r="AM321" s="11"/>
    </row>
    <row r="322" spans="1:39" s="60" customFormat="1" ht="27.75" customHeight="1" x14ac:dyDescent="0.25">
      <c r="A322" s="33">
        <v>13140011</v>
      </c>
      <c r="B322" s="15">
        <v>39204</v>
      </c>
      <c r="C322" s="16" t="s">
        <v>5199</v>
      </c>
      <c r="D322" s="16" t="s">
        <v>5123</v>
      </c>
      <c r="E322" s="16" t="s">
        <v>24</v>
      </c>
      <c r="F322" s="16" t="s">
        <v>24</v>
      </c>
      <c r="G322" s="16" t="s">
        <v>24</v>
      </c>
      <c r="H322" s="33">
        <v>61710</v>
      </c>
      <c r="I322" s="15">
        <v>39224</v>
      </c>
      <c r="J322" s="15">
        <v>43954</v>
      </c>
      <c r="K322" s="16"/>
      <c r="L322" s="16"/>
      <c r="M322" s="16" t="s">
        <v>1417</v>
      </c>
      <c r="N322" s="16" t="s">
        <v>40</v>
      </c>
      <c r="O322" s="16">
        <v>7250840</v>
      </c>
      <c r="P322" s="767" t="s">
        <v>7726</v>
      </c>
      <c r="Q322" s="767" t="s">
        <v>7726</v>
      </c>
      <c r="R322" s="767"/>
      <c r="S322" s="767"/>
      <c r="T322" s="580">
        <v>468</v>
      </c>
      <c r="U322" s="16">
        <v>9720</v>
      </c>
      <c r="V322" s="16">
        <v>3547800</v>
      </c>
      <c r="W322" s="16" t="s">
        <v>1393</v>
      </c>
      <c r="X322" s="16">
        <v>35</v>
      </c>
      <c r="Y322" s="16">
        <v>25</v>
      </c>
      <c r="Z322" s="16">
        <v>125</v>
      </c>
      <c r="AA322" s="16" t="s">
        <v>1090</v>
      </c>
      <c r="AB322" s="16" t="s">
        <v>1090</v>
      </c>
      <c r="AC322" s="16" t="s">
        <v>1090</v>
      </c>
      <c r="AD322" s="16">
        <v>15</v>
      </c>
      <c r="AE322" s="16">
        <v>2</v>
      </c>
      <c r="AF322" s="437">
        <v>0.3</v>
      </c>
      <c r="AG322" s="437"/>
      <c r="AH322" s="437"/>
      <c r="AI322" s="16" t="s">
        <v>2296</v>
      </c>
      <c r="AJ322" s="16" t="s">
        <v>2297</v>
      </c>
      <c r="AK322" s="16" t="s">
        <v>5382</v>
      </c>
      <c r="AL322" s="57"/>
      <c r="AM322" s="11"/>
    </row>
    <row r="323" spans="1:39" s="60" customFormat="1" ht="27.75" customHeight="1" thickBot="1" x14ac:dyDescent="0.3">
      <c r="A323" s="209">
        <v>13140011</v>
      </c>
      <c r="B323" s="207">
        <v>39204</v>
      </c>
      <c r="C323" s="208" t="s">
        <v>7724</v>
      </c>
      <c r="D323" s="208" t="s">
        <v>7723</v>
      </c>
      <c r="E323" s="208" t="s">
        <v>24</v>
      </c>
      <c r="F323" s="208" t="s">
        <v>24</v>
      </c>
      <c r="G323" s="44" t="s">
        <v>24</v>
      </c>
      <c r="H323" s="169">
        <v>61710</v>
      </c>
      <c r="I323" s="207">
        <v>39224</v>
      </c>
      <c r="J323" s="207">
        <v>47606</v>
      </c>
      <c r="K323" s="208"/>
      <c r="L323" s="208" t="s">
        <v>7725</v>
      </c>
      <c r="M323" s="208" t="s">
        <v>1417</v>
      </c>
      <c r="N323" s="208" t="s">
        <v>40</v>
      </c>
      <c r="O323" s="208">
        <v>3547800</v>
      </c>
      <c r="P323" s="738" t="s">
        <v>8073</v>
      </c>
      <c r="Q323" s="738"/>
      <c r="R323" s="738"/>
      <c r="S323" s="738"/>
      <c r="T323" s="573">
        <v>468</v>
      </c>
      <c r="U323" s="208">
        <v>9720</v>
      </c>
      <c r="V323" s="208">
        <v>3547800</v>
      </c>
      <c r="W323" s="208" t="s">
        <v>1393</v>
      </c>
      <c r="X323" s="208">
        <v>35</v>
      </c>
      <c r="Y323" s="208">
        <v>25</v>
      </c>
      <c r="Z323" s="208">
        <v>125</v>
      </c>
      <c r="AA323" s="208" t="s">
        <v>1090</v>
      </c>
      <c r="AB323" s="208" t="s">
        <v>1090</v>
      </c>
      <c r="AC323" s="208" t="s">
        <v>1090</v>
      </c>
      <c r="AD323" s="208">
        <v>15</v>
      </c>
      <c r="AE323" s="208">
        <v>2</v>
      </c>
      <c r="AF323" s="44">
        <v>0.3</v>
      </c>
      <c r="AG323" s="507" t="s">
        <v>7729</v>
      </c>
      <c r="AH323" s="44"/>
      <c r="AI323" s="208" t="s">
        <v>7727</v>
      </c>
      <c r="AJ323" s="208" t="s">
        <v>7728</v>
      </c>
      <c r="AK323" s="367" t="s">
        <v>1484</v>
      </c>
      <c r="AL323" s="367" t="s">
        <v>7760</v>
      </c>
      <c r="AM323" s="11"/>
    </row>
    <row r="324" spans="1:39" s="60" customFormat="1" ht="27.75" customHeight="1" thickBot="1" x14ac:dyDescent="0.3">
      <c r="A324" s="485">
        <v>13140012</v>
      </c>
      <c r="B324" s="207">
        <v>39218</v>
      </c>
      <c r="C324" s="208" t="s">
        <v>215</v>
      </c>
      <c r="D324" s="208" t="s">
        <v>5718</v>
      </c>
      <c r="E324" s="208"/>
      <c r="F324" s="208"/>
      <c r="G324" s="208"/>
      <c r="H324" s="209">
        <v>44358</v>
      </c>
      <c r="I324" s="207" t="s">
        <v>7579</v>
      </c>
      <c r="J324" s="207">
        <v>41410</v>
      </c>
      <c r="K324" s="208"/>
      <c r="L324" s="208"/>
      <c r="M324" s="208" t="s">
        <v>408</v>
      </c>
      <c r="N324" s="208" t="s">
        <v>48</v>
      </c>
      <c r="O324" s="208">
        <v>2600</v>
      </c>
      <c r="P324" s="758"/>
      <c r="Q324" s="758"/>
      <c r="R324" s="758"/>
      <c r="S324" s="758"/>
      <c r="T324" s="567">
        <v>1.75</v>
      </c>
      <c r="U324" s="208">
        <v>10.4</v>
      </c>
      <c r="V324" s="208">
        <v>2600</v>
      </c>
      <c r="W324" s="208" t="s">
        <v>1393</v>
      </c>
      <c r="X324" s="208">
        <v>50</v>
      </c>
      <c r="Y324" s="208">
        <v>50</v>
      </c>
      <c r="Z324" s="208">
        <v>250</v>
      </c>
      <c r="AA324" s="208" t="s">
        <v>1090</v>
      </c>
      <c r="AB324" s="208" t="s">
        <v>1090</v>
      </c>
      <c r="AC324" s="208" t="s">
        <v>1090</v>
      </c>
      <c r="AD324" s="208" t="s">
        <v>1090</v>
      </c>
      <c r="AE324" s="208" t="s">
        <v>1090</v>
      </c>
      <c r="AF324" s="208">
        <v>0.3</v>
      </c>
      <c r="AG324" s="208" t="s">
        <v>1419</v>
      </c>
      <c r="AH324" s="208"/>
      <c r="AI324" s="208" t="s">
        <v>2298</v>
      </c>
      <c r="AJ324" s="208" t="s">
        <v>2299</v>
      </c>
      <c r="AK324" s="367" t="s">
        <v>1420</v>
      </c>
      <c r="AL324" s="367"/>
      <c r="AM324" s="11"/>
    </row>
    <row r="325" spans="1:39" s="60" customFormat="1" ht="27.75" customHeight="1" thickBot="1" x14ac:dyDescent="0.3">
      <c r="A325" s="440">
        <v>13140013</v>
      </c>
      <c r="B325" s="28">
        <v>39218</v>
      </c>
      <c r="C325" s="29" t="s">
        <v>1421</v>
      </c>
      <c r="D325" s="29" t="s">
        <v>6731</v>
      </c>
      <c r="E325" s="29"/>
      <c r="F325" s="29"/>
      <c r="G325" s="29"/>
      <c r="H325" s="77">
        <v>66425</v>
      </c>
      <c r="I325" s="28">
        <v>39239</v>
      </c>
      <c r="J325" s="28">
        <v>41410</v>
      </c>
      <c r="K325" s="29"/>
      <c r="L325" s="29"/>
      <c r="M325" s="29" t="s">
        <v>4746</v>
      </c>
      <c r="N325" s="29" t="s">
        <v>25</v>
      </c>
      <c r="O325" s="29">
        <v>140</v>
      </c>
      <c r="P325" s="743"/>
      <c r="Q325" s="743"/>
      <c r="R325" s="743"/>
      <c r="S325" s="743"/>
      <c r="T325" s="571">
        <v>0.4</v>
      </c>
      <c r="U325" s="29">
        <v>0.5</v>
      </c>
      <c r="V325" s="29">
        <v>140</v>
      </c>
      <c r="W325" s="29" t="s">
        <v>1393</v>
      </c>
      <c r="X325" s="29">
        <v>100</v>
      </c>
      <c r="Y325" s="29">
        <v>25</v>
      </c>
      <c r="Z325" s="29">
        <v>100</v>
      </c>
      <c r="AA325" s="29" t="s">
        <v>1090</v>
      </c>
      <c r="AB325" s="29" t="s">
        <v>1090</v>
      </c>
      <c r="AC325" s="29" t="s">
        <v>1090</v>
      </c>
      <c r="AD325" s="29" t="s">
        <v>1090</v>
      </c>
      <c r="AE325" s="29" t="s">
        <v>1090</v>
      </c>
      <c r="AF325" s="29">
        <v>0.5</v>
      </c>
      <c r="AG325" s="29" t="s">
        <v>1422</v>
      </c>
      <c r="AH325" s="29"/>
      <c r="AI325" s="29" t="s">
        <v>2300</v>
      </c>
      <c r="AJ325" s="29" t="s">
        <v>2301</v>
      </c>
      <c r="AK325" s="25" t="s">
        <v>1420</v>
      </c>
      <c r="AL325" s="25"/>
      <c r="AM325" s="11"/>
    </row>
    <row r="326" spans="1:39" s="60" customFormat="1" ht="27.75" customHeight="1" x14ac:dyDescent="0.25">
      <c r="A326" s="479">
        <v>13140014</v>
      </c>
      <c r="B326" s="224">
        <v>39223</v>
      </c>
      <c r="C326" s="43" t="s">
        <v>215</v>
      </c>
      <c r="D326" s="43" t="s">
        <v>6730</v>
      </c>
      <c r="E326" s="43"/>
      <c r="F326" s="43"/>
      <c r="G326" s="43"/>
      <c r="H326" s="225">
        <v>35657</v>
      </c>
      <c r="I326" s="224" t="s">
        <v>7579</v>
      </c>
      <c r="J326" s="224">
        <v>40319</v>
      </c>
      <c r="K326" s="43"/>
      <c r="L326" s="43"/>
      <c r="M326" s="43" t="s">
        <v>4747</v>
      </c>
      <c r="N326" s="43" t="s">
        <v>40</v>
      </c>
      <c r="O326" s="43">
        <v>3884</v>
      </c>
      <c r="P326" s="760"/>
      <c r="Q326" s="760"/>
      <c r="R326" s="760"/>
      <c r="S326" s="760"/>
      <c r="T326" s="596"/>
      <c r="U326" s="527"/>
      <c r="V326" s="43">
        <v>3884</v>
      </c>
      <c r="W326" s="43" t="s">
        <v>1393</v>
      </c>
      <c r="X326" s="43">
        <v>50</v>
      </c>
      <c r="Y326" s="43">
        <v>25</v>
      </c>
      <c r="Z326" s="43">
        <v>125</v>
      </c>
      <c r="AA326" s="43" t="s">
        <v>1090</v>
      </c>
      <c r="AB326" s="43" t="s">
        <v>1090</v>
      </c>
      <c r="AC326" s="43" t="s">
        <v>1090</v>
      </c>
      <c r="AD326" s="43" t="s">
        <v>1090</v>
      </c>
      <c r="AE326" s="43" t="s">
        <v>1090</v>
      </c>
      <c r="AF326" s="43" t="s">
        <v>1090</v>
      </c>
      <c r="AG326" s="43" t="s">
        <v>1423</v>
      </c>
      <c r="AH326" s="43"/>
      <c r="AI326" s="43" t="s">
        <v>2302</v>
      </c>
      <c r="AJ326" s="43" t="s">
        <v>2303</v>
      </c>
      <c r="AK326" s="46" t="s">
        <v>1392</v>
      </c>
      <c r="AL326" s="46"/>
      <c r="AM326" s="11"/>
    </row>
    <row r="327" spans="1:39" s="60" customFormat="1" ht="27.75" customHeight="1" thickBot="1" x14ac:dyDescent="0.3">
      <c r="A327" s="487">
        <v>13140014</v>
      </c>
      <c r="B327" s="170">
        <v>39223</v>
      </c>
      <c r="C327" s="44" t="s">
        <v>215</v>
      </c>
      <c r="D327" s="44" t="s">
        <v>5018</v>
      </c>
      <c r="E327" s="44"/>
      <c r="F327" s="44"/>
      <c r="G327" s="44"/>
      <c r="H327" s="169">
        <v>35657</v>
      </c>
      <c r="I327" s="170" t="s">
        <v>7579</v>
      </c>
      <c r="J327" s="170">
        <v>40319</v>
      </c>
      <c r="K327" s="44"/>
      <c r="L327" s="44"/>
      <c r="M327" s="44" t="s">
        <v>4747</v>
      </c>
      <c r="N327" s="44" t="s">
        <v>40</v>
      </c>
      <c r="O327" s="44">
        <v>3884</v>
      </c>
      <c r="P327" s="738"/>
      <c r="Q327" s="738"/>
      <c r="R327" s="738"/>
      <c r="S327" s="738"/>
      <c r="T327" s="597"/>
      <c r="U327" s="178"/>
      <c r="V327" s="44"/>
      <c r="W327" s="44"/>
      <c r="X327" s="44"/>
      <c r="Y327" s="44"/>
      <c r="Z327" s="44"/>
      <c r="AA327" s="44"/>
      <c r="AB327" s="44"/>
      <c r="AC327" s="44"/>
      <c r="AD327" s="44"/>
      <c r="AE327" s="44"/>
      <c r="AF327" s="44"/>
      <c r="AG327" s="44"/>
      <c r="AH327" s="44"/>
      <c r="AI327" s="44" t="s">
        <v>2304</v>
      </c>
      <c r="AJ327" s="44" t="s">
        <v>2305</v>
      </c>
      <c r="AK327" s="174" t="s">
        <v>1392</v>
      </c>
      <c r="AL327" s="174"/>
      <c r="AM327" s="11"/>
    </row>
    <row r="328" spans="1:39" s="60" customFormat="1" ht="27.75" customHeight="1" thickBot="1" x14ac:dyDescent="0.3">
      <c r="A328" s="440">
        <v>13140015</v>
      </c>
      <c r="B328" s="28">
        <v>39224</v>
      </c>
      <c r="C328" s="29" t="s">
        <v>239</v>
      </c>
      <c r="D328" s="29" t="s">
        <v>4096</v>
      </c>
      <c r="E328" s="29"/>
      <c r="F328" s="29"/>
      <c r="G328" s="29"/>
      <c r="H328" s="77" t="s">
        <v>180</v>
      </c>
      <c r="I328" s="28" t="s">
        <v>7578</v>
      </c>
      <c r="J328" s="28">
        <v>41416</v>
      </c>
      <c r="K328" s="29"/>
      <c r="L328" s="29"/>
      <c r="M328" s="29" t="s">
        <v>302</v>
      </c>
      <c r="N328" s="29" t="s">
        <v>34</v>
      </c>
      <c r="O328" s="29">
        <v>7300</v>
      </c>
      <c r="P328" s="743"/>
      <c r="Q328" s="743"/>
      <c r="R328" s="743"/>
      <c r="S328" s="743"/>
      <c r="T328" s="571">
        <v>1.2</v>
      </c>
      <c r="U328" s="29">
        <v>20</v>
      </c>
      <c r="V328" s="29">
        <v>7300</v>
      </c>
      <c r="W328" s="29" t="s">
        <v>1398</v>
      </c>
      <c r="X328" s="29">
        <v>35</v>
      </c>
      <c r="Y328" s="29">
        <v>25</v>
      </c>
      <c r="Z328" s="29">
        <v>125</v>
      </c>
      <c r="AA328" s="29" t="s">
        <v>1090</v>
      </c>
      <c r="AB328" s="29" t="s">
        <v>1090</v>
      </c>
      <c r="AC328" s="29" t="s">
        <v>1090</v>
      </c>
      <c r="AD328" s="29" t="s">
        <v>1090</v>
      </c>
      <c r="AE328" s="29" t="s">
        <v>1090</v>
      </c>
      <c r="AF328" s="29">
        <v>0.3</v>
      </c>
      <c r="AG328" s="29"/>
      <c r="AH328" s="29"/>
      <c r="AI328" s="29" t="s">
        <v>2306</v>
      </c>
      <c r="AJ328" s="29" t="s">
        <v>2307</v>
      </c>
      <c r="AK328" s="25" t="s">
        <v>1424</v>
      </c>
      <c r="AL328" s="25"/>
      <c r="AM328" s="11"/>
    </row>
    <row r="329" spans="1:39" s="60" customFormat="1" ht="27.75" customHeight="1" thickBot="1" x14ac:dyDescent="0.3">
      <c r="A329" s="488">
        <v>13140016</v>
      </c>
      <c r="B329" s="238">
        <v>39244</v>
      </c>
      <c r="C329" s="23" t="s">
        <v>1425</v>
      </c>
      <c r="D329" s="23" t="s">
        <v>6729</v>
      </c>
      <c r="E329" s="23"/>
      <c r="F329" s="23"/>
      <c r="G329" s="23"/>
      <c r="H329" s="239">
        <v>36782</v>
      </c>
      <c r="I329" s="238"/>
      <c r="J329" s="238">
        <v>40154</v>
      </c>
      <c r="K329" s="23"/>
      <c r="L329" s="23"/>
      <c r="M329" s="23" t="s">
        <v>948</v>
      </c>
      <c r="N329" s="23" t="s">
        <v>21</v>
      </c>
      <c r="O329" s="23">
        <v>24000</v>
      </c>
      <c r="P329" s="744"/>
      <c r="Q329" s="744"/>
      <c r="R329" s="744"/>
      <c r="S329" s="744"/>
      <c r="T329" s="575"/>
      <c r="U329" s="23">
        <v>93.02</v>
      </c>
      <c r="V329" s="23">
        <v>24000</v>
      </c>
      <c r="W329" s="23" t="s">
        <v>1393</v>
      </c>
      <c r="X329" s="23">
        <v>50</v>
      </c>
      <c r="Y329" s="23">
        <v>25</v>
      </c>
      <c r="Z329" s="23">
        <v>125</v>
      </c>
      <c r="AA329" s="23" t="s">
        <v>1090</v>
      </c>
      <c r="AB329" s="23" t="s">
        <v>1090</v>
      </c>
      <c r="AC329" s="23" t="s">
        <v>1090</v>
      </c>
      <c r="AD329" s="23" t="s">
        <v>1090</v>
      </c>
      <c r="AE329" s="23" t="s">
        <v>1090</v>
      </c>
      <c r="AF329" s="23" t="s">
        <v>1090</v>
      </c>
      <c r="AG329" s="23" t="s">
        <v>1426</v>
      </c>
      <c r="AH329" s="23"/>
      <c r="AI329" s="23" t="s">
        <v>2308</v>
      </c>
      <c r="AJ329" s="23" t="s">
        <v>2309</v>
      </c>
      <c r="AK329" s="24" t="s">
        <v>1427</v>
      </c>
      <c r="AL329" s="24"/>
      <c r="AM329" s="11"/>
    </row>
    <row r="330" spans="1:39" s="60" customFormat="1" ht="27.75" customHeight="1" x14ac:dyDescent="0.25">
      <c r="A330" s="489">
        <v>13140017</v>
      </c>
      <c r="B330" s="256">
        <v>39247</v>
      </c>
      <c r="C330" s="257" t="s">
        <v>1428</v>
      </c>
      <c r="D330" s="257" t="s">
        <v>5696</v>
      </c>
      <c r="E330" s="257"/>
      <c r="F330" s="257"/>
      <c r="G330" s="257"/>
      <c r="H330" s="255">
        <v>81400</v>
      </c>
      <c r="I330" s="256" t="s">
        <v>7577</v>
      </c>
      <c r="J330" s="256">
        <v>41439</v>
      </c>
      <c r="K330" s="257" t="s">
        <v>1429</v>
      </c>
      <c r="L330" s="257"/>
      <c r="M330" s="257" t="s">
        <v>4748</v>
      </c>
      <c r="N330" s="257" t="s">
        <v>66</v>
      </c>
      <c r="O330" s="257">
        <v>47390</v>
      </c>
      <c r="P330" s="739"/>
      <c r="Q330" s="739" t="s">
        <v>1430</v>
      </c>
      <c r="R330" s="739"/>
      <c r="S330" s="739"/>
      <c r="T330" s="598"/>
      <c r="U330" s="257"/>
      <c r="V330" s="257">
        <v>47390</v>
      </c>
      <c r="W330" s="257"/>
      <c r="X330" s="257"/>
      <c r="Y330" s="257"/>
      <c r="Z330" s="257"/>
      <c r="AA330" s="257"/>
      <c r="AB330" s="257"/>
      <c r="AC330" s="257"/>
      <c r="AD330" s="257"/>
      <c r="AE330" s="257"/>
      <c r="AF330" s="257"/>
      <c r="AG330" s="257"/>
      <c r="AH330" s="257"/>
      <c r="AI330" s="257"/>
      <c r="AJ330" s="257"/>
      <c r="AK330" s="316" t="s">
        <v>166</v>
      </c>
      <c r="AL330" s="316"/>
      <c r="AM330" s="11"/>
    </row>
    <row r="331" spans="1:39" s="502" customFormat="1" ht="27.75" customHeight="1" x14ac:dyDescent="0.25">
      <c r="A331" s="76">
        <v>13140017</v>
      </c>
      <c r="B331" s="31">
        <v>39247</v>
      </c>
      <c r="C331" s="30" t="s">
        <v>1428</v>
      </c>
      <c r="D331" s="30" t="s">
        <v>4097</v>
      </c>
      <c r="E331" s="30"/>
      <c r="F331" s="30"/>
      <c r="G331" s="30"/>
      <c r="H331" s="76">
        <v>81400</v>
      </c>
      <c r="I331" s="31" t="s">
        <v>7577</v>
      </c>
      <c r="J331" s="31">
        <v>43630</v>
      </c>
      <c r="K331" s="30" t="s">
        <v>1429</v>
      </c>
      <c r="L331" s="30"/>
      <c r="M331" s="30" t="s">
        <v>4748</v>
      </c>
      <c r="N331" s="30" t="s">
        <v>66</v>
      </c>
      <c r="O331" s="30">
        <v>47390</v>
      </c>
      <c r="P331" s="767" t="s">
        <v>6421</v>
      </c>
      <c r="Q331" s="767"/>
      <c r="R331" s="767"/>
      <c r="S331" s="767"/>
      <c r="T331" s="590">
        <v>5.4</v>
      </c>
      <c r="U331" s="30">
        <v>129.6</v>
      </c>
      <c r="V331" s="30">
        <v>47390</v>
      </c>
      <c r="W331" s="30" t="s">
        <v>1089</v>
      </c>
      <c r="X331" s="30">
        <v>50</v>
      </c>
      <c r="Y331" s="30">
        <v>15</v>
      </c>
      <c r="Z331" s="30">
        <v>70</v>
      </c>
      <c r="AA331" s="30" t="s">
        <v>1090</v>
      </c>
      <c r="AB331" s="30" t="s">
        <v>1090</v>
      </c>
      <c r="AC331" s="30" t="s">
        <v>1090</v>
      </c>
      <c r="AD331" s="30" t="s">
        <v>1090</v>
      </c>
      <c r="AE331" s="30" t="s">
        <v>1090</v>
      </c>
      <c r="AF331" s="30">
        <v>5</v>
      </c>
      <c r="AG331" s="30" t="s">
        <v>1090</v>
      </c>
      <c r="AH331" s="30">
        <v>262.947</v>
      </c>
      <c r="AI331" s="30" t="s">
        <v>2310</v>
      </c>
      <c r="AJ331" s="30" t="s">
        <v>2311</v>
      </c>
      <c r="AK331" s="32" t="s">
        <v>166</v>
      </c>
      <c r="AL331" s="32"/>
      <c r="AM331" s="228"/>
    </row>
    <row r="332" spans="1:39" s="502" customFormat="1" ht="27.75" customHeight="1" x14ac:dyDescent="0.25">
      <c r="A332" s="76">
        <v>13140017</v>
      </c>
      <c r="B332" s="31">
        <v>39247</v>
      </c>
      <c r="C332" s="30" t="s">
        <v>1428</v>
      </c>
      <c r="D332" s="30" t="s">
        <v>2312</v>
      </c>
      <c r="E332" s="30"/>
      <c r="F332" s="30"/>
      <c r="G332" s="30"/>
      <c r="H332" s="76">
        <v>81400</v>
      </c>
      <c r="I332" s="31" t="s">
        <v>7577</v>
      </c>
      <c r="J332" s="31">
        <v>43630</v>
      </c>
      <c r="K332" s="30" t="s">
        <v>1429</v>
      </c>
      <c r="L332" s="30"/>
      <c r="M332" s="30" t="s">
        <v>4748</v>
      </c>
      <c r="N332" s="30" t="s">
        <v>66</v>
      </c>
      <c r="O332" s="30">
        <v>36</v>
      </c>
      <c r="P332" s="767" t="s">
        <v>6421</v>
      </c>
      <c r="Q332" s="767"/>
      <c r="R332" s="767"/>
      <c r="S332" s="767"/>
      <c r="T332" s="590">
        <v>3</v>
      </c>
      <c r="U332" s="30">
        <v>1.5</v>
      </c>
      <c r="V332" s="30">
        <v>36</v>
      </c>
      <c r="W332" s="30" t="s">
        <v>1089</v>
      </c>
      <c r="X332" s="30">
        <v>50</v>
      </c>
      <c r="Y332" s="30">
        <v>15</v>
      </c>
      <c r="Z332" s="30">
        <v>70</v>
      </c>
      <c r="AA332" s="30" t="s">
        <v>1090</v>
      </c>
      <c r="AB332" s="30" t="s">
        <v>1090</v>
      </c>
      <c r="AC332" s="30" t="s">
        <v>1090</v>
      </c>
      <c r="AD332" s="30" t="s">
        <v>1090</v>
      </c>
      <c r="AE332" s="30" t="s">
        <v>1090</v>
      </c>
      <c r="AF332" s="30">
        <v>5</v>
      </c>
      <c r="AG332" s="30" t="s">
        <v>1431</v>
      </c>
      <c r="AH332" s="30">
        <v>264.32900000000001</v>
      </c>
      <c r="AI332" s="30" t="s">
        <v>2313</v>
      </c>
      <c r="AJ332" s="30" t="s">
        <v>2314</v>
      </c>
      <c r="AK332" s="32" t="s">
        <v>166</v>
      </c>
      <c r="AL332" s="32"/>
      <c r="AM332" s="228"/>
    </row>
    <row r="333" spans="1:39" s="60" customFormat="1" ht="27.75" customHeight="1" x14ac:dyDescent="0.25">
      <c r="A333" s="34">
        <v>13140017</v>
      </c>
      <c r="B333" s="5">
        <v>39247</v>
      </c>
      <c r="C333" s="17" t="s">
        <v>1428</v>
      </c>
      <c r="D333" s="17" t="s">
        <v>4097</v>
      </c>
      <c r="E333" s="17" t="s">
        <v>323</v>
      </c>
      <c r="F333" s="17" t="s">
        <v>128</v>
      </c>
      <c r="G333" s="17" t="s">
        <v>128</v>
      </c>
      <c r="H333" s="34">
        <v>81400</v>
      </c>
      <c r="I333" s="5" t="s">
        <v>7577</v>
      </c>
      <c r="J333" s="5">
        <v>45822</v>
      </c>
      <c r="K333" s="17" t="s">
        <v>1429</v>
      </c>
      <c r="L333" s="17" t="s">
        <v>1429</v>
      </c>
      <c r="M333" s="17" t="s">
        <v>4748</v>
      </c>
      <c r="N333" s="17" t="s">
        <v>66</v>
      </c>
      <c r="O333" s="17">
        <v>76212</v>
      </c>
      <c r="P333" s="795" t="s">
        <v>7125</v>
      </c>
      <c r="Q333" s="795"/>
      <c r="R333" s="795"/>
      <c r="S333" s="795"/>
      <c r="T333" s="566">
        <v>8.6999999999999993</v>
      </c>
      <c r="U333" s="17">
        <v>208.8</v>
      </c>
      <c r="V333" s="17">
        <v>76212</v>
      </c>
      <c r="W333" s="17" t="s">
        <v>1089</v>
      </c>
      <c r="X333" s="17">
        <v>50</v>
      </c>
      <c r="Y333" s="17">
        <v>15</v>
      </c>
      <c r="Z333" s="17">
        <v>70</v>
      </c>
      <c r="AA333" s="17" t="s">
        <v>1090</v>
      </c>
      <c r="AB333" s="17" t="s">
        <v>1090</v>
      </c>
      <c r="AC333" s="17" t="s">
        <v>1090</v>
      </c>
      <c r="AD333" s="17" t="s">
        <v>1090</v>
      </c>
      <c r="AE333" s="17" t="s">
        <v>1090</v>
      </c>
      <c r="AF333" s="17">
        <v>5</v>
      </c>
      <c r="AG333" s="17" t="s">
        <v>1090</v>
      </c>
      <c r="AH333" s="17">
        <v>262.947</v>
      </c>
      <c r="AI333" s="17" t="s">
        <v>2310</v>
      </c>
      <c r="AJ333" s="17" t="s">
        <v>2311</v>
      </c>
      <c r="AK333" s="7" t="s">
        <v>166</v>
      </c>
      <c r="AL333" s="7"/>
      <c r="AM333" s="11"/>
    </row>
    <row r="334" spans="1:39" s="60" customFormat="1" ht="27.75" customHeight="1" x14ac:dyDescent="0.25">
      <c r="A334" s="34">
        <v>13140017</v>
      </c>
      <c r="B334" s="5">
        <v>39247</v>
      </c>
      <c r="C334" s="17" t="s">
        <v>1428</v>
      </c>
      <c r="D334" s="17" t="s">
        <v>2312</v>
      </c>
      <c r="E334" s="17" t="s">
        <v>323</v>
      </c>
      <c r="F334" s="17" t="s">
        <v>128</v>
      </c>
      <c r="G334" s="17" t="s">
        <v>128</v>
      </c>
      <c r="H334" s="34">
        <v>81400</v>
      </c>
      <c r="I334" s="5" t="s">
        <v>7577</v>
      </c>
      <c r="J334" s="5">
        <v>45822</v>
      </c>
      <c r="K334" s="17" t="s">
        <v>1429</v>
      </c>
      <c r="L334" s="17" t="s">
        <v>1429</v>
      </c>
      <c r="M334" s="17" t="s">
        <v>4748</v>
      </c>
      <c r="N334" s="17" t="s">
        <v>66</v>
      </c>
      <c r="O334" s="17">
        <v>21741</v>
      </c>
      <c r="P334" s="795" t="s">
        <v>7125</v>
      </c>
      <c r="Q334" s="795"/>
      <c r="R334" s="795"/>
      <c r="S334" s="795"/>
      <c r="T334" s="566">
        <v>2.48</v>
      </c>
      <c r="U334" s="17">
        <v>59.56</v>
      </c>
      <c r="V334" s="17">
        <v>21741</v>
      </c>
      <c r="W334" s="17" t="s">
        <v>1089</v>
      </c>
      <c r="X334" s="17">
        <v>50</v>
      </c>
      <c r="Y334" s="17">
        <v>15</v>
      </c>
      <c r="Z334" s="17">
        <v>70</v>
      </c>
      <c r="AA334" s="17" t="s">
        <v>1090</v>
      </c>
      <c r="AB334" s="17" t="s">
        <v>1090</v>
      </c>
      <c r="AC334" s="17" t="s">
        <v>1090</v>
      </c>
      <c r="AD334" s="17" t="s">
        <v>1090</v>
      </c>
      <c r="AE334" s="17" t="s">
        <v>1090</v>
      </c>
      <c r="AF334" s="17">
        <v>5</v>
      </c>
      <c r="AG334" s="17" t="s">
        <v>1431</v>
      </c>
      <c r="AH334" s="17">
        <v>264.32900000000001</v>
      </c>
      <c r="AI334" s="17" t="s">
        <v>2313</v>
      </c>
      <c r="AJ334" s="17" t="s">
        <v>2314</v>
      </c>
      <c r="AK334" s="7" t="s">
        <v>166</v>
      </c>
      <c r="AL334" s="7"/>
      <c r="AM334" s="11"/>
    </row>
    <row r="335" spans="1:39" s="60" customFormat="1" ht="27.75" customHeight="1" thickBot="1" x14ac:dyDescent="0.3">
      <c r="A335" s="61">
        <v>13140017</v>
      </c>
      <c r="B335" s="19">
        <v>39247</v>
      </c>
      <c r="C335" s="18" t="s">
        <v>1428</v>
      </c>
      <c r="D335" s="18" t="s">
        <v>4098</v>
      </c>
      <c r="E335" s="17" t="s">
        <v>323</v>
      </c>
      <c r="F335" s="17" t="s">
        <v>128</v>
      </c>
      <c r="G335" s="17" t="s">
        <v>128</v>
      </c>
      <c r="H335" s="61">
        <v>81400</v>
      </c>
      <c r="I335" s="5" t="s">
        <v>7577</v>
      </c>
      <c r="J335" s="5">
        <v>45822</v>
      </c>
      <c r="K335" s="18" t="s">
        <v>1429</v>
      </c>
      <c r="L335" s="17" t="s">
        <v>1429</v>
      </c>
      <c r="M335" s="18" t="s">
        <v>4748</v>
      </c>
      <c r="N335" s="18" t="s">
        <v>66</v>
      </c>
      <c r="O335" s="18">
        <v>50</v>
      </c>
      <c r="P335" s="795" t="s">
        <v>7125</v>
      </c>
      <c r="Q335" s="796"/>
      <c r="R335" s="796"/>
      <c r="S335" s="796"/>
      <c r="T335" s="565">
        <v>5</v>
      </c>
      <c r="U335" s="18">
        <v>10</v>
      </c>
      <c r="V335" s="18">
        <v>50</v>
      </c>
      <c r="W335" s="18" t="s">
        <v>1089</v>
      </c>
      <c r="X335" s="18">
        <v>50</v>
      </c>
      <c r="Y335" s="18">
        <v>15</v>
      </c>
      <c r="Z335" s="18">
        <v>70</v>
      </c>
      <c r="AA335" s="18" t="s">
        <v>1090</v>
      </c>
      <c r="AB335" s="18" t="s">
        <v>1090</v>
      </c>
      <c r="AC335" s="18" t="s">
        <v>1090</v>
      </c>
      <c r="AD335" s="18" t="s">
        <v>1090</v>
      </c>
      <c r="AE335" s="18" t="s">
        <v>1090</v>
      </c>
      <c r="AF335" s="18">
        <v>5</v>
      </c>
      <c r="AG335" s="18" t="s">
        <v>1090</v>
      </c>
      <c r="AH335" s="18">
        <v>231.685</v>
      </c>
      <c r="AI335" s="18" t="s">
        <v>2315</v>
      </c>
      <c r="AJ335" s="18" t="s">
        <v>2316</v>
      </c>
      <c r="AK335" s="20" t="s">
        <v>166</v>
      </c>
      <c r="AL335" s="20"/>
      <c r="AM335" s="11"/>
    </row>
    <row r="336" spans="1:39" s="60" customFormat="1" ht="27.75" customHeight="1" thickBot="1" x14ac:dyDescent="0.3">
      <c r="A336" s="237">
        <v>13140018</v>
      </c>
      <c r="B336" s="238">
        <v>39251</v>
      </c>
      <c r="C336" s="23" t="s">
        <v>215</v>
      </c>
      <c r="D336" s="23" t="s">
        <v>5719</v>
      </c>
      <c r="E336" s="23"/>
      <c r="F336" s="23"/>
      <c r="G336" s="23"/>
      <c r="H336" s="239">
        <v>7212</v>
      </c>
      <c r="I336" s="238" t="s">
        <v>7576</v>
      </c>
      <c r="J336" s="238">
        <v>40347</v>
      </c>
      <c r="K336" s="23"/>
      <c r="L336" s="23"/>
      <c r="M336" s="23" t="s">
        <v>408</v>
      </c>
      <c r="N336" s="23" t="s">
        <v>40</v>
      </c>
      <c r="O336" s="23">
        <v>1800</v>
      </c>
      <c r="P336" s="744"/>
      <c r="Q336" s="744"/>
      <c r="R336" s="744"/>
      <c r="S336" s="744"/>
      <c r="T336" s="575">
        <v>1.4</v>
      </c>
      <c r="U336" s="23">
        <v>6.5</v>
      </c>
      <c r="V336" s="23">
        <v>1800</v>
      </c>
      <c r="W336" s="23" t="s">
        <v>1089</v>
      </c>
      <c r="X336" s="23">
        <v>50</v>
      </c>
      <c r="Y336" s="23">
        <v>25</v>
      </c>
      <c r="Z336" s="23">
        <v>125</v>
      </c>
      <c r="AA336" s="23" t="s">
        <v>1090</v>
      </c>
      <c r="AB336" s="23" t="s">
        <v>1090</v>
      </c>
      <c r="AC336" s="23" t="s">
        <v>1090</v>
      </c>
      <c r="AD336" s="23" t="s">
        <v>1090</v>
      </c>
      <c r="AE336" s="23" t="s">
        <v>1090</v>
      </c>
      <c r="AF336" s="23" t="s">
        <v>1090</v>
      </c>
      <c r="AG336" s="23" t="s">
        <v>1423</v>
      </c>
      <c r="AH336" s="23"/>
      <c r="AI336" s="23" t="s">
        <v>2317</v>
      </c>
      <c r="AJ336" s="23" t="s">
        <v>2318</v>
      </c>
      <c r="AK336" s="24" t="s">
        <v>1432</v>
      </c>
      <c r="AL336" s="24"/>
      <c r="AM336" s="11"/>
    </row>
    <row r="337" spans="1:39" s="60" customFormat="1" ht="27.75" customHeight="1" x14ac:dyDescent="0.25">
      <c r="A337" s="75">
        <v>13140019</v>
      </c>
      <c r="B337" s="26">
        <v>39268</v>
      </c>
      <c r="C337" s="27" t="s">
        <v>630</v>
      </c>
      <c r="D337" s="27" t="s">
        <v>5606</v>
      </c>
      <c r="E337" s="27"/>
      <c r="F337" s="27"/>
      <c r="G337" s="27"/>
      <c r="H337" s="75">
        <v>80981</v>
      </c>
      <c r="I337" s="26" t="s">
        <v>7575</v>
      </c>
      <c r="J337" s="26">
        <v>41250</v>
      </c>
      <c r="K337" s="27" t="s">
        <v>1088</v>
      </c>
      <c r="L337" s="27"/>
      <c r="M337" s="27" t="s">
        <v>307</v>
      </c>
      <c r="N337" s="27" t="s">
        <v>52</v>
      </c>
      <c r="O337" s="27">
        <v>11232</v>
      </c>
      <c r="P337" s="739"/>
      <c r="Q337" s="739"/>
      <c r="R337" s="739"/>
      <c r="S337" s="739"/>
      <c r="T337" s="557">
        <v>21.6</v>
      </c>
      <c r="U337" s="27">
        <v>43.2</v>
      </c>
      <c r="V337" s="27">
        <v>11232</v>
      </c>
      <c r="W337" s="27" t="s">
        <v>1089</v>
      </c>
      <c r="X337" s="27">
        <v>50</v>
      </c>
      <c r="Y337" s="27">
        <v>25</v>
      </c>
      <c r="Z337" s="27">
        <v>125</v>
      </c>
      <c r="AA337" s="27" t="s">
        <v>1090</v>
      </c>
      <c r="AB337" s="27" t="s">
        <v>1090</v>
      </c>
      <c r="AC337" s="27" t="s">
        <v>1090</v>
      </c>
      <c r="AD337" s="27" t="s">
        <v>1090</v>
      </c>
      <c r="AE337" s="27" t="s">
        <v>1090</v>
      </c>
      <c r="AF337" s="27">
        <v>0.3</v>
      </c>
      <c r="AG337" s="27" t="s">
        <v>1433</v>
      </c>
      <c r="AH337" s="27"/>
      <c r="AI337" s="27" t="s">
        <v>2319</v>
      </c>
      <c r="AJ337" s="27" t="s">
        <v>2320</v>
      </c>
      <c r="AK337" s="59" t="s">
        <v>1392</v>
      </c>
      <c r="AL337" s="59"/>
      <c r="AM337" s="11"/>
    </row>
    <row r="338" spans="1:39" s="60" customFormat="1" ht="27.75" customHeight="1" thickBot="1" x14ac:dyDescent="0.3">
      <c r="A338" s="61">
        <v>13140019</v>
      </c>
      <c r="B338" s="19">
        <v>39268</v>
      </c>
      <c r="C338" s="18" t="s">
        <v>630</v>
      </c>
      <c r="D338" s="18" t="s">
        <v>5055</v>
      </c>
      <c r="E338" s="18"/>
      <c r="F338" s="18"/>
      <c r="G338" s="18"/>
      <c r="H338" s="61">
        <v>80981</v>
      </c>
      <c r="I338" s="19" t="s">
        <v>7575</v>
      </c>
      <c r="J338" s="19">
        <v>41250</v>
      </c>
      <c r="K338" s="18" t="s">
        <v>1088</v>
      </c>
      <c r="L338" s="18"/>
      <c r="M338" s="18" t="s">
        <v>307</v>
      </c>
      <c r="N338" s="18" t="s">
        <v>52</v>
      </c>
      <c r="O338" s="18">
        <v>11232</v>
      </c>
      <c r="P338" s="753"/>
      <c r="Q338" s="753"/>
      <c r="R338" s="753"/>
      <c r="S338" s="753"/>
      <c r="T338" s="565"/>
      <c r="U338" s="18"/>
      <c r="V338" s="18"/>
      <c r="W338" s="18" t="s">
        <v>1089</v>
      </c>
      <c r="X338" s="18"/>
      <c r="Y338" s="18"/>
      <c r="Z338" s="18"/>
      <c r="AA338" s="18"/>
      <c r="AB338" s="18"/>
      <c r="AC338" s="18"/>
      <c r="AD338" s="18"/>
      <c r="AE338" s="18"/>
      <c r="AF338" s="18"/>
      <c r="AG338" s="18"/>
      <c r="AH338" s="18"/>
      <c r="AI338" s="18" t="s">
        <v>2321</v>
      </c>
      <c r="AJ338" s="18" t="s">
        <v>2322</v>
      </c>
      <c r="AK338" s="20" t="s">
        <v>1392</v>
      </c>
      <c r="AL338" s="20"/>
      <c r="AM338" s="11"/>
    </row>
    <row r="339" spans="1:39" s="60" customFormat="1" ht="27.75" customHeight="1" x14ac:dyDescent="0.25">
      <c r="A339" s="361">
        <v>13140020</v>
      </c>
      <c r="B339" s="362">
        <v>39302</v>
      </c>
      <c r="C339" s="363" t="s">
        <v>1415</v>
      </c>
      <c r="D339" s="363" t="s">
        <v>4099</v>
      </c>
      <c r="E339" s="363"/>
      <c r="F339" s="363"/>
      <c r="G339" s="363"/>
      <c r="H339" s="364">
        <v>23947</v>
      </c>
      <c r="I339" s="362" t="s">
        <v>7574</v>
      </c>
      <c r="J339" s="362">
        <v>40579</v>
      </c>
      <c r="K339" s="363"/>
      <c r="L339" s="363"/>
      <c r="M339" s="363" t="s">
        <v>304</v>
      </c>
      <c r="N339" s="363" t="s">
        <v>21</v>
      </c>
      <c r="O339" s="363">
        <v>220752</v>
      </c>
      <c r="P339" s="797"/>
      <c r="Q339" s="797"/>
      <c r="R339" s="797" t="s">
        <v>1434</v>
      </c>
      <c r="S339" s="797"/>
      <c r="T339" s="599"/>
      <c r="U339" s="363">
        <v>604.79999999999995</v>
      </c>
      <c r="V339" s="363">
        <v>220752</v>
      </c>
      <c r="W339" s="363" t="s">
        <v>1089</v>
      </c>
      <c r="X339" s="363">
        <v>35</v>
      </c>
      <c r="Y339" s="363">
        <v>25</v>
      </c>
      <c r="Z339" s="363">
        <v>125</v>
      </c>
      <c r="AA339" s="363"/>
      <c r="AB339" s="363"/>
      <c r="AC339" s="363"/>
      <c r="AD339" s="363"/>
      <c r="AE339" s="363"/>
      <c r="AF339" s="363"/>
      <c r="AG339" s="363"/>
      <c r="AH339" s="363"/>
      <c r="AI339" s="363" t="s">
        <v>2323</v>
      </c>
      <c r="AJ339" s="363" t="s">
        <v>2324</v>
      </c>
      <c r="AK339" s="528"/>
      <c r="AL339" s="528"/>
      <c r="AM339" s="51"/>
    </row>
    <row r="340" spans="1:39" s="60" customFormat="1" ht="27.75" customHeight="1" thickBot="1" x14ac:dyDescent="0.3">
      <c r="A340" s="182" t="s">
        <v>7573</v>
      </c>
      <c r="B340" s="170">
        <v>39302</v>
      </c>
      <c r="C340" s="44" t="s">
        <v>1415</v>
      </c>
      <c r="D340" s="44" t="s">
        <v>4099</v>
      </c>
      <c r="E340" s="44"/>
      <c r="F340" s="44"/>
      <c r="G340" s="44"/>
      <c r="H340" s="169">
        <v>23947</v>
      </c>
      <c r="I340" s="170" t="s">
        <v>7574</v>
      </c>
      <c r="J340" s="170" t="s">
        <v>4536</v>
      </c>
      <c r="K340" s="44"/>
      <c r="L340" s="44"/>
      <c r="M340" s="44" t="s">
        <v>304</v>
      </c>
      <c r="N340" s="44" t="s">
        <v>21</v>
      </c>
      <c r="O340" s="44">
        <v>220752</v>
      </c>
      <c r="P340" s="738"/>
      <c r="Q340" s="738"/>
      <c r="R340" s="738"/>
      <c r="S340" s="738"/>
      <c r="T340" s="573"/>
      <c r="U340" s="44"/>
      <c r="V340" s="44">
        <v>220752</v>
      </c>
      <c r="W340" s="44"/>
      <c r="X340" s="44"/>
      <c r="Y340" s="44"/>
      <c r="Z340" s="44"/>
      <c r="AA340" s="44"/>
      <c r="AB340" s="44"/>
      <c r="AC340" s="44"/>
      <c r="AD340" s="44"/>
      <c r="AE340" s="44"/>
      <c r="AF340" s="44"/>
      <c r="AG340" s="44"/>
      <c r="AH340" s="44"/>
      <c r="AI340" s="44"/>
      <c r="AJ340" s="44"/>
      <c r="AK340" s="174"/>
      <c r="AL340" s="174"/>
      <c r="AM340" s="11"/>
    </row>
    <row r="341" spans="1:39" s="60" customFormat="1" ht="27.75" customHeight="1" thickBot="1" x14ac:dyDescent="0.3">
      <c r="A341" s="332">
        <v>13140021</v>
      </c>
      <c r="B341" s="333">
        <v>39275</v>
      </c>
      <c r="C341" s="302" t="s">
        <v>1435</v>
      </c>
      <c r="D341" s="302" t="s">
        <v>5124</v>
      </c>
      <c r="E341" s="302"/>
      <c r="F341" s="302"/>
      <c r="G341" s="302"/>
      <c r="H341" s="332">
        <v>5815</v>
      </c>
      <c r="I341" s="333" t="s">
        <v>7572</v>
      </c>
      <c r="J341" s="333">
        <v>41475</v>
      </c>
      <c r="K341" s="302"/>
      <c r="L341" s="302"/>
      <c r="M341" s="302" t="s">
        <v>1436</v>
      </c>
      <c r="N341" s="302" t="s">
        <v>34</v>
      </c>
      <c r="O341" s="302">
        <f>1892160+1261440</f>
        <v>3153600</v>
      </c>
      <c r="P341" s="791"/>
      <c r="Q341" s="791"/>
      <c r="R341" s="791" t="s">
        <v>1437</v>
      </c>
      <c r="S341" s="791"/>
      <c r="T341" s="594"/>
      <c r="U341" s="302"/>
      <c r="V341" s="302">
        <f>1892160+1261440</f>
        <v>3153600</v>
      </c>
      <c r="W341" s="302"/>
      <c r="X341" s="302"/>
      <c r="Y341" s="302"/>
      <c r="Z341" s="302"/>
      <c r="AA341" s="302"/>
      <c r="AB341" s="302"/>
      <c r="AC341" s="302"/>
      <c r="AD341" s="302"/>
      <c r="AE341" s="302"/>
      <c r="AF341" s="302"/>
      <c r="AG341" s="302"/>
      <c r="AH341" s="302"/>
      <c r="AI341" s="302"/>
      <c r="AJ341" s="302"/>
      <c r="AK341" s="368"/>
      <c r="AL341" s="368"/>
      <c r="AM341" s="11"/>
    </row>
    <row r="342" spans="1:39" s="60" customFormat="1" ht="27.75" customHeight="1" x14ac:dyDescent="0.25">
      <c r="A342" s="223">
        <v>13140022</v>
      </c>
      <c r="B342" s="224">
        <v>39293</v>
      </c>
      <c r="C342" s="224" t="s">
        <v>4100</v>
      </c>
      <c r="D342" s="43" t="s">
        <v>5697</v>
      </c>
      <c r="E342" s="224"/>
      <c r="F342" s="224"/>
      <c r="G342" s="224"/>
      <c r="H342" s="225">
        <v>17350</v>
      </c>
      <c r="I342" s="224" t="s">
        <v>7571</v>
      </c>
      <c r="J342" s="224">
        <v>41637</v>
      </c>
      <c r="K342" s="43"/>
      <c r="L342" s="43"/>
      <c r="M342" s="43" t="s">
        <v>298</v>
      </c>
      <c r="N342" s="43" t="s">
        <v>21</v>
      </c>
      <c r="O342" s="43">
        <v>9125</v>
      </c>
      <c r="P342" s="760"/>
      <c r="Q342" s="760"/>
      <c r="R342" s="760"/>
      <c r="S342" s="760"/>
      <c r="T342" s="572">
        <v>5.0999999999999996</v>
      </c>
      <c r="U342" s="43">
        <v>25</v>
      </c>
      <c r="V342" s="43">
        <v>9125</v>
      </c>
      <c r="W342" s="43" t="s">
        <v>1257</v>
      </c>
      <c r="X342" s="43">
        <v>50</v>
      </c>
      <c r="Y342" s="43">
        <v>50</v>
      </c>
      <c r="Z342" s="43">
        <v>250</v>
      </c>
      <c r="AA342" s="43" t="s">
        <v>1090</v>
      </c>
      <c r="AB342" s="43" t="s">
        <v>1090</v>
      </c>
      <c r="AC342" s="43" t="s">
        <v>1090</v>
      </c>
      <c r="AD342" s="43" t="s">
        <v>1090</v>
      </c>
      <c r="AE342" s="43" t="s">
        <v>1090</v>
      </c>
      <c r="AF342" s="43" t="s">
        <v>1090</v>
      </c>
      <c r="AG342" s="43" t="s">
        <v>1438</v>
      </c>
      <c r="AH342" s="43"/>
      <c r="AI342" s="43" t="s">
        <v>2325</v>
      </c>
      <c r="AJ342" s="43" t="s">
        <v>2326</v>
      </c>
      <c r="AK342" s="46" t="s">
        <v>1108</v>
      </c>
      <c r="AL342" s="46"/>
      <c r="AM342" s="11"/>
    </row>
    <row r="343" spans="1:39" s="60" customFormat="1" ht="27.75" customHeight="1" thickBot="1" x14ac:dyDescent="0.3">
      <c r="A343" s="182">
        <v>13140022</v>
      </c>
      <c r="B343" s="170">
        <v>39293</v>
      </c>
      <c r="C343" s="66" t="s">
        <v>4100</v>
      </c>
      <c r="D343" s="44" t="s">
        <v>5698</v>
      </c>
      <c r="E343" s="66"/>
      <c r="F343" s="66"/>
      <c r="G343" s="66"/>
      <c r="H343" s="169">
        <v>17350</v>
      </c>
      <c r="I343" s="170" t="s">
        <v>7571</v>
      </c>
      <c r="J343" s="170">
        <v>41637</v>
      </c>
      <c r="K343" s="44"/>
      <c r="L343" s="44"/>
      <c r="M343" s="44" t="s">
        <v>298</v>
      </c>
      <c r="N343" s="44" t="s">
        <v>21</v>
      </c>
      <c r="O343" s="44"/>
      <c r="P343" s="738"/>
      <c r="Q343" s="738"/>
      <c r="R343" s="738"/>
      <c r="S343" s="738"/>
      <c r="T343" s="573"/>
      <c r="U343" s="44"/>
      <c r="V343" s="44"/>
      <c r="W343" s="44" t="s">
        <v>1257</v>
      </c>
      <c r="X343" s="44"/>
      <c r="Y343" s="44"/>
      <c r="Z343" s="44"/>
      <c r="AA343" s="44"/>
      <c r="AB343" s="44"/>
      <c r="AC343" s="44"/>
      <c r="AD343" s="44"/>
      <c r="AE343" s="44"/>
      <c r="AF343" s="44"/>
      <c r="AG343" s="44"/>
      <c r="AH343" s="44"/>
      <c r="AI343" s="44"/>
      <c r="AJ343" s="44"/>
      <c r="AK343" s="174" t="s">
        <v>1108</v>
      </c>
      <c r="AL343" s="174"/>
      <c r="AM343" s="11"/>
    </row>
    <row r="344" spans="1:39" s="60" customFormat="1" ht="27.75" customHeight="1" x14ac:dyDescent="0.25">
      <c r="A344" s="255">
        <v>13140023</v>
      </c>
      <c r="B344" s="256">
        <v>39303</v>
      </c>
      <c r="C344" s="257" t="s">
        <v>1439</v>
      </c>
      <c r="D344" s="257" t="s">
        <v>5125</v>
      </c>
      <c r="E344" s="257"/>
      <c r="F344" s="257"/>
      <c r="G344" s="257"/>
      <c r="H344" s="255">
        <v>14218</v>
      </c>
      <c r="I344" s="256">
        <v>39323</v>
      </c>
      <c r="J344" s="256">
        <v>41495</v>
      </c>
      <c r="K344" s="257"/>
      <c r="L344" s="257"/>
      <c r="M344" s="257" t="s">
        <v>4749</v>
      </c>
      <c r="N344" s="257" t="s">
        <v>21</v>
      </c>
      <c r="O344" s="257">
        <v>15930013</v>
      </c>
      <c r="P344" s="739"/>
      <c r="Q344" s="739" t="s">
        <v>1440</v>
      </c>
      <c r="R344" s="739"/>
      <c r="S344" s="739"/>
      <c r="T344" s="598"/>
      <c r="U344" s="257">
        <v>184.67</v>
      </c>
      <c r="V344" s="257">
        <v>15930013</v>
      </c>
      <c r="W344" s="257" t="s">
        <v>1441</v>
      </c>
      <c r="X344" s="257"/>
      <c r="Y344" s="257"/>
      <c r="Z344" s="257"/>
      <c r="AA344" s="257"/>
      <c r="AB344" s="257"/>
      <c r="AC344" s="257"/>
      <c r="AD344" s="257"/>
      <c r="AE344" s="257"/>
      <c r="AF344" s="257"/>
      <c r="AG344" s="257"/>
      <c r="AH344" s="257"/>
      <c r="AI344" s="257"/>
      <c r="AJ344" s="257"/>
      <c r="AK344" s="316"/>
      <c r="AL344" s="316"/>
      <c r="AM344" s="11"/>
    </row>
    <row r="345" spans="1:39" ht="24" customHeight="1" x14ac:dyDescent="0.25">
      <c r="A345" s="164">
        <v>13140023</v>
      </c>
      <c r="B345" s="15">
        <v>39303</v>
      </c>
      <c r="C345" s="16" t="s">
        <v>1439</v>
      </c>
      <c r="D345" s="16" t="s">
        <v>5019</v>
      </c>
      <c r="E345" s="16"/>
      <c r="F345" s="16"/>
      <c r="G345" s="16"/>
      <c r="H345" s="33">
        <v>14218</v>
      </c>
      <c r="I345" s="15">
        <v>39323</v>
      </c>
      <c r="J345" s="15">
        <v>43686</v>
      </c>
      <c r="K345" s="16" t="s">
        <v>1442</v>
      </c>
      <c r="L345" s="16"/>
      <c r="M345" s="16" t="s">
        <v>1443</v>
      </c>
      <c r="N345" s="16" t="s">
        <v>21</v>
      </c>
      <c r="O345" s="16">
        <v>15930013</v>
      </c>
      <c r="P345" s="764" t="s">
        <v>5665</v>
      </c>
      <c r="Q345" s="764"/>
      <c r="R345" s="764"/>
      <c r="S345" s="764"/>
      <c r="T345" s="580"/>
      <c r="U345" s="16">
        <v>27.9</v>
      </c>
      <c r="V345" s="16">
        <v>67404.55</v>
      </c>
      <c r="W345" s="16" t="s">
        <v>1441</v>
      </c>
      <c r="X345" s="16">
        <v>35</v>
      </c>
      <c r="Y345" s="16">
        <v>25</v>
      </c>
      <c r="Z345" s="16">
        <v>125</v>
      </c>
      <c r="AA345" s="16" t="s">
        <v>1090</v>
      </c>
      <c r="AB345" s="16" t="s">
        <v>1090</v>
      </c>
      <c r="AC345" s="16" t="s">
        <v>1090</v>
      </c>
      <c r="AD345" s="16">
        <v>15</v>
      </c>
      <c r="AE345" s="16">
        <v>2</v>
      </c>
      <c r="AF345" s="16">
        <v>0.3</v>
      </c>
      <c r="AG345" s="16" t="s">
        <v>4101</v>
      </c>
      <c r="AH345" s="16"/>
      <c r="AI345" s="16" t="s">
        <v>2327</v>
      </c>
      <c r="AJ345" s="16" t="s">
        <v>2328</v>
      </c>
      <c r="AK345" s="57" t="s">
        <v>1444</v>
      </c>
      <c r="AL345" s="57" t="s">
        <v>5666</v>
      </c>
    </row>
    <row r="346" spans="1:39" ht="24" customHeight="1" x14ac:dyDescent="0.25">
      <c r="A346" s="164">
        <v>13140023</v>
      </c>
      <c r="B346" s="15">
        <v>39303</v>
      </c>
      <c r="C346" s="16" t="s">
        <v>1439</v>
      </c>
      <c r="D346" s="16" t="s">
        <v>5020</v>
      </c>
      <c r="E346" s="16"/>
      <c r="F346" s="16"/>
      <c r="G346" s="16"/>
      <c r="H346" s="33">
        <v>14218</v>
      </c>
      <c r="I346" s="15">
        <v>39323</v>
      </c>
      <c r="J346" s="15">
        <v>43686</v>
      </c>
      <c r="K346" s="16" t="s">
        <v>1442</v>
      </c>
      <c r="L346" s="16"/>
      <c r="M346" s="16" t="s">
        <v>1443</v>
      </c>
      <c r="N346" s="16" t="s">
        <v>21</v>
      </c>
      <c r="O346" s="16">
        <v>15930013</v>
      </c>
      <c r="P346" s="764" t="s">
        <v>5665</v>
      </c>
      <c r="Q346" s="764"/>
      <c r="R346" s="764"/>
      <c r="S346" s="764"/>
      <c r="T346" s="580"/>
      <c r="U346" s="16">
        <v>26.3</v>
      </c>
      <c r="V346" s="16">
        <v>0</v>
      </c>
      <c r="W346" s="16" t="s">
        <v>1441</v>
      </c>
      <c r="X346" s="16">
        <v>35</v>
      </c>
      <c r="Y346" s="16">
        <v>25</v>
      </c>
      <c r="Z346" s="16">
        <v>125</v>
      </c>
      <c r="AA346" s="16" t="s">
        <v>1090</v>
      </c>
      <c r="AB346" s="16" t="s">
        <v>1090</v>
      </c>
      <c r="AC346" s="16" t="s">
        <v>1090</v>
      </c>
      <c r="AD346" s="16">
        <v>15</v>
      </c>
      <c r="AE346" s="16">
        <v>2</v>
      </c>
      <c r="AF346" s="16">
        <v>0.3</v>
      </c>
      <c r="AG346" s="16" t="s">
        <v>4101</v>
      </c>
      <c r="AH346" s="16"/>
      <c r="AI346" s="16" t="s">
        <v>2329</v>
      </c>
      <c r="AJ346" s="16" t="s">
        <v>2330</v>
      </c>
      <c r="AK346" s="57" t="s">
        <v>1444</v>
      </c>
      <c r="AL346" s="57" t="s">
        <v>5666</v>
      </c>
    </row>
    <row r="347" spans="1:39" ht="24" customHeight="1" x14ac:dyDescent="0.25">
      <c r="A347" s="164">
        <v>13140023</v>
      </c>
      <c r="B347" s="15">
        <v>39303</v>
      </c>
      <c r="C347" s="16" t="s">
        <v>1439</v>
      </c>
      <c r="D347" s="16" t="s">
        <v>5021</v>
      </c>
      <c r="E347" s="16"/>
      <c r="F347" s="16"/>
      <c r="G347" s="16"/>
      <c r="H347" s="33">
        <v>14218</v>
      </c>
      <c r="I347" s="15">
        <v>39323</v>
      </c>
      <c r="J347" s="15">
        <v>43686</v>
      </c>
      <c r="K347" s="16" t="s">
        <v>1304</v>
      </c>
      <c r="L347" s="16"/>
      <c r="M347" s="16" t="s">
        <v>4750</v>
      </c>
      <c r="N347" s="16" t="s">
        <v>21</v>
      </c>
      <c r="O347" s="16">
        <v>15930013</v>
      </c>
      <c r="P347" s="764" t="s">
        <v>5665</v>
      </c>
      <c r="Q347" s="764"/>
      <c r="R347" s="764"/>
      <c r="S347" s="764"/>
      <c r="T347" s="580"/>
      <c r="U347" s="16">
        <v>17.8</v>
      </c>
      <c r="V347" s="16">
        <v>0</v>
      </c>
      <c r="W347" s="16" t="s">
        <v>1441</v>
      </c>
      <c r="X347" s="16">
        <v>35</v>
      </c>
      <c r="Y347" s="16">
        <v>25</v>
      </c>
      <c r="Z347" s="16">
        <v>125</v>
      </c>
      <c r="AA347" s="16" t="s">
        <v>1090</v>
      </c>
      <c r="AB347" s="16" t="s">
        <v>1090</v>
      </c>
      <c r="AC347" s="16" t="s">
        <v>1090</v>
      </c>
      <c r="AD347" s="16">
        <v>15</v>
      </c>
      <c r="AE347" s="16">
        <v>2</v>
      </c>
      <c r="AF347" s="16">
        <v>0.3</v>
      </c>
      <c r="AG347" s="16" t="s">
        <v>4101</v>
      </c>
      <c r="AH347" s="16"/>
      <c r="AI347" s="16" t="s">
        <v>2331</v>
      </c>
      <c r="AJ347" s="16" t="s">
        <v>2332</v>
      </c>
      <c r="AK347" s="57" t="s">
        <v>1444</v>
      </c>
      <c r="AL347" s="57" t="s">
        <v>5666</v>
      </c>
    </row>
    <row r="348" spans="1:39" ht="24" customHeight="1" x14ac:dyDescent="0.25">
      <c r="A348" s="164">
        <v>13140023</v>
      </c>
      <c r="B348" s="15">
        <v>39303</v>
      </c>
      <c r="C348" s="16" t="s">
        <v>1439</v>
      </c>
      <c r="D348" s="16" t="s">
        <v>5022</v>
      </c>
      <c r="E348" s="16"/>
      <c r="F348" s="16"/>
      <c r="G348" s="16"/>
      <c r="H348" s="33">
        <v>14218</v>
      </c>
      <c r="I348" s="15">
        <v>39323</v>
      </c>
      <c r="J348" s="15">
        <v>43686</v>
      </c>
      <c r="K348" s="16" t="s">
        <v>1304</v>
      </c>
      <c r="L348" s="16"/>
      <c r="M348" s="16" t="s">
        <v>1445</v>
      </c>
      <c r="N348" s="16" t="s">
        <v>21</v>
      </c>
      <c r="O348" s="16">
        <v>15930013</v>
      </c>
      <c r="P348" s="764" t="s">
        <v>5665</v>
      </c>
      <c r="Q348" s="764"/>
      <c r="R348" s="764"/>
      <c r="S348" s="764"/>
      <c r="T348" s="580"/>
      <c r="U348" s="16">
        <v>27.9</v>
      </c>
      <c r="V348" s="16">
        <v>0</v>
      </c>
      <c r="W348" s="16" t="s">
        <v>1441</v>
      </c>
      <c r="X348" s="16">
        <v>35</v>
      </c>
      <c r="Y348" s="16">
        <v>25</v>
      </c>
      <c r="Z348" s="16">
        <v>125</v>
      </c>
      <c r="AA348" s="16" t="s">
        <v>1090</v>
      </c>
      <c r="AB348" s="16" t="s">
        <v>1090</v>
      </c>
      <c r="AC348" s="16" t="s">
        <v>1090</v>
      </c>
      <c r="AD348" s="16">
        <v>15</v>
      </c>
      <c r="AE348" s="16">
        <v>2</v>
      </c>
      <c r="AF348" s="16">
        <v>0.3</v>
      </c>
      <c r="AG348" s="16" t="s">
        <v>4101</v>
      </c>
      <c r="AH348" s="16"/>
      <c r="AI348" s="16" t="s">
        <v>2333</v>
      </c>
      <c r="AJ348" s="16" t="s">
        <v>2334</v>
      </c>
      <c r="AK348" s="57" t="s">
        <v>1444</v>
      </c>
      <c r="AL348" s="57" t="s">
        <v>5666</v>
      </c>
    </row>
    <row r="349" spans="1:39" ht="24" customHeight="1" x14ac:dyDescent="0.25">
      <c r="A349" s="164">
        <v>13140023</v>
      </c>
      <c r="B349" s="15">
        <v>39303</v>
      </c>
      <c r="C349" s="16" t="s">
        <v>1439</v>
      </c>
      <c r="D349" s="16" t="s">
        <v>5023</v>
      </c>
      <c r="E349" s="16"/>
      <c r="F349" s="16"/>
      <c r="G349" s="16"/>
      <c r="H349" s="33">
        <v>14218</v>
      </c>
      <c r="I349" s="15">
        <v>39323</v>
      </c>
      <c r="J349" s="15">
        <v>43686</v>
      </c>
      <c r="K349" s="16" t="s">
        <v>1304</v>
      </c>
      <c r="L349" s="16"/>
      <c r="M349" s="16" t="s">
        <v>1446</v>
      </c>
      <c r="N349" s="16" t="s">
        <v>21</v>
      </c>
      <c r="O349" s="16">
        <v>15930013</v>
      </c>
      <c r="P349" s="764" t="s">
        <v>5665</v>
      </c>
      <c r="Q349" s="764"/>
      <c r="R349" s="764"/>
      <c r="S349" s="764"/>
      <c r="T349" s="580"/>
      <c r="U349" s="16">
        <v>47.53</v>
      </c>
      <c r="V349" s="16">
        <v>0</v>
      </c>
      <c r="W349" s="16" t="s">
        <v>1441</v>
      </c>
      <c r="X349" s="16">
        <v>35</v>
      </c>
      <c r="Y349" s="16">
        <v>25</v>
      </c>
      <c r="Z349" s="16">
        <v>125</v>
      </c>
      <c r="AA349" s="16" t="s">
        <v>1090</v>
      </c>
      <c r="AB349" s="16" t="s">
        <v>1090</v>
      </c>
      <c r="AC349" s="16" t="s">
        <v>1090</v>
      </c>
      <c r="AD349" s="16">
        <v>15</v>
      </c>
      <c r="AE349" s="16">
        <v>2</v>
      </c>
      <c r="AF349" s="16">
        <v>0.3</v>
      </c>
      <c r="AG349" s="16" t="s">
        <v>4101</v>
      </c>
      <c r="AH349" s="16"/>
      <c r="AI349" s="16" t="s">
        <v>2335</v>
      </c>
      <c r="AJ349" s="16" t="s">
        <v>2336</v>
      </c>
      <c r="AK349" s="57" t="s">
        <v>1444</v>
      </c>
      <c r="AL349" s="57" t="s">
        <v>5666</v>
      </c>
    </row>
    <row r="350" spans="1:39" ht="24" customHeight="1" x14ac:dyDescent="0.25">
      <c r="A350" s="164">
        <v>13140023</v>
      </c>
      <c r="B350" s="15">
        <v>39303</v>
      </c>
      <c r="C350" s="16" t="s">
        <v>1439</v>
      </c>
      <c r="D350" s="16" t="s">
        <v>5024</v>
      </c>
      <c r="E350" s="16"/>
      <c r="F350" s="16"/>
      <c r="G350" s="16"/>
      <c r="H350" s="33">
        <v>14218</v>
      </c>
      <c r="I350" s="15">
        <v>39323</v>
      </c>
      <c r="J350" s="15">
        <v>43686</v>
      </c>
      <c r="K350" s="16" t="s">
        <v>1304</v>
      </c>
      <c r="L350" s="16"/>
      <c r="M350" s="16" t="s">
        <v>1445</v>
      </c>
      <c r="N350" s="16" t="s">
        <v>21</v>
      </c>
      <c r="O350" s="16">
        <v>15930013</v>
      </c>
      <c r="P350" s="764" t="s">
        <v>5665</v>
      </c>
      <c r="Q350" s="764"/>
      <c r="R350" s="764"/>
      <c r="S350" s="764"/>
      <c r="T350" s="580"/>
      <c r="U350" s="16">
        <v>29.3</v>
      </c>
      <c r="V350" s="16">
        <v>0</v>
      </c>
      <c r="W350" s="16" t="s">
        <v>1441</v>
      </c>
      <c r="X350" s="16">
        <v>35</v>
      </c>
      <c r="Y350" s="16">
        <v>25</v>
      </c>
      <c r="Z350" s="16">
        <v>125</v>
      </c>
      <c r="AA350" s="16" t="s">
        <v>1090</v>
      </c>
      <c r="AB350" s="16" t="s">
        <v>1090</v>
      </c>
      <c r="AC350" s="16" t="s">
        <v>1090</v>
      </c>
      <c r="AD350" s="16">
        <v>15</v>
      </c>
      <c r="AE350" s="16">
        <v>2</v>
      </c>
      <c r="AF350" s="16">
        <v>0.3</v>
      </c>
      <c r="AG350" s="16" t="s">
        <v>4101</v>
      </c>
      <c r="AH350" s="16"/>
      <c r="AI350" s="16" t="s">
        <v>2337</v>
      </c>
      <c r="AJ350" s="16" t="s">
        <v>2338</v>
      </c>
      <c r="AK350" s="57" t="s">
        <v>1444</v>
      </c>
      <c r="AL350" s="57" t="s">
        <v>5666</v>
      </c>
    </row>
    <row r="351" spans="1:39" ht="24" customHeight="1" x14ac:dyDescent="0.25">
      <c r="A351" s="164">
        <v>13140023</v>
      </c>
      <c r="B351" s="15">
        <v>39303</v>
      </c>
      <c r="C351" s="16" t="s">
        <v>1439</v>
      </c>
      <c r="D351" s="16" t="s">
        <v>5025</v>
      </c>
      <c r="E351" s="16"/>
      <c r="F351" s="16"/>
      <c r="G351" s="16"/>
      <c r="H351" s="33">
        <v>14218</v>
      </c>
      <c r="I351" s="15">
        <v>39323</v>
      </c>
      <c r="J351" s="15">
        <v>43686</v>
      </c>
      <c r="K351" s="16" t="s">
        <v>1304</v>
      </c>
      <c r="L351" s="16"/>
      <c r="M351" s="16" t="s">
        <v>4751</v>
      </c>
      <c r="N351" s="16" t="s">
        <v>21</v>
      </c>
      <c r="O351" s="16">
        <v>15930013</v>
      </c>
      <c r="P351" s="764" t="s">
        <v>5665</v>
      </c>
      <c r="Q351" s="764"/>
      <c r="R351" s="764"/>
      <c r="S351" s="764"/>
      <c r="T351" s="580"/>
      <c r="U351" s="16">
        <v>7.94</v>
      </c>
      <c r="V351" s="16">
        <v>0</v>
      </c>
      <c r="W351" s="16" t="s">
        <v>1441</v>
      </c>
      <c r="X351" s="16">
        <v>35</v>
      </c>
      <c r="Y351" s="16">
        <v>25</v>
      </c>
      <c r="Z351" s="16">
        <v>125</v>
      </c>
      <c r="AA351" s="16" t="s">
        <v>1090</v>
      </c>
      <c r="AB351" s="16" t="s">
        <v>1090</v>
      </c>
      <c r="AC351" s="16" t="s">
        <v>1090</v>
      </c>
      <c r="AD351" s="16">
        <v>15</v>
      </c>
      <c r="AE351" s="16">
        <v>2</v>
      </c>
      <c r="AF351" s="16">
        <v>0.3</v>
      </c>
      <c r="AG351" s="16" t="s">
        <v>4101</v>
      </c>
      <c r="AH351" s="16"/>
      <c r="AI351" s="16" t="s">
        <v>2339</v>
      </c>
      <c r="AJ351" s="16" t="s">
        <v>2340</v>
      </c>
      <c r="AK351" s="57" t="s">
        <v>1444</v>
      </c>
      <c r="AL351" s="57" t="s">
        <v>5666</v>
      </c>
    </row>
    <row r="352" spans="1:39" ht="24" customHeight="1" x14ac:dyDescent="0.25">
      <c r="A352" s="164">
        <v>13140023</v>
      </c>
      <c r="B352" s="15">
        <v>39303</v>
      </c>
      <c r="C352" s="16" t="s">
        <v>1439</v>
      </c>
      <c r="D352" s="16" t="s">
        <v>1447</v>
      </c>
      <c r="E352" s="16"/>
      <c r="F352" s="16"/>
      <c r="G352" s="16"/>
      <c r="H352" s="33">
        <v>14218</v>
      </c>
      <c r="I352" s="15">
        <v>39323</v>
      </c>
      <c r="J352" s="15">
        <v>43686</v>
      </c>
      <c r="K352" s="16" t="s">
        <v>1304</v>
      </c>
      <c r="L352" s="16"/>
      <c r="M352" s="16" t="s">
        <v>298</v>
      </c>
      <c r="N352" s="16" t="s">
        <v>21</v>
      </c>
      <c r="O352" s="16">
        <v>15930013</v>
      </c>
      <c r="P352" s="764" t="s">
        <v>5665</v>
      </c>
      <c r="Q352" s="764"/>
      <c r="R352" s="764"/>
      <c r="S352" s="764"/>
      <c r="T352" s="580"/>
      <c r="U352" s="16">
        <v>43459.199999999997</v>
      </c>
      <c r="V352" s="16">
        <v>158626</v>
      </c>
      <c r="W352" s="16" t="s">
        <v>1441</v>
      </c>
      <c r="X352" s="16">
        <v>35</v>
      </c>
      <c r="Y352" s="16">
        <v>25</v>
      </c>
      <c r="Z352" s="16">
        <v>125</v>
      </c>
      <c r="AA352" s="16"/>
      <c r="AB352" s="16"/>
      <c r="AC352" s="16"/>
      <c r="AD352" s="16"/>
      <c r="AE352" s="16"/>
      <c r="AF352" s="16">
        <v>0.5</v>
      </c>
      <c r="AG352" s="16" t="s">
        <v>4102</v>
      </c>
      <c r="AH352" s="16"/>
      <c r="AI352" s="16" t="s">
        <v>2341</v>
      </c>
      <c r="AJ352" s="16" t="s">
        <v>2342</v>
      </c>
      <c r="AK352" s="57" t="s">
        <v>1444</v>
      </c>
      <c r="AL352" s="57" t="s">
        <v>5666</v>
      </c>
    </row>
    <row r="353" spans="1:529" s="82" customFormat="1" ht="42" customHeight="1" x14ac:dyDescent="0.25">
      <c r="A353" s="69" t="s">
        <v>5664</v>
      </c>
      <c r="B353" s="70">
        <v>39303</v>
      </c>
      <c r="C353" s="71" t="s">
        <v>5669</v>
      </c>
      <c r="D353" s="71" t="s">
        <v>7293</v>
      </c>
      <c r="E353" s="71" t="s">
        <v>20</v>
      </c>
      <c r="F353" s="71" t="s">
        <v>20</v>
      </c>
      <c r="G353" s="71" t="s">
        <v>20</v>
      </c>
      <c r="H353" s="69" t="s">
        <v>273</v>
      </c>
      <c r="I353" s="70">
        <v>39323</v>
      </c>
      <c r="J353" s="70">
        <v>47339</v>
      </c>
      <c r="K353" s="71" t="s">
        <v>1304</v>
      </c>
      <c r="L353" s="71" t="s">
        <v>7098</v>
      </c>
      <c r="M353" s="71" t="s">
        <v>298</v>
      </c>
      <c r="N353" s="71" t="s">
        <v>21</v>
      </c>
      <c r="O353" s="71">
        <v>6754325</v>
      </c>
      <c r="P353" s="775" t="s">
        <v>7487</v>
      </c>
      <c r="Q353" s="775" t="s">
        <v>7487</v>
      </c>
      <c r="R353" s="775"/>
      <c r="S353" s="775"/>
      <c r="T353" s="581" t="s">
        <v>7490</v>
      </c>
      <c r="U353" s="71">
        <v>18505</v>
      </c>
      <c r="V353" s="71">
        <v>6754325</v>
      </c>
      <c r="W353" s="71" t="s">
        <v>1257</v>
      </c>
      <c r="X353" s="71">
        <v>35</v>
      </c>
      <c r="Y353" s="71">
        <v>25</v>
      </c>
      <c r="Z353" s="71">
        <v>125</v>
      </c>
      <c r="AA353" s="71" t="s">
        <v>1090</v>
      </c>
      <c r="AB353" s="71" t="s">
        <v>1090</v>
      </c>
      <c r="AC353" s="71" t="s">
        <v>1090</v>
      </c>
      <c r="AD353" s="71">
        <v>15</v>
      </c>
      <c r="AE353" s="71">
        <v>2</v>
      </c>
      <c r="AF353" s="71">
        <v>0.5</v>
      </c>
      <c r="AG353" s="71" t="s">
        <v>7491</v>
      </c>
      <c r="AH353" s="71">
        <v>359.4</v>
      </c>
      <c r="AI353" s="71" t="s">
        <v>5670</v>
      </c>
      <c r="AJ353" s="71" t="s">
        <v>5671</v>
      </c>
      <c r="AK353" s="71" t="s">
        <v>5679</v>
      </c>
      <c r="AL353" s="82" t="s">
        <v>7488</v>
      </c>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c r="OW353" s="60"/>
      <c r="OX353" s="60"/>
      <c r="OY353" s="60"/>
      <c r="OZ353" s="60"/>
      <c r="PA353" s="60"/>
      <c r="PB353" s="60"/>
      <c r="PC353" s="60"/>
      <c r="PD353" s="60"/>
      <c r="PE353" s="60"/>
      <c r="PF353" s="60"/>
      <c r="PG353" s="60"/>
      <c r="PH353" s="60"/>
      <c r="PI353" s="60"/>
      <c r="PJ353" s="60"/>
      <c r="PK353" s="60"/>
      <c r="PL353" s="60"/>
      <c r="PM353" s="60"/>
      <c r="PN353" s="60"/>
      <c r="PO353" s="60"/>
      <c r="PP353" s="60"/>
      <c r="PQ353" s="60"/>
      <c r="PR353" s="60"/>
      <c r="PS353" s="60"/>
      <c r="PT353" s="60"/>
      <c r="PU353" s="60"/>
      <c r="PV353" s="60"/>
      <c r="PW353" s="60"/>
      <c r="PX353" s="60"/>
      <c r="PY353" s="60"/>
      <c r="PZ353" s="60"/>
      <c r="QA353" s="60"/>
      <c r="QB353" s="60"/>
      <c r="QC353" s="60"/>
      <c r="QD353" s="60"/>
      <c r="QE353" s="60"/>
      <c r="QF353" s="60"/>
      <c r="QG353" s="60"/>
      <c r="QH353" s="60"/>
      <c r="QI353" s="60"/>
      <c r="QJ353" s="60"/>
      <c r="QK353" s="60"/>
      <c r="QL353" s="60"/>
      <c r="QM353" s="60"/>
      <c r="QN353" s="60"/>
      <c r="QO353" s="60"/>
      <c r="QP353" s="60"/>
      <c r="QQ353" s="60"/>
      <c r="QR353" s="60"/>
      <c r="QS353" s="60"/>
      <c r="QT353" s="60"/>
      <c r="QU353" s="60"/>
      <c r="QV353" s="60"/>
      <c r="QW353" s="60"/>
      <c r="QX353" s="60"/>
      <c r="QY353" s="60"/>
      <c r="QZ353" s="60"/>
      <c r="RA353" s="60"/>
      <c r="RB353" s="60"/>
      <c r="RC353" s="60"/>
      <c r="RD353" s="60"/>
      <c r="RE353" s="60"/>
      <c r="RF353" s="60"/>
      <c r="RG353" s="60"/>
      <c r="RH353" s="60"/>
      <c r="RI353" s="60"/>
      <c r="RJ353" s="60"/>
      <c r="RK353" s="60"/>
      <c r="RL353" s="60"/>
      <c r="RM353" s="60"/>
      <c r="RN353" s="60"/>
      <c r="RO353" s="60"/>
      <c r="RP353" s="60"/>
      <c r="RQ353" s="60"/>
      <c r="RR353" s="60"/>
      <c r="RS353" s="60"/>
      <c r="RT353" s="60"/>
      <c r="RU353" s="60"/>
      <c r="RV353" s="60"/>
      <c r="RW353" s="60"/>
      <c r="RX353" s="60"/>
      <c r="RY353" s="60"/>
      <c r="RZ353" s="60"/>
      <c r="SA353" s="60"/>
      <c r="SB353" s="60"/>
      <c r="SC353" s="60"/>
      <c r="SD353" s="60"/>
      <c r="SE353" s="60"/>
      <c r="SF353" s="60"/>
      <c r="SG353" s="60"/>
      <c r="SH353" s="60"/>
      <c r="SI353" s="60"/>
      <c r="SJ353" s="60"/>
      <c r="SK353" s="60"/>
      <c r="SL353" s="60"/>
      <c r="SM353" s="60"/>
      <c r="SN353" s="60"/>
      <c r="SO353" s="60"/>
      <c r="SP353" s="60"/>
      <c r="SQ353" s="60"/>
      <c r="SR353" s="60"/>
      <c r="SS353" s="60"/>
      <c r="ST353" s="60"/>
      <c r="SU353" s="60"/>
      <c r="SV353" s="60"/>
      <c r="SW353" s="60"/>
      <c r="SX353" s="60"/>
      <c r="SY353" s="60"/>
      <c r="SZ353" s="60"/>
      <c r="TA353" s="60"/>
      <c r="TB353" s="60"/>
      <c r="TC353" s="60"/>
      <c r="TD353" s="60"/>
      <c r="TE353" s="60"/>
      <c r="TF353" s="60"/>
      <c r="TG353" s="60"/>
      <c r="TH353" s="60"/>
      <c r="TI353" s="60"/>
    </row>
    <row r="354" spans="1:529" s="82" customFormat="1" ht="42" customHeight="1" x14ac:dyDescent="0.25">
      <c r="A354" s="69" t="s">
        <v>5664</v>
      </c>
      <c r="B354" s="70">
        <v>39303</v>
      </c>
      <c r="C354" s="71" t="s">
        <v>5667</v>
      </c>
      <c r="D354" s="71" t="s">
        <v>7293</v>
      </c>
      <c r="E354" s="71" t="s">
        <v>20</v>
      </c>
      <c r="F354" s="71" t="s">
        <v>20</v>
      </c>
      <c r="G354" s="71" t="s">
        <v>20</v>
      </c>
      <c r="H354" s="69" t="s">
        <v>273</v>
      </c>
      <c r="I354" s="70">
        <v>39323</v>
      </c>
      <c r="J354" s="70">
        <v>47339</v>
      </c>
      <c r="K354" s="71" t="s">
        <v>1442</v>
      </c>
      <c r="L354" s="71" t="s">
        <v>7482</v>
      </c>
      <c r="M354" s="71" t="s">
        <v>1443</v>
      </c>
      <c r="N354" s="71" t="s">
        <v>21</v>
      </c>
      <c r="O354" s="71">
        <v>29178.1</v>
      </c>
      <c r="P354" s="775" t="s">
        <v>7487</v>
      </c>
      <c r="Q354" s="775" t="s">
        <v>7487</v>
      </c>
      <c r="R354" s="775"/>
      <c r="S354" s="775"/>
      <c r="T354" s="581" t="s">
        <v>1964</v>
      </c>
      <c r="U354" s="71">
        <v>26.3</v>
      </c>
      <c r="V354" s="71">
        <v>9599.5</v>
      </c>
      <c r="W354" s="71" t="s">
        <v>3184</v>
      </c>
      <c r="X354" s="71">
        <v>35</v>
      </c>
      <c r="Y354" s="71">
        <v>25</v>
      </c>
      <c r="Z354" s="71">
        <v>125</v>
      </c>
      <c r="AA354" s="71" t="s">
        <v>1090</v>
      </c>
      <c r="AB354" s="71" t="s">
        <v>1090</v>
      </c>
      <c r="AC354" s="71" t="s">
        <v>1090</v>
      </c>
      <c r="AD354" s="71" t="s">
        <v>1090</v>
      </c>
      <c r="AE354" s="71" t="s">
        <v>1090</v>
      </c>
      <c r="AF354" s="71">
        <v>0.3</v>
      </c>
      <c r="AG354" s="71" t="s">
        <v>5311</v>
      </c>
      <c r="AH354" s="71">
        <v>451.2</v>
      </c>
      <c r="AI354" s="71" t="s">
        <v>5672</v>
      </c>
      <c r="AJ354" s="71" t="s">
        <v>5673</v>
      </c>
      <c r="AK354" s="71" t="s">
        <v>5680</v>
      </c>
      <c r="AL354" s="82" t="s">
        <v>7492</v>
      </c>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c r="QM354" s="60"/>
      <c r="QN354" s="60"/>
      <c r="QO354" s="60"/>
      <c r="QP354" s="60"/>
      <c r="QQ354" s="60"/>
      <c r="QR354" s="60"/>
      <c r="QS354" s="60"/>
      <c r="QT354" s="60"/>
      <c r="QU354" s="60"/>
      <c r="QV354" s="60"/>
      <c r="QW354" s="60"/>
      <c r="QX354" s="60"/>
      <c r="QY354" s="60"/>
      <c r="QZ354" s="60"/>
      <c r="RA354" s="60"/>
      <c r="RB354" s="60"/>
      <c r="RC354" s="60"/>
      <c r="RD354" s="60"/>
      <c r="RE354" s="60"/>
      <c r="RF354" s="60"/>
      <c r="RG354" s="60"/>
      <c r="RH354" s="60"/>
      <c r="RI354" s="60"/>
      <c r="RJ354" s="60"/>
      <c r="RK354" s="60"/>
      <c r="RL354" s="60"/>
      <c r="RM354" s="60"/>
      <c r="RN354" s="60"/>
      <c r="RO354" s="60"/>
      <c r="RP354" s="60"/>
      <c r="RQ354" s="60"/>
      <c r="RR354" s="60"/>
      <c r="RS354" s="60"/>
      <c r="RT354" s="60"/>
      <c r="RU354" s="60"/>
      <c r="RV354" s="60"/>
      <c r="RW354" s="60"/>
      <c r="RX354" s="60"/>
      <c r="RY354" s="60"/>
      <c r="RZ354" s="60"/>
      <c r="SA354" s="60"/>
      <c r="SB354" s="60"/>
      <c r="SC354" s="60"/>
      <c r="SD354" s="60"/>
      <c r="SE354" s="60"/>
      <c r="SF354" s="60"/>
      <c r="SG354" s="60"/>
      <c r="SH354" s="60"/>
      <c r="SI354" s="60"/>
      <c r="SJ354" s="60"/>
      <c r="SK354" s="60"/>
      <c r="SL354" s="60"/>
      <c r="SM354" s="60"/>
      <c r="SN354" s="60"/>
      <c r="SO354" s="60"/>
      <c r="SP354" s="60"/>
      <c r="SQ354" s="60"/>
      <c r="SR354" s="60"/>
      <c r="SS354" s="60"/>
      <c r="ST354" s="60"/>
      <c r="SU354" s="60"/>
      <c r="SV354" s="60"/>
      <c r="SW354" s="60"/>
      <c r="SX354" s="60"/>
      <c r="SY354" s="60"/>
      <c r="SZ354" s="60"/>
      <c r="TA354" s="60"/>
      <c r="TB354" s="60"/>
      <c r="TC354" s="60"/>
      <c r="TD354" s="60"/>
      <c r="TE354" s="60"/>
      <c r="TF354" s="60"/>
      <c r="TG354" s="60"/>
      <c r="TH354" s="60"/>
      <c r="TI354" s="60"/>
    </row>
    <row r="355" spans="1:529" s="82" customFormat="1" ht="42" customHeight="1" x14ac:dyDescent="0.25">
      <c r="A355" s="151" t="s">
        <v>5664</v>
      </c>
      <c r="B355" s="150">
        <v>39303</v>
      </c>
      <c r="C355" s="90" t="s">
        <v>5668</v>
      </c>
      <c r="D355" s="90" t="s">
        <v>7293</v>
      </c>
      <c r="E355" s="90" t="s">
        <v>20</v>
      </c>
      <c r="F355" s="90" t="s">
        <v>20</v>
      </c>
      <c r="G355" s="90" t="s">
        <v>20</v>
      </c>
      <c r="H355" s="151" t="s">
        <v>273</v>
      </c>
      <c r="I355" s="150">
        <v>39323</v>
      </c>
      <c r="J355" s="150">
        <v>47339</v>
      </c>
      <c r="K355" s="90" t="s">
        <v>1304</v>
      </c>
      <c r="L355" s="90" t="s">
        <v>7483</v>
      </c>
      <c r="M355" s="90" t="s">
        <v>4750</v>
      </c>
      <c r="N355" s="90" t="s">
        <v>21</v>
      </c>
      <c r="O355" s="90"/>
      <c r="P355" s="798" t="s">
        <v>7487</v>
      </c>
      <c r="Q355" s="798" t="s">
        <v>7487</v>
      </c>
      <c r="R355" s="798"/>
      <c r="S355" s="798"/>
      <c r="T355" s="618" t="s">
        <v>1964</v>
      </c>
      <c r="U355" s="90">
        <v>17.8</v>
      </c>
      <c r="V355" s="90">
        <v>6497</v>
      </c>
      <c r="W355" s="90" t="s">
        <v>3184</v>
      </c>
      <c r="X355" s="90">
        <v>35</v>
      </c>
      <c r="Y355" s="90">
        <v>25</v>
      </c>
      <c r="Z355" s="90">
        <v>125</v>
      </c>
      <c r="AA355" s="90" t="s">
        <v>1090</v>
      </c>
      <c r="AB355" s="90" t="s">
        <v>1090</v>
      </c>
      <c r="AC355" s="90" t="s">
        <v>1090</v>
      </c>
      <c r="AD355" s="90" t="s">
        <v>1090</v>
      </c>
      <c r="AE355" s="90" t="s">
        <v>1090</v>
      </c>
      <c r="AF355" s="90">
        <v>0.3</v>
      </c>
      <c r="AG355" s="90" t="s">
        <v>5311</v>
      </c>
      <c r="AH355" s="90">
        <v>422.8</v>
      </c>
      <c r="AI355" s="90" t="s">
        <v>5674</v>
      </c>
      <c r="AJ355" s="90" t="s">
        <v>5675</v>
      </c>
      <c r="AK355" s="90" t="s">
        <v>5680</v>
      </c>
      <c r="AL355" s="152" t="s">
        <v>7484</v>
      </c>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60"/>
      <c r="RF355" s="60"/>
      <c r="RG355" s="60"/>
      <c r="RH355" s="60"/>
      <c r="RI355" s="60"/>
      <c r="RJ355" s="60"/>
      <c r="RK355" s="60"/>
      <c r="RL355" s="60"/>
      <c r="RM355" s="60"/>
      <c r="RN355" s="60"/>
      <c r="RO355" s="60"/>
      <c r="RP355" s="60"/>
      <c r="RQ355" s="60"/>
      <c r="RR355" s="60"/>
      <c r="RS355" s="60"/>
      <c r="RT355" s="60"/>
      <c r="RU355" s="60"/>
      <c r="RV355" s="60"/>
      <c r="RW355" s="60"/>
      <c r="RX355" s="60"/>
      <c r="RY355" s="60"/>
      <c r="RZ355" s="60"/>
      <c r="SA355" s="60"/>
      <c r="SB355" s="60"/>
      <c r="SC355" s="60"/>
      <c r="SD355" s="60"/>
      <c r="SE355" s="60"/>
      <c r="SF355" s="60"/>
      <c r="SG355" s="60"/>
      <c r="SH355" s="60"/>
      <c r="SI355" s="60"/>
      <c r="SJ355" s="60"/>
      <c r="SK355" s="60"/>
      <c r="SL355" s="60"/>
      <c r="SM355" s="60"/>
      <c r="SN355" s="60"/>
      <c r="SO355" s="60"/>
      <c r="SP355" s="60"/>
      <c r="SQ355" s="60"/>
      <c r="SR355" s="60"/>
      <c r="SS355" s="60"/>
      <c r="ST355" s="60"/>
      <c r="SU355" s="60"/>
      <c r="SV355" s="60"/>
      <c r="SW355" s="60"/>
      <c r="SX355" s="60"/>
      <c r="SY355" s="60"/>
      <c r="SZ355" s="60"/>
      <c r="TA355" s="60"/>
      <c r="TB355" s="60"/>
      <c r="TC355" s="60"/>
      <c r="TD355" s="60"/>
      <c r="TE355" s="60"/>
      <c r="TF355" s="60"/>
      <c r="TG355" s="60"/>
      <c r="TH355" s="60"/>
      <c r="TI355" s="60"/>
    </row>
    <row r="356" spans="1:529" s="82" customFormat="1" ht="42" customHeight="1" x14ac:dyDescent="0.25">
      <c r="A356" s="69" t="s">
        <v>5664</v>
      </c>
      <c r="B356" s="70">
        <v>39303</v>
      </c>
      <c r="C356" s="71" t="s">
        <v>7485</v>
      </c>
      <c r="D356" s="71" t="s">
        <v>7293</v>
      </c>
      <c r="E356" s="71" t="s">
        <v>20</v>
      </c>
      <c r="F356" s="71" t="s">
        <v>20</v>
      </c>
      <c r="G356" s="71" t="s">
        <v>20</v>
      </c>
      <c r="H356" s="69" t="s">
        <v>273</v>
      </c>
      <c r="I356" s="70">
        <v>39323</v>
      </c>
      <c r="J356" s="70">
        <v>47339</v>
      </c>
      <c r="K356" s="71" t="s">
        <v>1304</v>
      </c>
      <c r="L356" s="71" t="s">
        <v>7098</v>
      </c>
      <c r="M356" s="71" t="s">
        <v>298</v>
      </c>
      <c r="N356" s="71" t="s">
        <v>21</v>
      </c>
      <c r="O356" s="71"/>
      <c r="P356" s="775" t="s">
        <v>7487</v>
      </c>
      <c r="Q356" s="775" t="s">
        <v>7487</v>
      </c>
      <c r="R356" s="775"/>
      <c r="S356" s="775"/>
      <c r="T356" s="581" t="s">
        <v>1964</v>
      </c>
      <c r="U356" s="71">
        <v>27.9</v>
      </c>
      <c r="V356" s="71">
        <v>10183.5</v>
      </c>
      <c r="W356" s="71" t="s">
        <v>3184</v>
      </c>
      <c r="X356" s="71">
        <v>35</v>
      </c>
      <c r="Y356" s="71">
        <v>25</v>
      </c>
      <c r="Z356" s="71">
        <v>125</v>
      </c>
      <c r="AA356" s="71" t="s">
        <v>1090</v>
      </c>
      <c r="AB356" s="71" t="s">
        <v>1090</v>
      </c>
      <c r="AC356" s="71" t="s">
        <v>1090</v>
      </c>
      <c r="AD356" s="71" t="s">
        <v>1090</v>
      </c>
      <c r="AE356" s="71" t="s">
        <v>1090</v>
      </c>
      <c r="AF356" s="71">
        <v>0.3</v>
      </c>
      <c r="AG356" s="71" t="s">
        <v>5311</v>
      </c>
      <c r="AH356" s="71">
        <v>442.7</v>
      </c>
      <c r="AI356" s="71" t="s">
        <v>5676</v>
      </c>
      <c r="AJ356" s="71" t="s">
        <v>7489</v>
      </c>
      <c r="AK356" s="71" t="s">
        <v>5680</v>
      </c>
      <c r="AL356" s="82" t="s">
        <v>7492</v>
      </c>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c r="QM356" s="60"/>
      <c r="QN356" s="60"/>
      <c r="QO356" s="60"/>
      <c r="QP356" s="60"/>
      <c r="QQ356" s="60"/>
      <c r="QR356" s="60"/>
      <c r="QS356" s="60"/>
      <c r="QT356" s="60"/>
      <c r="QU356" s="60"/>
      <c r="QV356" s="60"/>
      <c r="QW356" s="60"/>
      <c r="QX356" s="60"/>
      <c r="QY356" s="60"/>
      <c r="QZ356" s="60"/>
      <c r="RA356" s="60"/>
      <c r="RB356" s="60"/>
      <c r="RC356" s="60"/>
      <c r="RD356" s="60"/>
      <c r="RE356" s="60"/>
      <c r="RF356" s="60"/>
      <c r="RG356" s="60"/>
      <c r="RH356" s="60"/>
      <c r="RI356" s="60"/>
      <c r="RJ356" s="60"/>
      <c r="RK356" s="60"/>
      <c r="RL356" s="60"/>
      <c r="RM356" s="60"/>
      <c r="RN356" s="60"/>
      <c r="RO356" s="60"/>
      <c r="RP356" s="60"/>
      <c r="RQ356" s="60"/>
      <c r="RR356" s="60"/>
      <c r="RS356" s="60"/>
      <c r="RT356" s="60"/>
      <c r="RU356" s="60"/>
      <c r="RV356" s="60"/>
      <c r="RW356" s="60"/>
      <c r="RX356" s="60"/>
      <c r="RY356" s="60"/>
      <c r="RZ356" s="60"/>
      <c r="SA356" s="60"/>
      <c r="SB356" s="60"/>
      <c r="SC356" s="60"/>
      <c r="SD356" s="60"/>
      <c r="SE356" s="60"/>
      <c r="SF356" s="60"/>
      <c r="SG356" s="60"/>
      <c r="SH356" s="60"/>
      <c r="SI356" s="60"/>
      <c r="SJ356" s="60"/>
      <c r="SK356" s="60"/>
      <c r="SL356" s="60"/>
      <c r="SM356" s="60"/>
      <c r="SN356" s="60"/>
      <c r="SO356" s="60"/>
      <c r="SP356" s="60"/>
      <c r="SQ356" s="60"/>
      <c r="SR356" s="60"/>
      <c r="SS356" s="60"/>
      <c r="ST356" s="60"/>
      <c r="SU356" s="60"/>
      <c r="SV356" s="60"/>
      <c r="SW356" s="60"/>
      <c r="SX356" s="60"/>
      <c r="SY356" s="60"/>
      <c r="SZ356" s="60"/>
      <c r="TA356" s="60"/>
      <c r="TB356" s="60"/>
      <c r="TC356" s="60"/>
      <c r="TD356" s="60"/>
      <c r="TE356" s="60"/>
      <c r="TF356" s="60"/>
      <c r="TG356" s="60"/>
      <c r="TH356" s="60"/>
      <c r="TI356" s="60"/>
    </row>
    <row r="357" spans="1:529" s="82" customFormat="1" ht="42" customHeight="1" thickBot="1" x14ac:dyDescent="0.3">
      <c r="A357" s="73" t="s">
        <v>5664</v>
      </c>
      <c r="B357" s="12">
        <v>39303</v>
      </c>
      <c r="C357" s="11" t="s">
        <v>7486</v>
      </c>
      <c r="D357" s="71" t="s">
        <v>7293</v>
      </c>
      <c r="E357" s="71" t="s">
        <v>20</v>
      </c>
      <c r="F357" s="71" t="s">
        <v>20</v>
      </c>
      <c r="G357" s="71" t="s">
        <v>20</v>
      </c>
      <c r="H357" s="73" t="s">
        <v>273</v>
      </c>
      <c r="I357" s="70">
        <v>39323</v>
      </c>
      <c r="J357" s="70">
        <v>47339</v>
      </c>
      <c r="K357" s="11" t="s">
        <v>1304</v>
      </c>
      <c r="L357" s="181" t="s">
        <v>7098</v>
      </c>
      <c r="M357" s="11" t="s">
        <v>4751</v>
      </c>
      <c r="N357" s="11" t="s">
        <v>21</v>
      </c>
      <c r="O357" s="11"/>
      <c r="P357" s="775" t="s">
        <v>7487</v>
      </c>
      <c r="Q357" s="775" t="s">
        <v>7487</v>
      </c>
      <c r="R357" s="745"/>
      <c r="S357" s="745"/>
      <c r="T357" s="559" t="s">
        <v>1964</v>
      </c>
      <c r="U357" s="11">
        <v>7.94</v>
      </c>
      <c r="V357" s="11">
        <v>2898.1</v>
      </c>
      <c r="W357" s="11" t="s">
        <v>3184</v>
      </c>
      <c r="X357" s="11">
        <v>35</v>
      </c>
      <c r="Y357" s="11">
        <v>25</v>
      </c>
      <c r="Z357" s="11">
        <v>125</v>
      </c>
      <c r="AA357" s="11" t="s">
        <v>1090</v>
      </c>
      <c r="AB357" s="11" t="s">
        <v>1090</v>
      </c>
      <c r="AC357" s="11" t="s">
        <v>1090</v>
      </c>
      <c r="AD357" s="11" t="s">
        <v>1090</v>
      </c>
      <c r="AE357" s="11" t="s">
        <v>1090</v>
      </c>
      <c r="AF357" s="11">
        <v>0.3</v>
      </c>
      <c r="AG357" s="11" t="s">
        <v>5311</v>
      </c>
      <c r="AH357" s="11">
        <v>365.3</v>
      </c>
      <c r="AI357" s="11" t="s">
        <v>5677</v>
      </c>
      <c r="AJ357" s="11" t="s">
        <v>5678</v>
      </c>
      <c r="AK357" s="11" t="s">
        <v>5680</v>
      </c>
      <c r="AL357" s="82" t="s">
        <v>7492</v>
      </c>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c r="QM357" s="60"/>
      <c r="QN357" s="60"/>
      <c r="QO357" s="60"/>
      <c r="QP357" s="60"/>
      <c r="QQ357" s="60"/>
      <c r="QR357" s="60"/>
      <c r="QS357" s="60"/>
      <c r="QT357" s="60"/>
      <c r="QU357" s="60"/>
      <c r="QV357" s="60"/>
      <c r="QW357" s="60"/>
      <c r="QX357" s="60"/>
      <c r="QY357" s="60"/>
      <c r="QZ357" s="60"/>
      <c r="RA357" s="60"/>
      <c r="RB357" s="60"/>
      <c r="RC357" s="60"/>
      <c r="RD357" s="60"/>
      <c r="RE357" s="60"/>
      <c r="RF357" s="60"/>
      <c r="RG357" s="60"/>
      <c r="RH357" s="60"/>
      <c r="RI357" s="60"/>
      <c r="RJ357" s="60"/>
      <c r="RK357" s="60"/>
      <c r="RL357" s="60"/>
      <c r="RM357" s="60"/>
      <c r="RN357" s="60"/>
      <c r="RO357" s="60"/>
      <c r="RP357" s="60"/>
      <c r="RQ357" s="60"/>
      <c r="RR357" s="60"/>
      <c r="RS357" s="60"/>
      <c r="RT357" s="60"/>
      <c r="RU357" s="60"/>
      <c r="RV357" s="60"/>
      <c r="RW357" s="60"/>
      <c r="RX357" s="60"/>
      <c r="RY357" s="60"/>
      <c r="RZ357" s="60"/>
      <c r="SA357" s="60"/>
      <c r="SB357" s="60"/>
      <c r="SC357" s="60"/>
      <c r="SD357" s="60"/>
      <c r="SE357" s="60"/>
      <c r="SF357" s="60"/>
      <c r="SG357" s="60"/>
      <c r="SH357" s="60"/>
      <c r="SI357" s="60"/>
      <c r="SJ357" s="60"/>
      <c r="SK357" s="60"/>
      <c r="SL357" s="60"/>
      <c r="SM357" s="60"/>
      <c r="SN357" s="60"/>
      <c r="SO357" s="60"/>
      <c r="SP357" s="60"/>
      <c r="SQ357" s="60"/>
      <c r="SR357" s="60"/>
      <c r="SS357" s="60"/>
      <c r="ST357" s="60"/>
      <c r="SU357" s="60"/>
      <c r="SV357" s="60"/>
      <c r="SW357" s="60"/>
      <c r="SX357" s="60"/>
      <c r="SY357" s="60"/>
      <c r="SZ357" s="60"/>
      <c r="TA357" s="60"/>
      <c r="TB357" s="60"/>
      <c r="TC357" s="60"/>
      <c r="TD357" s="60"/>
      <c r="TE357" s="60"/>
      <c r="TF357" s="60"/>
      <c r="TG357" s="60"/>
      <c r="TH357" s="60"/>
      <c r="TI357" s="60"/>
    </row>
    <row r="358" spans="1:529" s="60" customFormat="1" ht="27.75" customHeight="1" thickBot="1" x14ac:dyDescent="0.3">
      <c r="A358" s="237">
        <v>13140024</v>
      </c>
      <c r="B358" s="238">
        <v>39314</v>
      </c>
      <c r="C358" s="238" t="s">
        <v>1111</v>
      </c>
      <c r="D358" s="23" t="s">
        <v>5720</v>
      </c>
      <c r="E358" s="238"/>
      <c r="F358" s="238"/>
      <c r="G358" s="238"/>
      <c r="H358" s="239">
        <v>43904</v>
      </c>
      <c r="I358" s="238" t="s">
        <v>7569</v>
      </c>
      <c r="J358" s="238">
        <v>40410</v>
      </c>
      <c r="K358" s="23"/>
      <c r="L358" s="23"/>
      <c r="M358" s="23" t="s">
        <v>4752</v>
      </c>
      <c r="N358" s="23" t="s">
        <v>34</v>
      </c>
      <c r="O358" s="23">
        <v>98550</v>
      </c>
      <c r="P358" s="744"/>
      <c r="Q358" s="744"/>
      <c r="R358" s="744"/>
      <c r="S358" s="744"/>
      <c r="T358" s="575">
        <v>9.1999999999999993</v>
      </c>
      <c r="U358" s="23">
        <v>270</v>
      </c>
      <c r="V358" s="23">
        <v>98550</v>
      </c>
      <c r="W358" s="23" t="s">
        <v>1398</v>
      </c>
      <c r="X358" s="23">
        <v>35</v>
      </c>
      <c r="Y358" s="23">
        <v>25</v>
      </c>
      <c r="Z358" s="23">
        <v>125</v>
      </c>
      <c r="AA358" s="23" t="s">
        <v>1090</v>
      </c>
      <c r="AB358" s="23" t="s">
        <v>1090</v>
      </c>
      <c r="AC358" s="23" t="s">
        <v>1090</v>
      </c>
      <c r="AD358" s="23" t="s">
        <v>1090</v>
      </c>
      <c r="AE358" s="23" t="s">
        <v>1090</v>
      </c>
      <c r="AF358" s="23">
        <v>0.3</v>
      </c>
      <c r="AG358" s="354"/>
      <c r="AH358" s="23"/>
      <c r="AI358" s="23" t="s">
        <v>2343</v>
      </c>
      <c r="AJ358" s="23" t="s">
        <v>2344</v>
      </c>
      <c r="AK358" s="24" t="s">
        <v>4103</v>
      </c>
      <c r="AL358" s="24"/>
      <c r="AM358" s="11"/>
    </row>
    <row r="359" spans="1:529" s="60" customFormat="1" ht="27.75" customHeight="1" x14ac:dyDescent="0.25">
      <c r="A359" s="75">
        <v>13140025</v>
      </c>
      <c r="B359" s="26">
        <v>39314</v>
      </c>
      <c r="C359" s="27" t="s">
        <v>1448</v>
      </c>
      <c r="D359" s="27" t="s">
        <v>7416</v>
      </c>
      <c r="E359" s="27" t="s">
        <v>133</v>
      </c>
      <c r="F359" s="27" t="s">
        <v>133</v>
      </c>
      <c r="G359" s="27" t="s">
        <v>51</v>
      </c>
      <c r="H359" s="75">
        <v>72343</v>
      </c>
      <c r="I359" s="26" t="s">
        <v>7570</v>
      </c>
      <c r="J359" s="26">
        <v>45890</v>
      </c>
      <c r="K359" s="27" t="s">
        <v>378</v>
      </c>
      <c r="L359" s="27"/>
      <c r="M359" s="27" t="s">
        <v>285</v>
      </c>
      <c r="N359" s="27" t="s">
        <v>95</v>
      </c>
      <c r="O359" s="27">
        <v>2546240</v>
      </c>
      <c r="P359" s="739" t="s">
        <v>7415</v>
      </c>
      <c r="Q359" s="739" t="s">
        <v>7415</v>
      </c>
      <c r="R359" s="739"/>
      <c r="S359" s="739"/>
      <c r="T359" s="557">
        <v>567</v>
      </c>
      <c r="U359" s="27">
        <v>6976</v>
      </c>
      <c r="V359" s="27">
        <v>2546240</v>
      </c>
      <c r="W359" s="27" t="s">
        <v>1398</v>
      </c>
      <c r="X359" s="27">
        <v>35</v>
      </c>
      <c r="Y359" s="27">
        <v>25</v>
      </c>
      <c r="Z359" s="27">
        <v>125</v>
      </c>
      <c r="AA359" s="27" t="s">
        <v>1090</v>
      </c>
      <c r="AB359" s="27" t="s">
        <v>1090</v>
      </c>
      <c r="AC359" s="27" t="s">
        <v>1090</v>
      </c>
      <c r="AD359" s="27">
        <v>15</v>
      </c>
      <c r="AE359" s="27">
        <v>2</v>
      </c>
      <c r="AF359" s="27">
        <v>0.3</v>
      </c>
      <c r="AG359" s="337"/>
      <c r="AH359" s="27"/>
      <c r="AI359" s="27" t="s">
        <v>2345</v>
      </c>
      <c r="AJ359" s="27" t="s">
        <v>2346</v>
      </c>
      <c r="AK359" s="59" t="s">
        <v>4104</v>
      </c>
      <c r="AL359" s="59"/>
      <c r="AM359" s="11"/>
    </row>
    <row r="360" spans="1:529" s="60" customFormat="1" ht="27.75" customHeight="1" x14ac:dyDescent="0.25">
      <c r="A360" s="34">
        <v>13140025</v>
      </c>
      <c r="B360" s="5">
        <v>39314</v>
      </c>
      <c r="C360" s="17" t="s">
        <v>1449</v>
      </c>
      <c r="D360" s="27" t="s">
        <v>7416</v>
      </c>
      <c r="E360" s="27" t="s">
        <v>133</v>
      </c>
      <c r="F360" s="27" t="s">
        <v>133</v>
      </c>
      <c r="G360" s="27" t="s">
        <v>51</v>
      </c>
      <c r="H360" s="34">
        <v>72343</v>
      </c>
      <c r="I360" s="5" t="s">
        <v>7570</v>
      </c>
      <c r="J360" s="5">
        <v>41506</v>
      </c>
      <c r="K360" s="17" t="s">
        <v>378</v>
      </c>
      <c r="L360" s="17"/>
      <c r="M360" s="17" t="s">
        <v>285</v>
      </c>
      <c r="N360" s="17" t="s">
        <v>95</v>
      </c>
      <c r="O360" s="17">
        <v>189800</v>
      </c>
      <c r="P360" s="739" t="s">
        <v>7415</v>
      </c>
      <c r="Q360" s="739" t="s">
        <v>7415</v>
      </c>
      <c r="R360" s="767"/>
      <c r="S360" s="767"/>
      <c r="T360" s="566"/>
      <c r="U360" s="17"/>
      <c r="V360" s="17">
        <v>189800</v>
      </c>
      <c r="W360" s="17"/>
      <c r="X360" s="17"/>
      <c r="Y360" s="17"/>
      <c r="Z360" s="17"/>
      <c r="AA360" s="17"/>
      <c r="AB360" s="17"/>
      <c r="AC360" s="17"/>
      <c r="AD360" s="17"/>
      <c r="AE360" s="17"/>
      <c r="AF360" s="17"/>
      <c r="AG360" s="17"/>
      <c r="AH360" s="17"/>
      <c r="AI360" s="17" t="s">
        <v>2347</v>
      </c>
      <c r="AJ360" s="17" t="s">
        <v>2348</v>
      </c>
      <c r="AK360" s="7"/>
      <c r="AL360" s="7"/>
      <c r="AM360" s="11"/>
    </row>
    <row r="361" spans="1:529" s="60" customFormat="1" ht="27.75" customHeight="1" x14ac:dyDescent="0.25">
      <c r="A361" s="34">
        <v>13140025</v>
      </c>
      <c r="B361" s="5">
        <v>39314</v>
      </c>
      <c r="C361" s="17" t="s">
        <v>1450</v>
      </c>
      <c r="D361" s="27" t="s">
        <v>7416</v>
      </c>
      <c r="E361" s="27" t="s">
        <v>133</v>
      </c>
      <c r="F361" s="27" t="s">
        <v>133</v>
      </c>
      <c r="G361" s="27" t="s">
        <v>51</v>
      </c>
      <c r="H361" s="34">
        <v>72343</v>
      </c>
      <c r="I361" s="5" t="s">
        <v>7570</v>
      </c>
      <c r="J361" s="5">
        <v>41506</v>
      </c>
      <c r="K361" s="17" t="s">
        <v>378</v>
      </c>
      <c r="L361" s="17"/>
      <c r="M361" s="17" t="s">
        <v>285</v>
      </c>
      <c r="N361" s="17" t="s">
        <v>95</v>
      </c>
      <c r="O361" s="17">
        <v>586148.85</v>
      </c>
      <c r="P361" s="739" t="s">
        <v>7415</v>
      </c>
      <c r="Q361" s="739" t="s">
        <v>7415</v>
      </c>
      <c r="R361" s="767"/>
      <c r="S361" s="767"/>
      <c r="T361" s="566"/>
      <c r="U361" s="17">
        <v>1601.5</v>
      </c>
      <c r="V361" s="17">
        <v>586148.85</v>
      </c>
      <c r="W361" s="17" t="s">
        <v>1398</v>
      </c>
      <c r="X361" s="17"/>
      <c r="Y361" s="17"/>
      <c r="Z361" s="17"/>
      <c r="AA361" s="17"/>
      <c r="AB361" s="17"/>
      <c r="AC361" s="17"/>
      <c r="AD361" s="17"/>
      <c r="AE361" s="17"/>
      <c r="AF361" s="17"/>
      <c r="AG361" s="17"/>
      <c r="AH361" s="17"/>
      <c r="AI361" s="17" t="s">
        <v>2349</v>
      </c>
      <c r="AJ361" s="17" t="s">
        <v>2350</v>
      </c>
      <c r="AK361" s="7"/>
      <c r="AL361" s="7"/>
      <c r="AM361" s="11"/>
    </row>
    <row r="362" spans="1:529" s="60" customFormat="1" ht="27.75" customHeight="1" x14ac:dyDescent="0.25">
      <c r="A362" s="34">
        <v>13140025</v>
      </c>
      <c r="B362" s="5">
        <v>39314</v>
      </c>
      <c r="C362" s="17" t="s">
        <v>1451</v>
      </c>
      <c r="D362" s="27" t="s">
        <v>7416</v>
      </c>
      <c r="E362" s="27" t="s">
        <v>133</v>
      </c>
      <c r="F362" s="27" t="s">
        <v>133</v>
      </c>
      <c r="G362" s="27" t="s">
        <v>51</v>
      </c>
      <c r="H362" s="34">
        <v>72343</v>
      </c>
      <c r="I362" s="5" t="s">
        <v>7570</v>
      </c>
      <c r="J362" s="5">
        <v>41506</v>
      </c>
      <c r="K362" s="17" t="s">
        <v>378</v>
      </c>
      <c r="L362" s="17"/>
      <c r="M362" s="17" t="s">
        <v>285</v>
      </c>
      <c r="N362" s="17" t="s">
        <v>95</v>
      </c>
      <c r="O362" s="17">
        <v>763993.08</v>
      </c>
      <c r="P362" s="739" t="s">
        <v>7415</v>
      </c>
      <c r="Q362" s="739" t="s">
        <v>7415</v>
      </c>
      <c r="R362" s="767"/>
      <c r="S362" s="767"/>
      <c r="T362" s="566"/>
      <c r="U362" s="17">
        <v>2087.41</v>
      </c>
      <c r="V362" s="17">
        <v>763993.08</v>
      </c>
      <c r="W362" s="17" t="s">
        <v>1398</v>
      </c>
      <c r="X362" s="17"/>
      <c r="Y362" s="17"/>
      <c r="Z362" s="17"/>
      <c r="AA362" s="17"/>
      <c r="AB362" s="17"/>
      <c r="AC362" s="17"/>
      <c r="AD362" s="17"/>
      <c r="AE362" s="17"/>
      <c r="AF362" s="17"/>
      <c r="AG362" s="17"/>
      <c r="AH362" s="17"/>
      <c r="AI362" s="17" t="s">
        <v>2349</v>
      </c>
      <c r="AJ362" s="17" t="s">
        <v>2350</v>
      </c>
      <c r="AK362" s="7"/>
      <c r="AL362" s="7"/>
      <c r="AM362" s="11"/>
    </row>
    <row r="363" spans="1:529" s="60" customFormat="1" ht="27.75" customHeight="1" x14ac:dyDescent="0.25">
      <c r="A363" s="34">
        <v>13140025</v>
      </c>
      <c r="B363" s="5">
        <v>39314</v>
      </c>
      <c r="C363" s="17" t="s">
        <v>1452</v>
      </c>
      <c r="D363" s="27" t="s">
        <v>7416</v>
      </c>
      <c r="E363" s="27" t="s">
        <v>133</v>
      </c>
      <c r="F363" s="27" t="s">
        <v>133</v>
      </c>
      <c r="G363" s="27" t="s">
        <v>51</v>
      </c>
      <c r="H363" s="34">
        <v>72343</v>
      </c>
      <c r="I363" s="5" t="s">
        <v>7570</v>
      </c>
      <c r="J363" s="5">
        <v>43697</v>
      </c>
      <c r="K363" s="17" t="s">
        <v>378</v>
      </c>
      <c r="L363" s="17"/>
      <c r="M363" s="17" t="s">
        <v>285</v>
      </c>
      <c r="N363" s="17" t="s">
        <v>95</v>
      </c>
      <c r="O363" s="6">
        <v>189800</v>
      </c>
      <c r="P363" s="739" t="s">
        <v>7415</v>
      </c>
      <c r="Q363" s="739" t="s">
        <v>7415</v>
      </c>
      <c r="R363" s="767"/>
      <c r="S363" s="767"/>
      <c r="T363" s="566">
        <v>26</v>
      </c>
      <c r="U363" s="17">
        <v>520</v>
      </c>
      <c r="V363" s="11">
        <v>189800</v>
      </c>
      <c r="W363" s="17" t="s">
        <v>1089</v>
      </c>
      <c r="X363" s="17">
        <v>35</v>
      </c>
      <c r="Y363" s="17">
        <v>25</v>
      </c>
      <c r="Z363" s="17">
        <v>125</v>
      </c>
      <c r="AA363" s="17" t="s">
        <v>1325</v>
      </c>
      <c r="AB363" s="17" t="s">
        <v>1325</v>
      </c>
      <c r="AC363" s="17" t="s">
        <v>1325</v>
      </c>
      <c r="AD363" s="17">
        <v>15</v>
      </c>
      <c r="AE363" s="17">
        <v>2</v>
      </c>
      <c r="AF363" s="17">
        <v>0.3</v>
      </c>
      <c r="AG363" s="17" t="s">
        <v>4105</v>
      </c>
      <c r="AH363" s="17"/>
      <c r="AI363" s="17" t="s">
        <v>2347</v>
      </c>
      <c r="AJ363" s="17" t="s">
        <v>2348</v>
      </c>
      <c r="AK363" s="7" t="s">
        <v>1453</v>
      </c>
      <c r="AL363" s="7"/>
      <c r="AM363" s="11"/>
    </row>
    <row r="364" spans="1:529" s="60" customFormat="1" ht="27.75" customHeight="1" x14ac:dyDescent="0.25">
      <c r="A364" s="34">
        <v>13140025</v>
      </c>
      <c r="B364" s="5">
        <v>39314</v>
      </c>
      <c r="C364" s="17" t="s">
        <v>1450</v>
      </c>
      <c r="D364" s="27" t="s">
        <v>7416</v>
      </c>
      <c r="E364" s="27" t="s">
        <v>133</v>
      </c>
      <c r="F364" s="27" t="s">
        <v>133</v>
      </c>
      <c r="G364" s="27" t="s">
        <v>51</v>
      </c>
      <c r="H364" s="34">
        <v>72343</v>
      </c>
      <c r="I364" s="5" t="s">
        <v>7570</v>
      </c>
      <c r="J364" s="5">
        <v>43697</v>
      </c>
      <c r="K364" s="17" t="s">
        <v>378</v>
      </c>
      <c r="L364" s="17"/>
      <c r="M364" s="17" t="s">
        <v>285</v>
      </c>
      <c r="N364" s="17" t="s">
        <v>95</v>
      </c>
      <c r="O364" s="6">
        <v>586148.85</v>
      </c>
      <c r="P364" s="739" t="s">
        <v>7415</v>
      </c>
      <c r="Q364" s="739" t="s">
        <v>7415</v>
      </c>
      <c r="R364" s="767"/>
      <c r="S364" s="767"/>
      <c r="T364" s="566">
        <v>130.34</v>
      </c>
      <c r="U364" s="17">
        <v>1601.5</v>
      </c>
      <c r="V364" s="11">
        <v>586148.85</v>
      </c>
      <c r="W364" s="17" t="s">
        <v>1089</v>
      </c>
      <c r="X364" s="17">
        <v>35</v>
      </c>
      <c r="Y364" s="17">
        <v>25</v>
      </c>
      <c r="Z364" s="17">
        <v>125</v>
      </c>
      <c r="AA364" s="17" t="s">
        <v>1325</v>
      </c>
      <c r="AB364" s="17" t="s">
        <v>1325</v>
      </c>
      <c r="AC364" s="17" t="s">
        <v>1325</v>
      </c>
      <c r="AD364" s="17">
        <v>15</v>
      </c>
      <c r="AE364" s="17">
        <v>2</v>
      </c>
      <c r="AF364" s="17">
        <v>0.3</v>
      </c>
      <c r="AG364" s="17" t="s">
        <v>4105</v>
      </c>
      <c r="AH364" s="17"/>
      <c r="AI364" s="17" t="s">
        <v>2347</v>
      </c>
      <c r="AJ364" s="17" t="s">
        <v>2348</v>
      </c>
      <c r="AK364" s="7" t="s">
        <v>1453</v>
      </c>
      <c r="AL364" s="7"/>
      <c r="AM364" s="11"/>
    </row>
    <row r="365" spans="1:529" s="60" customFormat="1" ht="27.75" customHeight="1" thickBot="1" x14ac:dyDescent="0.3">
      <c r="A365" s="61">
        <v>13140025</v>
      </c>
      <c r="B365" s="19">
        <v>39314</v>
      </c>
      <c r="C365" s="18" t="s">
        <v>1451</v>
      </c>
      <c r="D365" s="27" t="s">
        <v>7416</v>
      </c>
      <c r="E365" s="27" t="s">
        <v>133</v>
      </c>
      <c r="F365" s="27" t="s">
        <v>133</v>
      </c>
      <c r="G365" s="27" t="s">
        <v>51</v>
      </c>
      <c r="H365" s="61">
        <v>72343</v>
      </c>
      <c r="I365" s="19" t="s">
        <v>7570</v>
      </c>
      <c r="J365" s="19">
        <v>43697</v>
      </c>
      <c r="K365" s="18" t="s">
        <v>378</v>
      </c>
      <c r="L365" s="18"/>
      <c r="M365" s="18" t="s">
        <v>285</v>
      </c>
      <c r="N365" s="18" t="s">
        <v>95</v>
      </c>
      <c r="O365" s="358">
        <v>763993.08</v>
      </c>
      <c r="P365" s="739" t="s">
        <v>7415</v>
      </c>
      <c r="Q365" s="739" t="s">
        <v>7415</v>
      </c>
      <c r="R365" s="753"/>
      <c r="S365" s="753"/>
      <c r="T365" s="565">
        <v>196.32</v>
      </c>
      <c r="U365" s="18">
        <v>2087.41</v>
      </c>
      <c r="V365" s="11">
        <v>763993.08</v>
      </c>
      <c r="W365" s="18" t="s">
        <v>1089</v>
      </c>
      <c r="X365" s="18">
        <v>35</v>
      </c>
      <c r="Y365" s="18">
        <v>25</v>
      </c>
      <c r="Z365" s="18">
        <v>125</v>
      </c>
      <c r="AA365" s="18" t="s">
        <v>1325</v>
      </c>
      <c r="AB365" s="18" t="s">
        <v>1325</v>
      </c>
      <c r="AC365" s="18" t="s">
        <v>1325</v>
      </c>
      <c r="AD365" s="18">
        <v>15</v>
      </c>
      <c r="AE365" s="18">
        <v>2</v>
      </c>
      <c r="AF365" s="18">
        <v>0.3</v>
      </c>
      <c r="AG365" s="18" t="s">
        <v>4105</v>
      </c>
      <c r="AH365" s="18"/>
      <c r="AI365" s="18" t="s">
        <v>2349</v>
      </c>
      <c r="AJ365" s="18" t="s">
        <v>2350</v>
      </c>
      <c r="AK365" s="20" t="s">
        <v>1453</v>
      </c>
      <c r="AL365" s="20"/>
      <c r="AM365" s="11"/>
    </row>
    <row r="366" spans="1:529" s="60" customFormat="1" ht="27.75" customHeight="1" thickBot="1" x14ac:dyDescent="0.3">
      <c r="A366" s="325">
        <v>13140026</v>
      </c>
      <c r="B366" s="326">
        <v>39314</v>
      </c>
      <c r="C366" s="327" t="s">
        <v>215</v>
      </c>
      <c r="D366" s="327" t="s">
        <v>5721</v>
      </c>
      <c r="E366" s="327"/>
      <c r="F366" s="327"/>
      <c r="G366" s="327"/>
      <c r="H366" s="328">
        <v>77308</v>
      </c>
      <c r="I366" s="326" t="s">
        <v>7569</v>
      </c>
      <c r="J366" s="326">
        <v>41622</v>
      </c>
      <c r="K366" s="327"/>
      <c r="L366" s="327"/>
      <c r="M366" s="327" t="s">
        <v>974</v>
      </c>
      <c r="N366" s="327" t="s">
        <v>40</v>
      </c>
      <c r="O366" s="327">
        <v>2486</v>
      </c>
      <c r="P366" s="799"/>
      <c r="Q366" s="799"/>
      <c r="R366" s="799" t="s">
        <v>1454</v>
      </c>
      <c r="S366" s="799"/>
      <c r="T366" s="600">
        <v>1.7</v>
      </c>
      <c r="U366" s="327">
        <v>6.8</v>
      </c>
      <c r="V366" s="327">
        <v>2486</v>
      </c>
      <c r="W366" s="327" t="s">
        <v>1393</v>
      </c>
      <c r="X366" s="327">
        <v>50</v>
      </c>
      <c r="Y366" s="327">
        <v>25</v>
      </c>
      <c r="Z366" s="327">
        <v>125</v>
      </c>
      <c r="AA366" s="327" t="s">
        <v>1090</v>
      </c>
      <c r="AB366" s="327" t="s">
        <v>1090</v>
      </c>
      <c r="AC366" s="327" t="s">
        <v>1090</v>
      </c>
      <c r="AD366" s="327" t="s">
        <v>1090</v>
      </c>
      <c r="AE366" s="327" t="s">
        <v>1090</v>
      </c>
      <c r="AF366" s="327" t="s">
        <v>1090</v>
      </c>
      <c r="AG366" s="327" t="s">
        <v>1455</v>
      </c>
      <c r="AH366" s="327"/>
      <c r="AI366" s="327" t="s">
        <v>2351</v>
      </c>
      <c r="AJ366" s="327" t="s">
        <v>2352</v>
      </c>
      <c r="AK366" s="360" t="s">
        <v>1444</v>
      </c>
      <c r="AL366" s="360"/>
      <c r="AM366" s="45"/>
    </row>
    <row r="367" spans="1:529" s="60" customFormat="1" ht="27.75" customHeight="1" x14ac:dyDescent="0.25">
      <c r="A367" s="171">
        <v>13140027</v>
      </c>
      <c r="B367" s="172">
        <v>39321</v>
      </c>
      <c r="C367" s="173" t="s">
        <v>1456</v>
      </c>
      <c r="D367" s="173" t="s">
        <v>5026</v>
      </c>
      <c r="E367" s="173"/>
      <c r="F367" s="173"/>
      <c r="G367" s="173"/>
      <c r="H367" s="171">
        <v>67934</v>
      </c>
      <c r="I367" s="172">
        <v>39349</v>
      </c>
      <c r="J367" s="172">
        <v>41637</v>
      </c>
      <c r="K367" s="173" t="s">
        <v>377</v>
      </c>
      <c r="L367" s="173"/>
      <c r="M367" s="173" t="s">
        <v>304</v>
      </c>
      <c r="N367" s="173" t="s">
        <v>21</v>
      </c>
      <c r="O367" s="359">
        <v>43800</v>
      </c>
      <c r="P367" s="739" t="s">
        <v>1457</v>
      </c>
      <c r="Q367" s="739" t="s">
        <v>1457</v>
      </c>
      <c r="R367" s="739"/>
      <c r="S367" s="739"/>
      <c r="T367" s="591"/>
      <c r="U367" s="173"/>
      <c r="V367" s="228">
        <v>43800</v>
      </c>
      <c r="W367" s="173"/>
      <c r="X367" s="173"/>
      <c r="Y367" s="173"/>
      <c r="Z367" s="173"/>
      <c r="AA367" s="173"/>
      <c r="AB367" s="173"/>
      <c r="AC367" s="173"/>
      <c r="AD367" s="173"/>
      <c r="AE367" s="173"/>
      <c r="AF367" s="173"/>
      <c r="AG367" s="173"/>
      <c r="AH367" s="173"/>
      <c r="AI367" s="173"/>
      <c r="AJ367" s="173"/>
      <c r="AK367" s="329"/>
      <c r="AL367" s="329"/>
      <c r="AM367" s="11"/>
    </row>
    <row r="368" spans="1:529" s="60" customFormat="1" ht="27.75" customHeight="1" thickBot="1" x14ac:dyDescent="0.3">
      <c r="A368" s="169">
        <v>13140027</v>
      </c>
      <c r="B368" s="170">
        <v>39321</v>
      </c>
      <c r="C368" s="44" t="s">
        <v>7468</v>
      </c>
      <c r="D368" s="44" t="s">
        <v>7469</v>
      </c>
      <c r="E368" s="44" t="s">
        <v>650</v>
      </c>
      <c r="F368" s="44" t="s">
        <v>77</v>
      </c>
      <c r="G368" s="44" t="s">
        <v>20</v>
      </c>
      <c r="H368" s="169">
        <v>67934</v>
      </c>
      <c r="I368" s="170">
        <v>39349</v>
      </c>
      <c r="J368" s="170">
        <v>46020</v>
      </c>
      <c r="K368" s="44" t="s">
        <v>377</v>
      </c>
      <c r="L368" s="44" t="s">
        <v>6908</v>
      </c>
      <c r="M368" s="44" t="s">
        <v>304</v>
      </c>
      <c r="N368" s="44" t="s">
        <v>21</v>
      </c>
      <c r="O368" s="44">
        <v>91250</v>
      </c>
      <c r="P368" s="738" t="s">
        <v>7470</v>
      </c>
      <c r="Q368" s="738" t="s">
        <v>7471</v>
      </c>
      <c r="R368" s="738"/>
      <c r="S368" s="738"/>
      <c r="T368" s="573">
        <v>75</v>
      </c>
      <c r="U368" s="44">
        <v>250</v>
      </c>
      <c r="V368" s="44">
        <v>91250</v>
      </c>
      <c r="W368" s="44" t="s">
        <v>1257</v>
      </c>
      <c r="X368" s="44">
        <v>50</v>
      </c>
      <c r="Y368" s="44">
        <v>50</v>
      </c>
      <c r="Z368" s="44">
        <v>250</v>
      </c>
      <c r="AA368" s="44" t="s">
        <v>1325</v>
      </c>
      <c r="AB368" s="44" t="s">
        <v>1325</v>
      </c>
      <c r="AC368" s="44" t="s">
        <v>1325</v>
      </c>
      <c r="AD368" s="44">
        <v>10</v>
      </c>
      <c r="AE368" s="44">
        <v>2</v>
      </c>
      <c r="AF368" s="44" t="s">
        <v>1325</v>
      </c>
      <c r="AG368" s="44" t="s">
        <v>1458</v>
      </c>
      <c r="AH368" s="44">
        <v>177.27799999999999</v>
      </c>
      <c r="AI368" s="44" t="s">
        <v>7150</v>
      </c>
      <c r="AJ368" s="44" t="s">
        <v>7151</v>
      </c>
      <c r="AK368" s="174" t="s">
        <v>7152</v>
      </c>
      <c r="AL368" s="174"/>
      <c r="AM368" s="11"/>
    </row>
    <row r="369" spans="1:529" s="60" customFormat="1" ht="27.75" customHeight="1" x14ac:dyDescent="0.25">
      <c r="A369" s="164">
        <v>13140028</v>
      </c>
      <c r="B369" s="175">
        <v>39328</v>
      </c>
      <c r="C369" s="176" t="s">
        <v>215</v>
      </c>
      <c r="D369" s="176" t="s">
        <v>5722</v>
      </c>
      <c r="E369" s="176"/>
      <c r="F369" s="176"/>
      <c r="G369" s="176"/>
      <c r="H369" s="164" t="s">
        <v>1460</v>
      </c>
      <c r="I369" s="175" t="s">
        <v>7568</v>
      </c>
      <c r="J369" s="175">
        <v>41863</v>
      </c>
      <c r="K369" s="176" t="s">
        <v>1461</v>
      </c>
      <c r="L369" s="176"/>
      <c r="M369" s="176" t="s">
        <v>408</v>
      </c>
      <c r="N369" s="176" t="s">
        <v>48</v>
      </c>
      <c r="O369" s="176">
        <v>32850</v>
      </c>
      <c r="P369" s="752" t="s">
        <v>1462</v>
      </c>
      <c r="Q369" s="752" t="s">
        <v>1462</v>
      </c>
      <c r="R369" s="752"/>
      <c r="S369" s="752"/>
      <c r="T369" s="568"/>
      <c r="U369" s="176"/>
      <c r="V369" s="176">
        <v>32850</v>
      </c>
      <c r="W369" s="176"/>
      <c r="X369" s="176"/>
      <c r="Y369" s="176"/>
      <c r="Z369" s="176"/>
      <c r="AA369" s="176"/>
      <c r="AB369" s="176"/>
      <c r="AC369" s="176"/>
      <c r="AD369" s="176"/>
      <c r="AE369" s="176"/>
      <c r="AF369" s="176"/>
      <c r="AG369" s="176"/>
      <c r="AH369" s="176"/>
      <c r="AI369" s="176"/>
      <c r="AJ369" s="176"/>
      <c r="AK369" s="176"/>
      <c r="AL369" s="176" t="s">
        <v>4555</v>
      </c>
      <c r="AM369" s="11"/>
    </row>
    <row r="370" spans="1:529" s="60" customFormat="1" ht="27.75" customHeight="1" x14ac:dyDescent="0.25">
      <c r="A370" s="33" t="s">
        <v>6842</v>
      </c>
      <c r="B370" s="15">
        <v>39328</v>
      </c>
      <c r="C370" s="16" t="s">
        <v>1463</v>
      </c>
      <c r="D370" s="16" t="s">
        <v>5722</v>
      </c>
      <c r="E370" s="16"/>
      <c r="F370" s="16"/>
      <c r="G370" s="16"/>
      <c r="H370" s="33" t="s">
        <v>1460</v>
      </c>
      <c r="I370" s="15" t="s">
        <v>7568</v>
      </c>
      <c r="J370" s="15">
        <v>43880</v>
      </c>
      <c r="K370" s="16" t="s">
        <v>1461</v>
      </c>
      <c r="L370" s="16"/>
      <c r="M370" s="16" t="s">
        <v>408</v>
      </c>
      <c r="N370" s="16" t="s">
        <v>48</v>
      </c>
      <c r="O370" s="16">
        <v>32850</v>
      </c>
      <c r="P370" s="764"/>
      <c r="Q370" s="764"/>
      <c r="R370" s="764"/>
      <c r="S370" s="764"/>
      <c r="T370" s="580">
        <v>10.5</v>
      </c>
      <c r="U370" s="16">
        <v>90</v>
      </c>
      <c r="V370" s="16">
        <v>32850</v>
      </c>
      <c r="W370" s="16" t="s">
        <v>1257</v>
      </c>
      <c r="X370" s="16">
        <v>50</v>
      </c>
      <c r="Y370" s="16">
        <v>50</v>
      </c>
      <c r="Z370" s="16">
        <v>250</v>
      </c>
      <c r="AA370" s="16" t="s">
        <v>1090</v>
      </c>
      <c r="AB370" s="16" t="s">
        <v>1090</v>
      </c>
      <c r="AC370" s="16" t="s">
        <v>1090</v>
      </c>
      <c r="AD370" s="16" t="s">
        <v>1090</v>
      </c>
      <c r="AE370" s="16" t="s">
        <v>1090</v>
      </c>
      <c r="AF370" s="16" t="s">
        <v>1090</v>
      </c>
      <c r="AG370" s="16" t="s">
        <v>1458</v>
      </c>
      <c r="AH370" s="16">
        <v>110.26600000000001</v>
      </c>
      <c r="AI370" s="16" t="s">
        <v>2353</v>
      </c>
      <c r="AJ370" s="16" t="s">
        <v>2354</v>
      </c>
      <c r="AK370" s="16" t="s">
        <v>1373</v>
      </c>
      <c r="AL370" s="16"/>
      <c r="AM370" s="11"/>
    </row>
    <row r="371" spans="1:529" s="662" customFormat="1" ht="27.75" customHeight="1" thickBot="1" x14ac:dyDescent="0.3">
      <c r="A371" s="380">
        <v>13140028</v>
      </c>
      <c r="B371" s="381">
        <v>39328</v>
      </c>
      <c r="C371" s="348" t="s">
        <v>7652</v>
      </c>
      <c r="D371" s="348" t="s">
        <v>7345</v>
      </c>
      <c r="E371" s="348" t="s">
        <v>44</v>
      </c>
      <c r="F371" s="348" t="s">
        <v>76</v>
      </c>
      <c r="G371" s="348" t="s">
        <v>45</v>
      </c>
      <c r="H371" s="382" t="s">
        <v>1460</v>
      </c>
      <c r="I371" s="381" t="s">
        <v>7568</v>
      </c>
      <c r="J371" s="381">
        <v>46072</v>
      </c>
      <c r="K371" s="348" t="s">
        <v>6843</v>
      </c>
      <c r="L371" s="348"/>
      <c r="M371" s="348" t="s">
        <v>408</v>
      </c>
      <c r="N371" s="348" t="s">
        <v>48</v>
      </c>
      <c r="O371" s="348">
        <v>66440</v>
      </c>
      <c r="P371" s="750" t="s">
        <v>7650</v>
      </c>
      <c r="Q371" s="750" t="s">
        <v>7651</v>
      </c>
      <c r="R371" s="750">
        <v>675</v>
      </c>
      <c r="S371" s="800">
        <v>44103</v>
      </c>
      <c r="T371" s="561">
        <v>46.7</v>
      </c>
      <c r="U371" s="348">
        <v>183</v>
      </c>
      <c r="V371" s="348">
        <v>66440</v>
      </c>
      <c r="W371" s="348" t="s">
        <v>1257</v>
      </c>
      <c r="X371" s="348">
        <v>35</v>
      </c>
      <c r="Y371" s="348">
        <v>25</v>
      </c>
      <c r="Z371" s="348">
        <v>125</v>
      </c>
      <c r="AA371" s="348" t="s">
        <v>1090</v>
      </c>
      <c r="AB371" s="348" t="s">
        <v>1090</v>
      </c>
      <c r="AC371" s="348" t="s">
        <v>1090</v>
      </c>
      <c r="AD371" s="348" t="s">
        <v>1090</v>
      </c>
      <c r="AE371" s="348" t="s">
        <v>1090</v>
      </c>
      <c r="AF371" s="348" t="s">
        <v>1090</v>
      </c>
      <c r="AG371" s="348" t="s">
        <v>3471</v>
      </c>
      <c r="AH371" s="348">
        <v>110.26600000000001</v>
      </c>
      <c r="AI371" s="348" t="s">
        <v>2353</v>
      </c>
      <c r="AJ371" s="348" t="s">
        <v>2354</v>
      </c>
      <c r="AK371" s="383" t="s">
        <v>1484</v>
      </c>
      <c r="AL371" s="383"/>
      <c r="AM371" s="11"/>
    </row>
    <row r="372" spans="1:529" s="60" customFormat="1" ht="27.75" customHeight="1" x14ac:dyDescent="0.25">
      <c r="A372" s="164">
        <v>13140029</v>
      </c>
      <c r="B372" s="175">
        <v>39335</v>
      </c>
      <c r="C372" s="176" t="s">
        <v>1464</v>
      </c>
      <c r="D372" s="176" t="s">
        <v>5699</v>
      </c>
      <c r="E372" s="176"/>
      <c r="F372" s="176"/>
      <c r="G372" s="176"/>
      <c r="H372" s="164">
        <v>31098</v>
      </c>
      <c r="I372" s="175" t="s">
        <v>7567</v>
      </c>
      <c r="J372" s="175">
        <v>40929</v>
      </c>
      <c r="K372" s="176"/>
      <c r="L372" s="176"/>
      <c r="M372" s="176" t="s">
        <v>4753</v>
      </c>
      <c r="N372" s="176" t="s">
        <v>34</v>
      </c>
      <c r="O372" s="176">
        <v>1770</v>
      </c>
      <c r="P372" s="752" t="s">
        <v>6834</v>
      </c>
      <c r="Q372" s="752" t="s">
        <v>6834</v>
      </c>
      <c r="R372" s="752"/>
      <c r="S372" s="752"/>
      <c r="T372" s="568"/>
      <c r="U372" s="176"/>
      <c r="V372" s="176">
        <v>1770</v>
      </c>
      <c r="W372" s="176"/>
      <c r="X372" s="176"/>
      <c r="Y372" s="176"/>
      <c r="Z372" s="176"/>
      <c r="AA372" s="176"/>
      <c r="AB372" s="176"/>
      <c r="AC372" s="176"/>
      <c r="AD372" s="176"/>
      <c r="AE372" s="176"/>
      <c r="AF372" s="176"/>
      <c r="AG372" s="176"/>
      <c r="AH372" s="176"/>
      <c r="AI372" s="176"/>
      <c r="AJ372" s="176"/>
      <c r="AK372" s="222"/>
      <c r="AL372" s="222" t="s">
        <v>6833</v>
      </c>
      <c r="AM372" s="11"/>
    </row>
    <row r="373" spans="1:529" s="60" customFormat="1" ht="27.75" customHeight="1" x14ac:dyDescent="0.25">
      <c r="A373" s="435">
        <v>13140029</v>
      </c>
      <c r="B373" s="436">
        <v>39335</v>
      </c>
      <c r="C373" s="437" t="s">
        <v>1464</v>
      </c>
      <c r="D373" s="437" t="s">
        <v>5699</v>
      </c>
      <c r="E373" s="437"/>
      <c r="F373" s="437"/>
      <c r="G373" s="437"/>
      <c r="H373" s="435">
        <v>31098</v>
      </c>
      <c r="I373" s="436" t="s">
        <v>7567</v>
      </c>
      <c r="J373" s="436">
        <v>43122</v>
      </c>
      <c r="K373" s="437"/>
      <c r="L373" s="437"/>
      <c r="M373" s="437" t="s">
        <v>4753</v>
      </c>
      <c r="N373" s="437" t="s">
        <v>34</v>
      </c>
      <c r="O373" s="437">
        <v>1770</v>
      </c>
      <c r="P373" s="752" t="s">
        <v>6834</v>
      </c>
      <c r="Q373" s="752" t="s">
        <v>6834</v>
      </c>
      <c r="R373" s="763"/>
      <c r="S373" s="763"/>
      <c r="T373" s="584"/>
      <c r="U373" s="437">
        <v>4.8499999999999996</v>
      </c>
      <c r="V373" s="437">
        <v>1770</v>
      </c>
      <c r="W373" s="437" t="s">
        <v>1398</v>
      </c>
      <c r="X373" s="437">
        <v>50</v>
      </c>
      <c r="Y373" s="437">
        <v>25</v>
      </c>
      <c r="Z373" s="437">
        <v>125</v>
      </c>
      <c r="AA373" s="437" t="s">
        <v>1090</v>
      </c>
      <c r="AB373" s="437" t="s">
        <v>1090</v>
      </c>
      <c r="AC373" s="437" t="s">
        <v>1090</v>
      </c>
      <c r="AD373" s="437" t="s">
        <v>1090</v>
      </c>
      <c r="AE373" s="437" t="s">
        <v>1090</v>
      </c>
      <c r="AF373" s="437">
        <v>0.3</v>
      </c>
      <c r="AG373" s="437" t="s">
        <v>1465</v>
      </c>
      <c r="AH373" s="437"/>
      <c r="AI373" s="437" t="s">
        <v>2355</v>
      </c>
      <c r="AJ373" s="437" t="s">
        <v>2356</v>
      </c>
      <c r="AK373" s="438" t="s">
        <v>1466</v>
      </c>
      <c r="AL373" s="222" t="s">
        <v>6833</v>
      </c>
      <c r="AM373" s="11"/>
    </row>
    <row r="374" spans="1:529" s="60" customFormat="1" ht="27.75" customHeight="1" x14ac:dyDescent="0.25">
      <c r="A374" s="435">
        <v>13140029</v>
      </c>
      <c r="B374" s="436">
        <v>39335</v>
      </c>
      <c r="C374" s="437" t="s">
        <v>1464</v>
      </c>
      <c r="D374" s="437" t="s">
        <v>7344</v>
      </c>
      <c r="E374" s="437" t="s">
        <v>135</v>
      </c>
      <c r="F374" s="437" t="s">
        <v>136</v>
      </c>
      <c r="G374" s="437" t="s">
        <v>51</v>
      </c>
      <c r="H374" s="435">
        <v>31098</v>
      </c>
      <c r="I374" s="436" t="s">
        <v>7567</v>
      </c>
      <c r="J374" s="436">
        <v>44948</v>
      </c>
      <c r="K374" s="437"/>
      <c r="L374" s="437" t="s">
        <v>6489</v>
      </c>
      <c r="M374" s="437" t="s">
        <v>4753</v>
      </c>
      <c r="N374" s="437" t="s">
        <v>34</v>
      </c>
      <c r="O374" s="437">
        <v>1770</v>
      </c>
      <c r="P374" s="764"/>
      <c r="Q374" s="764"/>
      <c r="R374" s="764"/>
      <c r="S374" s="764"/>
      <c r="T374" s="584"/>
      <c r="U374" s="437"/>
      <c r="V374" s="437">
        <v>1770</v>
      </c>
      <c r="W374" s="437"/>
      <c r="X374" s="437"/>
      <c r="Y374" s="437"/>
      <c r="Z374" s="437"/>
      <c r="AA374" s="437"/>
      <c r="AB374" s="437"/>
      <c r="AC374" s="437"/>
      <c r="AD374" s="437"/>
      <c r="AE374" s="437"/>
      <c r="AF374" s="437"/>
      <c r="AG374" s="437"/>
      <c r="AH374" s="437"/>
      <c r="AI374" s="437"/>
      <c r="AJ374" s="437"/>
      <c r="AK374" s="438"/>
      <c r="AL374" s="222"/>
      <c r="AM374" s="11"/>
    </row>
    <row r="375" spans="1:529" s="60" customFormat="1" ht="27.75" customHeight="1" thickBot="1" x14ac:dyDescent="0.3">
      <c r="A375" s="61">
        <v>13140029</v>
      </c>
      <c r="B375" s="19">
        <v>39335</v>
      </c>
      <c r="C375" s="18" t="s">
        <v>1464</v>
      </c>
      <c r="D375" s="18" t="s">
        <v>8394</v>
      </c>
      <c r="E375" s="27" t="s">
        <v>135</v>
      </c>
      <c r="F375" s="27" t="s">
        <v>136</v>
      </c>
      <c r="G375" s="27" t="s">
        <v>51</v>
      </c>
      <c r="H375" s="61">
        <v>31098</v>
      </c>
      <c r="I375" s="19" t="s">
        <v>7567</v>
      </c>
      <c r="J375" s="19">
        <v>47140</v>
      </c>
      <c r="K375" s="18"/>
      <c r="L375" s="27" t="s">
        <v>6489</v>
      </c>
      <c r="M375" s="18" t="s">
        <v>4753</v>
      </c>
      <c r="N375" s="18" t="s">
        <v>34</v>
      </c>
      <c r="O375" s="18">
        <v>1770</v>
      </c>
      <c r="P375" s="758" t="s">
        <v>8395</v>
      </c>
      <c r="Q375" s="758" t="s">
        <v>8395</v>
      </c>
      <c r="R375" s="758"/>
      <c r="S375" s="758"/>
      <c r="T375" s="565"/>
      <c r="U375" s="18">
        <v>4.8499999999999996</v>
      </c>
      <c r="V375" s="18">
        <v>1770</v>
      </c>
      <c r="W375" s="18" t="s">
        <v>1398</v>
      </c>
      <c r="X375" s="18">
        <v>50</v>
      </c>
      <c r="Y375" s="18">
        <v>25</v>
      </c>
      <c r="Z375" s="18">
        <v>125</v>
      </c>
      <c r="AA375" s="18" t="s">
        <v>1090</v>
      </c>
      <c r="AB375" s="18" t="s">
        <v>1090</v>
      </c>
      <c r="AC375" s="18" t="s">
        <v>1090</v>
      </c>
      <c r="AD375" s="18" t="s">
        <v>1090</v>
      </c>
      <c r="AE375" s="18" t="s">
        <v>1090</v>
      </c>
      <c r="AF375" s="18">
        <v>0.3</v>
      </c>
      <c r="AG375" s="18" t="s">
        <v>1465</v>
      </c>
      <c r="AH375" s="18"/>
      <c r="AI375" s="18" t="s">
        <v>2355</v>
      </c>
      <c r="AJ375" s="18" t="s">
        <v>2356</v>
      </c>
      <c r="AK375" s="20" t="s">
        <v>1466</v>
      </c>
      <c r="AL375" s="59"/>
      <c r="AM375" s="11"/>
    </row>
    <row r="376" spans="1:529" s="60" customFormat="1" ht="27.75" customHeight="1" thickBot="1" x14ac:dyDescent="0.3">
      <c r="A376" s="237">
        <v>13140030</v>
      </c>
      <c r="B376" s="238">
        <v>39349</v>
      </c>
      <c r="C376" s="23" t="s">
        <v>5607</v>
      </c>
      <c r="D376" s="23" t="s">
        <v>5608</v>
      </c>
      <c r="E376" s="23"/>
      <c r="F376" s="23"/>
      <c r="G376" s="23"/>
      <c r="H376" s="239">
        <v>35290</v>
      </c>
      <c r="I376" s="238">
        <v>39369</v>
      </c>
      <c r="J376" s="238">
        <v>41267</v>
      </c>
      <c r="K376" s="23" t="s">
        <v>370</v>
      </c>
      <c r="L376" s="23"/>
      <c r="M376" s="23" t="s">
        <v>300</v>
      </c>
      <c r="N376" s="23" t="s">
        <v>52</v>
      </c>
      <c r="O376" s="23">
        <v>6840</v>
      </c>
      <c r="P376" s="744"/>
      <c r="Q376" s="744"/>
      <c r="R376" s="744"/>
      <c r="S376" s="744"/>
      <c r="T376" s="575">
        <v>6.48</v>
      </c>
      <c r="U376" s="23">
        <v>28.5</v>
      </c>
      <c r="V376" s="23">
        <v>6840</v>
      </c>
      <c r="W376" s="23" t="s">
        <v>1393</v>
      </c>
      <c r="X376" s="23">
        <v>50</v>
      </c>
      <c r="Y376" s="23">
        <v>50</v>
      </c>
      <c r="Z376" s="23">
        <v>250</v>
      </c>
      <c r="AA376" s="23" t="s">
        <v>1090</v>
      </c>
      <c r="AB376" s="23" t="s">
        <v>1090</v>
      </c>
      <c r="AC376" s="23" t="s">
        <v>1090</v>
      </c>
      <c r="AD376" s="23" t="s">
        <v>1090</v>
      </c>
      <c r="AE376" s="23" t="s">
        <v>1090</v>
      </c>
      <c r="AF376" s="23" t="s">
        <v>1090</v>
      </c>
      <c r="AG376" s="23" t="s">
        <v>1438</v>
      </c>
      <c r="AH376" s="23"/>
      <c r="AI376" s="23" t="s">
        <v>2357</v>
      </c>
      <c r="AJ376" s="23" t="s">
        <v>2358</v>
      </c>
      <c r="AK376" s="24" t="s">
        <v>1466</v>
      </c>
      <c r="AL376" s="24"/>
      <c r="AM376" s="11"/>
    </row>
    <row r="377" spans="1:529" s="60" customFormat="1" ht="27.75" customHeight="1" thickBot="1" x14ac:dyDescent="0.3">
      <c r="A377" s="77">
        <v>13140031</v>
      </c>
      <c r="B377" s="28">
        <v>39353</v>
      </c>
      <c r="C377" s="29" t="s">
        <v>629</v>
      </c>
      <c r="D377" s="29" t="s">
        <v>5723</v>
      </c>
      <c r="E377" s="29"/>
      <c r="F377" s="29"/>
      <c r="G377" s="29"/>
      <c r="H377" s="77">
        <v>24061</v>
      </c>
      <c r="I377" s="28" t="s">
        <v>7566</v>
      </c>
      <c r="J377" s="28">
        <v>41545</v>
      </c>
      <c r="K377" s="29"/>
      <c r="L377" s="29"/>
      <c r="M377" s="29" t="s">
        <v>4754</v>
      </c>
      <c r="N377" s="29" t="s">
        <v>66</v>
      </c>
      <c r="O377" s="29">
        <v>8121</v>
      </c>
      <c r="P377" s="743"/>
      <c r="Q377" s="743"/>
      <c r="R377" s="743"/>
      <c r="S377" s="743"/>
      <c r="T377" s="571">
        <v>3.58</v>
      </c>
      <c r="U377" s="29">
        <v>32.22</v>
      </c>
      <c r="V377" s="29">
        <v>8121</v>
      </c>
      <c r="W377" s="29" t="s">
        <v>1393</v>
      </c>
      <c r="X377" s="29">
        <v>50</v>
      </c>
      <c r="Y377" s="29">
        <v>50</v>
      </c>
      <c r="Z377" s="29">
        <v>250</v>
      </c>
      <c r="AA377" s="29" t="s">
        <v>1090</v>
      </c>
      <c r="AB377" s="29" t="s">
        <v>1090</v>
      </c>
      <c r="AC377" s="29" t="s">
        <v>1090</v>
      </c>
      <c r="AD377" s="29" t="s">
        <v>1090</v>
      </c>
      <c r="AE377" s="29" t="s">
        <v>1090</v>
      </c>
      <c r="AF377" s="29" t="s">
        <v>1090</v>
      </c>
      <c r="AG377" s="29" t="s">
        <v>1467</v>
      </c>
      <c r="AH377" s="29"/>
      <c r="AI377" s="29" t="s">
        <v>2359</v>
      </c>
      <c r="AJ377" s="29" t="s">
        <v>2360</v>
      </c>
      <c r="AK377" s="25" t="s">
        <v>1373</v>
      </c>
      <c r="AL377" s="25"/>
      <c r="AM377" s="11"/>
    </row>
    <row r="378" spans="1:529" s="60" customFormat="1" ht="27.75" customHeight="1" thickBot="1" x14ac:dyDescent="0.3">
      <c r="A378" s="237">
        <v>13140032</v>
      </c>
      <c r="B378" s="238">
        <v>39359</v>
      </c>
      <c r="C378" s="23" t="s">
        <v>1468</v>
      </c>
      <c r="D378" s="23" t="s">
        <v>5724</v>
      </c>
      <c r="E378" s="23"/>
      <c r="F378" s="23"/>
      <c r="G378" s="23"/>
      <c r="H378" s="239">
        <v>53552</v>
      </c>
      <c r="I378" s="238">
        <v>39379</v>
      </c>
      <c r="J378" s="238">
        <v>41551</v>
      </c>
      <c r="K378" s="23"/>
      <c r="L378" s="23"/>
      <c r="M378" s="23" t="s">
        <v>1039</v>
      </c>
      <c r="N378" s="23" t="s">
        <v>40</v>
      </c>
      <c r="O378" s="23">
        <v>118260</v>
      </c>
      <c r="P378" s="744"/>
      <c r="Q378" s="744"/>
      <c r="R378" s="744"/>
      <c r="S378" s="744"/>
      <c r="T378" s="575">
        <v>23</v>
      </c>
      <c r="U378" s="23">
        <v>324</v>
      </c>
      <c r="V378" s="23">
        <v>118260</v>
      </c>
      <c r="W378" s="23" t="s">
        <v>1393</v>
      </c>
      <c r="X378" s="23">
        <v>60</v>
      </c>
      <c r="Y378" s="23">
        <v>25</v>
      </c>
      <c r="Z378" s="23">
        <v>125</v>
      </c>
      <c r="AA378" s="23" t="s">
        <v>1090</v>
      </c>
      <c r="AB378" s="23" t="s">
        <v>1090</v>
      </c>
      <c r="AC378" s="23" t="s">
        <v>1090</v>
      </c>
      <c r="AD378" s="23" t="s">
        <v>1090</v>
      </c>
      <c r="AE378" s="23" t="s">
        <v>1090</v>
      </c>
      <c r="AF378" s="23">
        <v>0.3</v>
      </c>
      <c r="AG378" s="354"/>
      <c r="AH378" s="23"/>
      <c r="AI378" s="23" t="s">
        <v>2361</v>
      </c>
      <c r="AJ378" s="23" t="s">
        <v>2362</v>
      </c>
      <c r="AK378" s="24" t="s">
        <v>4106</v>
      </c>
      <c r="AL378" s="24"/>
      <c r="AM378" s="11"/>
    </row>
    <row r="379" spans="1:529" s="60" customFormat="1" ht="27.75" customHeight="1" thickBot="1" x14ac:dyDescent="0.3">
      <c r="A379" s="332">
        <v>13140033</v>
      </c>
      <c r="B379" s="333">
        <v>39379</v>
      </c>
      <c r="C379" s="302" t="s">
        <v>1468</v>
      </c>
      <c r="D379" s="302" t="s">
        <v>5126</v>
      </c>
      <c r="E379" s="302"/>
      <c r="F379" s="302"/>
      <c r="G379" s="302"/>
      <c r="H379" s="332">
        <v>73403</v>
      </c>
      <c r="I379" s="333" t="s">
        <v>7565</v>
      </c>
      <c r="J379" s="333">
        <v>41571</v>
      </c>
      <c r="K379" s="302"/>
      <c r="L379" s="302"/>
      <c r="M379" s="302" t="s">
        <v>304</v>
      </c>
      <c r="N379" s="302" t="s">
        <v>21</v>
      </c>
      <c r="O379" s="302">
        <v>472412</v>
      </c>
      <c r="P379" s="802"/>
      <c r="Q379" s="802"/>
      <c r="R379" s="802" t="s">
        <v>1469</v>
      </c>
      <c r="S379" s="802"/>
      <c r="T379" s="594"/>
      <c r="U379" s="302"/>
      <c r="V379" s="302">
        <v>472412</v>
      </c>
      <c r="W379" s="302"/>
      <c r="X379" s="302"/>
      <c r="Y379" s="302"/>
      <c r="Z379" s="302"/>
      <c r="AA379" s="302"/>
      <c r="AB379" s="302"/>
      <c r="AC379" s="302"/>
      <c r="AD379" s="302"/>
      <c r="AE379" s="302"/>
      <c r="AF379" s="302"/>
      <c r="AG379" s="302"/>
      <c r="AH379" s="302"/>
      <c r="AI379" s="302"/>
      <c r="AJ379" s="302"/>
      <c r="AK379" s="368"/>
      <c r="AL379" s="368"/>
      <c r="AM379" s="11"/>
    </row>
    <row r="380" spans="1:529" s="60" customFormat="1" ht="27.75" customHeight="1" x14ac:dyDescent="0.25">
      <c r="A380" s="477">
        <v>13140034</v>
      </c>
      <c r="B380" s="184">
        <v>39395</v>
      </c>
      <c r="C380" s="185" t="s">
        <v>1470</v>
      </c>
      <c r="D380" s="185" t="s">
        <v>5127</v>
      </c>
      <c r="E380" s="185"/>
      <c r="F380" s="185"/>
      <c r="G380" s="185"/>
      <c r="H380" s="186">
        <v>58030</v>
      </c>
      <c r="I380" s="184" t="s">
        <v>7564</v>
      </c>
      <c r="J380" s="184">
        <v>41589</v>
      </c>
      <c r="K380" s="185" t="s">
        <v>373</v>
      </c>
      <c r="L380" s="185"/>
      <c r="M380" s="185" t="s">
        <v>1471</v>
      </c>
      <c r="N380" s="185" t="s">
        <v>34</v>
      </c>
      <c r="O380" s="185">
        <v>1460000</v>
      </c>
      <c r="P380" s="748" t="s">
        <v>3190</v>
      </c>
      <c r="Q380" s="748" t="s">
        <v>3191</v>
      </c>
      <c r="R380" s="748"/>
      <c r="S380" s="748"/>
      <c r="T380" s="588"/>
      <c r="U380" s="185"/>
      <c r="V380" s="185">
        <v>1460000</v>
      </c>
      <c r="W380" s="185"/>
      <c r="X380" s="185"/>
      <c r="Y380" s="185"/>
      <c r="Z380" s="185"/>
      <c r="AA380" s="185"/>
      <c r="AB380" s="185"/>
      <c r="AC380" s="185"/>
      <c r="AD380" s="185"/>
      <c r="AE380" s="185"/>
      <c r="AF380" s="185"/>
      <c r="AG380" s="185"/>
      <c r="AH380" s="185"/>
      <c r="AI380" s="185"/>
      <c r="AJ380" s="185"/>
      <c r="AK380" s="275"/>
      <c r="AL380" s="275" t="s">
        <v>4556</v>
      </c>
      <c r="AM380" s="11"/>
    </row>
    <row r="381" spans="1:529" s="60" customFormat="1" ht="27.75" customHeight="1" x14ac:dyDescent="0.25">
      <c r="A381" s="478">
        <v>13140034</v>
      </c>
      <c r="B381" s="15">
        <v>39395</v>
      </c>
      <c r="C381" s="16" t="s">
        <v>1470</v>
      </c>
      <c r="D381" s="16" t="s">
        <v>5127</v>
      </c>
      <c r="E381" s="16"/>
      <c r="F381" s="16"/>
      <c r="G381" s="16"/>
      <c r="H381" s="33">
        <v>58030</v>
      </c>
      <c r="I381" s="15" t="s">
        <v>7564</v>
      </c>
      <c r="J381" s="15"/>
      <c r="K381" s="16" t="s">
        <v>373</v>
      </c>
      <c r="L381" s="16"/>
      <c r="M381" s="16" t="s">
        <v>1471</v>
      </c>
      <c r="N381" s="16" t="s">
        <v>34</v>
      </c>
      <c r="O381" s="16">
        <v>1460000</v>
      </c>
      <c r="P381" s="764" t="s">
        <v>3190</v>
      </c>
      <c r="Q381" s="764" t="s">
        <v>3191</v>
      </c>
      <c r="R381" s="764"/>
      <c r="S381" s="764"/>
      <c r="T381" s="580">
        <v>250</v>
      </c>
      <c r="U381" s="16">
        <v>4000</v>
      </c>
      <c r="V381" s="16">
        <v>1460000</v>
      </c>
      <c r="W381" s="16" t="s">
        <v>1398</v>
      </c>
      <c r="X381" s="16">
        <v>35</v>
      </c>
      <c r="Y381" s="16">
        <v>25</v>
      </c>
      <c r="Z381" s="16">
        <v>125</v>
      </c>
      <c r="AA381" s="16" t="s">
        <v>1090</v>
      </c>
      <c r="AB381" s="16" t="s">
        <v>1090</v>
      </c>
      <c r="AC381" s="16" t="s">
        <v>1090</v>
      </c>
      <c r="AD381" s="16" t="s">
        <v>1090</v>
      </c>
      <c r="AE381" s="16" t="s">
        <v>1090</v>
      </c>
      <c r="AF381" s="16" t="s">
        <v>1090</v>
      </c>
      <c r="AG381" s="16" t="s">
        <v>1399</v>
      </c>
      <c r="AH381" s="16"/>
      <c r="AI381" s="16" t="s">
        <v>2363</v>
      </c>
      <c r="AJ381" s="16" t="s">
        <v>2364</v>
      </c>
      <c r="AK381" s="57" t="s">
        <v>4107</v>
      </c>
      <c r="AL381" s="57" t="s">
        <v>4556</v>
      </c>
      <c r="AM381" s="11"/>
    </row>
    <row r="382" spans="1:529" s="152" customFormat="1" ht="42" customHeight="1" x14ac:dyDescent="0.25">
      <c r="A382" s="33">
        <v>13140034</v>
      </c>
      <c r="B382" s="15">
        <v>39395</v>
      </c>
      <c r="C382" s="16" t="s">
        <v>3188</v>
      </c>
      <c r="D382" s="16" t="s">
        <v>5127</v>
      </c>
      <c r="E382" s="16"/>
      <c r="F382" s="16"/>
      <c r="G382" s="16"/>
      <c r="H382" s="33">
        <v>58030</v>
      </c>
      <c r="I382" s="15" t="s">
        <v>7564</v>
      </c>
      <c r="J382" s="15">
        <v>44146</v>
      </c>
      <c r="K382" s="16" t="s">
        <v>373</v>
      </c>
      <c r="L382" s="16"/>
      <c r="M382" s="16" t="s">
        <v>1471</v>
      </c>
      <c r="N382" s="16" t="s">
        <v>34</v>
      </c>
      <c r="O382" s="16">
        <v>1460000</v>
      </c>
      <c r="P382" s="764" t="s">
        <v>6503</v>
      </c>
      <c r="Q382" s="764"/>
      <c r="R382" s="764"/>
      <c r="S382" s="764"/>
      <c r="T382" s="580">
        <v>250</v>
      </c>
      <c r="U382" s="16">
        <v>4000</v>
      </c>
      <c r="V382" s="16">
        <v>1460000</v>
      </c>
      <c r="W382" s="16" t="s">
        <v>3184</v>
      </c>
      <c r="X382" s="16">
        <v>35</v>
      </c>
      <c r="Y382" s="16">
        <v>25</v>
      </c>
      <c r="Z382" s="16">
        <v>125</v>
      </c>
      <c r="AA382" s="16" t="s">
        <v>1090</v>
      </c>
      <c r="AB382" s="16" t="s">
        <v>1090</v>
      </c>
      <c r="AC382" s="16" t="s">
        <v>1090</v>
      </c>
      <c r="AD382" s="16" t="s">
        <v>1090</v>
      </c>
      <c r="AE382" s="16" t="s">
        <v>1090</v>
      </c>
      <c r="AF382" s="16">
        <v>0.3</v>
      </c>
      <c r="AG382" s="16" t="s">
        <v>3192</v>
      </c>
      <c r="AH382" s="16">
        <v>377.34</v>
      </c>
      <c r="AI382" s="16" t="s">
        <v>3193</v>
      </c>
      <c r="AJ382" s="16" t="s">
        <v>3194</v>
      </c>
      <c r="AK382" s="16" t="s">
        <v>5383</v>
      </c>
      <c r="AL382" s="669" t="s">
        <v>6504</v>
      </c>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c r="JF382" s="394"/>
      <c r="JG382" s="394"/>
      <c r="JH382" s="394"/>
      <c r="JI382" s="394"/>
      <c r="JJ382" s="394"/>
      <c r="JK382" s="394"/>
      <c r="JL382" s="394"/>
      <c r="JM382" s="394"/>
      <c r="JN382" s="394"/>
      <c r="JO382" s="394"/>
      <c r="JP382" s="394"/>
      <c r="JQ382" s="394"/>
      <c r="JR382" s="394"/>
      <c r="JS382" s="394"/>
      <c r="JT382" s="394"/>
      <c r="JU382" s="394"/>
      <c r="JV382" s="394"/>
      <c r="JW382" s="394"/>
      <c r="JX382" s="394"/>
      <c r="JY382" s="394"/>
      <c r="JZ382" s="394"/>
      <c r="KA382" s="394"/>
      <c r="KB382" s="394"/>
      <c r="KC382" s="394"/>
      <c r="KD382" s="394"/>
      <c r="KE382" s="394"/>
      <c r="KF382" s="394"/>
      <c r="KG382" s="394"/>
      <c r="KH382" s="394"/>
      <c r="KI382" s="394"/>
      <c r="KJ382" s="394"/>
      <c r="KK382" s="394"/>
      <c r="KL382" s="394"/>
      <c r="KM382" s="394"/>
      <c r="KN382" s="394"/>
      <c r="KO382" s="394"/>
      <c r="KP382" s="394"/>
      <c r="KQ382" s="394"/>
      <c r="KR382" s="394"/>
      <c r="KS382" s="394"/>
      <c r="KT382" s="394"/>
      <c r="KU382" s="394"/>
      <c r="KV382" s="394"/>
      <c r="KW382" s="394"/>
      <c r="KX382" s="394"/>
      <c r="KY382" s="394"/>
      <c r="KZ382" s="394"/>
      <c r="LA382" s="394"/>
      <c r="LB382" s="394"/>
      <c r="LC382" s="394"/>
      <c r="LD382" s="394"/>
      <c r="LE382" s="394"/>
      <c r="LF382" s="394"/>
      <c r="LG382" s="394"/>
      <c r="LH382" s="394"/>
      <c r="LI382" s="394"/>
      <c r="LJ382" s="394"/>
      <c r="LK382" s="394"/>
      <c r="LL382" s="394"/>
      <c r="LM382" s="394"/>
      <c r="LN382" s="394"/>
      <c r="LO382" s="394"/>
      <c r="LP382" s="394"/>
      <c r="LQ382" s="394"/>
      <c r="LR382" s="394"/>
      <c r="LS382" s="394"/>
      <c r="LT382" s="394"/>
      <c r="LU382" s="394"/>
      <c r="LV382" s="394"/>
      <c r="LW382" s="394"/>
      <c r="LX382" s="394"/>
      <c r="LY382" s="394"/>
      <c r="LZ382" s="394"/>
      <c r="MA382" s="394"/>
      <c r="MB382" s="394"/>
      <c r="MC382" s="394"/>
      <c r="MD382" s="394"/>
      <c r="ME382" s="394"/>
      <c r="MF382" s="394"/>
      <c r="MG382" s="394"/>
      <c r="MH382" s="394"/>
      <c r="MI382" s="394"/>
      <c r="MJ382" s="394"/>
      <c r="MK382" s="394"/>
      <c r="ML382" s="394"/>
      <c r="MM382" s="394"/>
      <c r="MN382" s="394"/>
      <c r="MO382" s="394"/>
      <c r="MP382" s="394"/>
      <c r="MQ382" s="394"/>
      <c r="MR382" s="394"/>
      <c r="MS382" s="394"/>
      <c r="MT382" s="394"/>
      <c r="MU382" s="394"/>
      <c r="MV382" s="394"/>
      <c r="MW382" s="394"/>
      <c r="MX382" s="394"/>
      <c r="MY382" s="394"/>
      <c r="MZ382" s="394"/>
      <c r="NA382" s="394"/>
      <c r="NB382" s="394"/>
      <c r="NC382" s="394"/>
      <c r="ND382" s="394"/>
      <c r="NE382" s="394"/>
      <c r="NF382" s="394"/>
      <c r="NG382" s="394"/>
      <c r="NH382" s="394"/>
      <c r="NI382" s="394"/>
      <c r="NJ382" s="394"/>
      <c r="NK382" s="394"/>
      <c r="NL382" s="394"/>
      <c r="NM382" s="394"/>
      <c r="NN382" s="394"/>
      <c r="NO382" s="394"/>
      <c r="NP382" s="394"/>
      <c r="NQ382" s="394"/>
      <c r="NR382" s="394"/>
      <c r="NS382" s="394"/>
      <c r="NT382" s="394"/>
      <c r="NU382" s="394"/>
      <c r="NV382" s="394"/>
      <c r="NW382" s="394"/>
      <c r="NX382" s="394"/>
      <c r="NY382" s="394"/>
      <c r="NZ382" s="394"/>
      <c r="OA382" s="394"/>
      <c r="OB382" s="394"/>
      <c r="OC382" s="394"/>
      <c r="OD382" s="394"/>
      <c r="OE382" s="394"/>
      <c r="OF382" s="394"/>
      <c r="OG382" s="394"/>
      <c r="OH382" s="394"/>
      <c r="OI382" s="394"/>
      <c r="OJ382" s="394"/>
      <c r="OK382" s="394"/>
      <c r="OL382" s="394"/>
      <c r="OM382" s="394"/>
      <c r="ON382" s="394"/>
      <c r="OO382" s="394"/>
      <c r="OP382" s="394"/>
      <c r="OQ382" s="394"/>
      <c r="OR382" s="394"/>
      <c r="OS382" s="394"/>
      <c r="OT382" s="394"/>
      <c r="OU382" s="394"/>
      <c r="OV382" s="394"/>
      <c r="OW382" s="394"/>
      <c r="OX382" s="394"/>
      <c r="OY382" s="394"/>
      <c r="OZ382" s="394"/>
      <c r="PA382" s="394"/>
      <c r="PB382" s="394"/>
      <c r="PC382" s="394"/>
      <c r="PD382" s="394"/>
      <c r="PE382" s="394"/>
      <c r="PF382" s="394"/>
      <c r="PG382" s="394"/>
      <c r="PH382" s="394"/>
      <c r="PI382" s="394"/>
      <c r="PJ382" s="394"/>
      <c r="PK382" s="394"/>
      <c r="PL382" s="394"/>
      <c r="PM382" s="394"/>
      <c r="PN382" s="394"/>
      <c r="PO382" s="394"/>
      <c r="PP382" s="394"/>
      <c r="PQ382" s="394"/>
      <c r="PR382" s="394"/>
      <c r="PS382" s="394"/>
      <c r="PT382" s="394"/>
      <c r="PU382" s="394"/>
      <c r="PV382" s="394"/>
      <c r="PW382" s="394"/>
      <c r="PX382" s="394"/>
      <c r="PY382" s="394"/>
      <c r="PZ382" s="394"/>
      <c r="QA382" s="394"/>
      <c r="QB382" s="394"/>
      <c r="QC382" s="394"/>
      <c r="QD382" s="394"/>
      <c r="QE382" s="394"/>
      <c r="QF382" s="394"/>
      <c r="QG382" s="394"/>
      <c r="QH382" s="394"/>
      <c r="QI382" s="394"/>
      <c r="QJ382" s="394"/>
      <c r="QK382" s="394"/>
      <c r="QL382" s="394"/>
      <c r="QM382" s="394"/>
      <c r="QN382" s="394"/>
      <c r="QO382" s="394"/>
      <c r="QP382" s="394"/>
      <c r="QQ382" s="394"/>
      <c r="QR382" s="394"/>
      <c r="QS382" s="394"/>
      <c r="QT382" s="394"/>
      <c r="QU382" s="394"/>
      <c r="QV382" s="394"/>
      <c r="QW382" s="394"/>
      <c r="QX382" s="394"/>
      <c r="QY382" s="394"/>
      <c r="QZ382" s="394"/>
      <c r="RA382" s="394"/>
      <c r="RB382" s="394"/>
      <c r="RC382" s="394"/>
      <c r="RD382" s="394"/>
      <c r="RE382" s="394"/>
      <c r="RF382" s="394"/>
      <c r="RG382" s="394"/>
      <c r="RH382" s="394"/>
      <c r="RI382" s="394"/>
      <c r="RJ382" s="394"/>
      <c r="RK382" s="394"/>
      <c r="RL382" s="394"/>
      <c r="RM382" s="394"/>
      <c r="RN382" s="394"/>
      <c r="RO382" s="394"/>
      <c r="RP382" s="394"/>
      <c r="RQ382" s="394"/>
      <c r="RR382" s="394"/>
      <c r="RS382" s="394"/>
      <c r="RT382" s="394"/>
      <c r="RU382" s="394"/>
      <c r="RV382" s="394"/>
      <c r="RW382" s="394"/>
      <c r="RX382" s="394"/>
      <c r="RY382" s="394"/>
      <c r="RZ382" s="394"/>
      <c r="SA382" s="394"/>
      <c r="SB382" s="394"/>
      <c r="SC382" s="394"/>
      <c r="SD382" s="394"/>
      <c r="SE382" s="394"/>
      <c r="SF382" s="394"/>
      <c r="SG382" s="394"/>
      <c r="SH382" s="394"/>
      <c r="SI382" s="394"/>
      <c r="SJ382" s="394"/>
      <c r="SK382" s="394"/>
      <c r="SL382" s="394"/>
      <c r="SM382" s="394"/>
      <c r="SN382" s="394"/>
      <c r="SO382" s="394"/>
      <c r="SP382" s="394"/>
      <c r="SQ382" s="394"/>
      <c r="SR382" s="394"/>
      <c r="SS382" s="394"/>
      <c r="ST382" s="394"/>
      <c r="SU382" s="394"/>
      <c r="SV382" s="394"/>
      <c r="SW382" s="394"/>
      <c r="SX382" s="394"/>
      <c r="SY382" s="394"/>
      <c r="SZ382" s="394"/>
      <c r="TA382" s="394"/>
      <c r="TB382" s="394"/>
      <c r="TC382" s="394"/>
      <c r="TD382" s="394"/>
      <c r="TE382" s="394"/>
      <c r="TF382" s="394"/>
      <c r="TG382" s="394"/>
      <c r="TH382" s="394"/>
      <c r="TI382" s="394"/>
    </row>
    <row r="383" spans="1:529" s="152" customFormat="1" ht="42" customHeight="1" x14ac:dyDescent="0.25">
      <c r="A383" s="33">
        <v>13140034</v>
      </c>
      <c r="B383" s="15">
        <v>39395</v>
      </c>
      <c r="C383" s="16" t="s">
        <v>3189</v>
      </c>
      <c r="D383" s="16" t="s">
        <v>5127</v>
      </c>
      <c r="E383" s="16"/>
      <c r="F383" s="16"/>
      <c r="G383" s="16"/>
      <c r="H383" s="33">
        <v>58030</v>
      </c>
      <c r="I383" s="15" t="s">
        <v>7564</v>
      </c>
      <c r="J383" s="15">
        <v>44146</v>
      </c>
      <c r="K383" s="16" t="s">
        <v>373</v>
      </c>
      <c r="L383" s="16"/>
      <c r="M383" s="16" t="s">
        <v>1471</v>
      </c>
      <c r="N383" s="16" t="s">
        <v>34</v>
      </c>
      <c r="O383" s="16">
        <v>625275</v>
      </c>
      <c r="P383" s="764" t="s">
        <v>6503</v>
      </c>
      <c r="Q383" s="764"/>
      <c r="R383" s="764"/>
      <c r="S383" s="764"/>
      <c r="T383" s="580">
        <v>71.38</v>
      </c>
      <c r="U383" s="16">
        <v>1713.08</v>
      </c>
      <c r="V383" s="16">
        <v>625275</v>
      </c>
      <c r="W383" s="16" t="s">
        <v>1398</v>
      </c>
      <c r="X383" s="16">
        <v>35</v>
      </c>
      <c r="Y383" s="16">
        <v>25</v>
      </c>
      <c r="Z383" s="16">
        <v>125</v>
      </c>
      <c r="AA383" s="16" t="s">
        <v>1090</v>
      </c>
      <c r="AB383" s="16" t="s">
        <v>1090</v>
      </c>
      <c r="AC383" s="16" t="s">
        <v>1090</v>
      </c>
      <c r="AD383" s="16" t="s">
        <v>1090</v>
      </c>
      <c r="AE383" s="16" t="s">
        <v>1090</v>
      </c>
      <c r="AF383" s="16">
        <v>0.3</v>
      </c>
      <c r="AG383" s="16" t="s">
        <v>3192</v>
      </c>
      <c r="AH383" s="16">
        <v>377.48</v>
      </c>
      <c r="AI383" s="16" t="s">
        <v>3196</v>
      </c>
      <c r="AJ383" s="16" t="s">
        <v>3195</v>
      </c>
      <c r="AK383" s="16" t="s">
        <v>5383</v>
      </c>
      <c r="AL383" s="669" t="s">
        <v>6504</v>
      </c>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c r="JF383" s="394"/>
      <c r="JG383" s="394"/>
      <c r="JH383" s="394"/>
      <c r="JI383" s="394"/>
      <c r="JJ383" s="394"/>
      <c r="JK383" s="394"/>
      <c r="JL383" s="394"/>
      <c r="JM383" s="394"/>
      <c r="JN383" s="394"/>
      <c r="JO383" s="394"/>
      <c r="JP383" s="394"/>
      <c r="JQ383" s="394"/>
      <c r="JR383" s="394"/>
      <c r="JS383" s="394"/>
      <c r="JT383" s="394"/>
      <c r="JU383" s="394"/>
      <c r="JV383" s="394"/>
      <c r="JW383" s="394"/>
      <c r="JX383" s="394"/>
      <c r="JY383" s="394"/>
      <c r="JZ383" s="394"/>
      <c r="KA383" s="394"/>
      <c r="KB383" s="394"/>
      <c r="KC383" s="394"/>
      <c r="KD383" s="394"/>
      <c r="KE383" s="394"/>
      <c r="KF383" s="394"/>
      <c r="KG383" s="394"/>
      <c r="KH383" s="394"/>
      <c r="KI383" s="394"/>
      <c r="KJ383" s="394"/>
      <c r="KK383" s="394"/>
      <c r="KL383" s="394"/>
      <c r="KM383" s="394"/>
      <c r="KN383" s="394"/>
      <c r="KO383" s="394"/>
      <c r="KP383" s="394"/>
      <c r="KQ383" s="394"/>
      <c r="KR383" s="394"/>
      <c r="KS383" s="394"/>
      <c r="KT383" s="394"/>
      <c r="KU383" s="394"/>
      <c r="KV383" s="394"/>
      <c r="KW383" s="394"/>
      <c r="KX383" s="394"/>
      <c r="KY383" s="394"/>
      <c r="KZ383" s="394"/>
      <c r="LA383" s="394"/>
      <c r="LB383" s="394"/>
      <c r="LC383" s="394"/>
      <c r="LD383" s="394"/>
      <c r="LE383" s="394"/>
      <c r="LF383" s="394"/>
      <c r="LG383" s="394"/>
      <c r="LH383" s="394"/>
      <c r="LI383" s="394"/>
      <c r="LJ383" s="394"/>
      <c r="LK383" s="394"/>
      <c r="LL383" s="394"/>
      <c r="LM383" s="394"/>
      <c r="LN383" s="394"/>
      <c r="LO383" s="394"/>
      <c r="LP383" s="394"/>
      <c r="LQ383" s="394"/>
      <c r="LR383" s="394"/>
      <c r="LS383" s="394"/>
      <c r="LT383" s="394"/>
      <c r="LU383" s="394"/>
      <c r="LV383" s="394"/>
      <c r="LW383" s="394"/>
      <c r="LX383" s="394"/>
      <c r="LY383" s="394"/>
      <c r="LZ383" s="394"/>
      <c r="MA383" s="394"/>
      <c r="MB383" s="394"/>
      <c r="MC383" s="394"/>
      <c r="MD383" s="394"/>
      <c r="ME383" s="394"/>
      <c r="MF383" s="394"/>
      <c r="MG383" s="394"/>
      <c r="MH383" s="394"/>
      <c r="MI383" s="394"/>
      <c r="MJ383" s="394"/>
      <c r="MK383" s="394"/>
      <c r="ML383" s="394"/>
      <c r="MM383" s="394"/>
      <c r="MN383" s="394"/>
      <c r="MO383" s="394"/>
      <c r="MP383" s="394"/>
      <c r="MQ383" s="394"/>
      <c r="MR383" s="394"/>
      <c r="MS383" s="394"/>
      <c r="MT383" s="394"/>
      <c r="MU383" s="394"/>
      <c r="MV383" s="394"/>
      <c r="MW383" s="394"/>
      <c r="MX383" s="394"/>
      <c r="MY383" s="394"/>
      <c r="MZ383" s="394"/>
      <c r="NA383" s="394"/>
      <c r="NB383" s="394"/>
      <c r="NC383" s="394"/>
      <c r="ND383" s="394"/>
      <c r="NE383" s="394"/>
      <c r="NF383" s="394"/>
      <c r="NG383" s="394"/>
      <c r="NH383" s="394"/>
      <c r="NI383" s="394"/>
      <c r="NJ383" s="394"/>
      <c r="NK383" s="394"/>
      <c r="NL383" s="394"/>
      <c r="NM383" s="394"/>
      <c r="NN383" s="394"/>
      <c r="NO383" s="394"/>
      <c r="NP383" s="394"/>
      <c r="NQ383" s="394"/>
      <c r="NR383" s="394"/>
      <c r="NS383" s="394"/>
      <c r="NT383" s="394"/>
      <c r="NU383" s="394"/>
      <c r="NV383" s="394"/>
      <c r="NW383" s="394"/>
      <c r="NX383" s="394"/>
      <c r="NY383" s="394"/>
      <c r="NZ383" s="394"/>
      <c r="OA383" s="394"/>
      <c r="OB383" s="394"/>
      <c r="OC383" s="394"/>
      <c r="OD383" s="394"/>
      <c r="OE383" s="394"/>
      <c r="OF383" s="394"/>
      <c r="OG383" s="394"/>
      <c r="OH383" s="394"/>
      <c r="OI383" s="394"/>
      <c r="OJ383" s="394"/>
      <c r="OK383" s="394"/>
      <c r="OL383" s="394"/>
      <c r="OM383" s="394"/>
      <c r="ON383" s="394"/>
      <c r="OO383" s="394"/>
      <c r="OP383" s="394"/>
      <c r="OQ383" s="394"/>
      <c r="OR383" s="394"/>
      <c r="OS383" s="394"/>
      <c r="OT383" s="394"/>
      <c r="OU383" s="394"/>
      <c r="OV383" s="394"/>
      <c r="OW383" s="394"/>
      <c r="OX383" s="394"/>
      <c r="OY383" s="394"/>
      <c r="OZ383" s="394"/>
      <c r="PA383" s="394"/>
      <c r="PB383" s="394"/>
      <c r="PC383" s="394"/>
      <c r="PD383" s="394"/>
      <c r="PE383" s="394"/>
      <c r="PF383" s="394"/>
      <c r="PG383" s="394"/>
      <c r="PH383" s="394"/>
      <c r="PI383" s="394"/>
      <c r="PJ383" s="394"/>
      <c r="PK383" s="394"/>
      <c r="PL383" s="394"/>
      <c r="PM383" s="394"/>
      <c r="PN383" s="394"/>
      <c r="PO383" s="394"/>
      <c r="PP383" s="394"/>
      <c r="PQ383" s="394"/>
      <c r="PR383" s="394"/>
      <c r="PS383" s="394"/>
      <c r="PT383" s="394"/>
      <c r="PU383" s="394"/>
      <c r="PV383" s="394"/>
      <c r="PW383" s="394"/>
      <c r="PX383" s="394"/>
      <c r="PY383" s="394"/>
      <c r="PZ383" s="394"/>
      <c r="QA383" s="394"/>
      <c r="QB383" s="394"/>
      <c r="QC383" s="394"/>
      <c r="QD383" s="394"/>
      <c r="QE383" s="394"/>
      <c r="QF383" s="394"/>
      <c r="QG383" s="394"/>
      <c r="QH383" s="394"/>
      <c r="QI383" s="394"/>
      <c r="QJ383" s="394"/>
      <c r="QK383" s="394"/>
      <c r="QL383" s="394"/>
      <c r="QM383" s="394"/>
      <c r="QN383" s="394"/>
      <c r="QO383" s="394"/>
      <c r="QP383" s="394"/>
      <c r="QQ383" s="394"/>
      <c r="QR383" s="394"/>
      <c r="QS383" s="394"/>
      <c r="QT383" s="394"/>
      <c r="QU383" s="394"/>
      <c r="QV383" s="394"/>
      <c r="QW383" s="394"/>
      <c r="QX383" s="394"/>
      <c r="QY383" s="394"/>
      <c r="QZ383" s="394"/>
      <c r="RA383" s="394"/>
      <c r="RB383" s="394"/>
      <c r="RC383" s="394"/>
      <c r="RD383" s="394"/>
      <c r="RE383" s="394"/>
      <c r="RF383" s="394"/>
      <c r="RG383" s="394"/>
      <c r="RH383" s="394"/>
      <c r="RI383" s="394"/>
      <c r="RJ383" s="394"/>
      <c r="RK383" s="394"/>
      <c r="RL383" s="394"/>
      <c r="RM383" s="394"/>
      <c r="RN383" s="394"/>
      <c r="RO383" s="394"/>
      <c r="RP383" s="394"/>
      <c r="RQ383" s="394"/>
      <c r="RR383" s="394"/>
      <c r="RS383" s="394"/>
      <c r="RT383" s="394"/>
      <c r="RU383" s="394"/>
      <c r="RV383" s="394"/>
      <c r="RW383" s="394"/>
      <c r="RX383" s="394"/>
      <c r="RY383" s="394"/>
      <c r="RZ383" s="394"/>
      <c r="SA383" s="394"/>
      <c r="SB383" s="394"/>
      <c r="SC383" s="394"/>
      <c r="SD383" s="394"/>
      <c r="SE383" s="394"/>
      <c r="SF383" s="394"/>
      <c r="SG383" s="394"/>
      <c r="SH383" s="394"/>
      <c r="SI383" s="394"/>
      <c r="SJ383" s="394"/>
      <c r="SK383" s="394"/>
      <c r="SL383" s="394"/>
      <c r="SM383" s="394"/>
      <c r="SN383" s="394"/>
      <c r="SO383" s="394"/>
      <c r="SP383" s="394"/>
      <c r="SQ383" s="394"/>
      <c r="SR383" s="394"/>
      <c r="SS383" s="394"/>
      <c r="ST383" s="394"/>
      <c r="SU383" s="394"/>
      <c r="SV383" s="394"/>
      <c r="SW383" s="394"/>
      <c r="SX383" s="394"/>
      <c r="SY383" s="394"/>
      <c r="SZ383" s="394"/>
      <c r="TA383" s="394"/>
      <c r="TB383" s="394"/>
      <c r="TC383" s="394"/>
      <c r="TD383" s="394"/>
      <c r="TE383" s="394"/>
      <c r="TF383" s="394"/>
      <c r="TG383" s="394"/>
      <c r="TH383" s="394"/>
      <c r="TI383" s="394"/>
    </row>
    <row r="384" spans="1:529" s="82" customFormat="1" ht="42" customHeight="1" x14ac:dyDescent="0.25">
      <c r="A384" s="33">
        <v>13140034</v>
      </c>
      <c r="B384" s="15">
        <v>39395</v>
      </c>
      <c r="C384" s="16" t="s">
        <v>3188</v>
      </c>
      <c r="D384" s="16" t="s">
        <v>7329</v>
      </c>
      <c r="E384" s="16" t="s">
        <v>47</v>
      </c>
      <c r="F384" s="16" t="s">
        <v>47</v>
      </c>
      <c r="G384" s="16" t="s">
        <v>33</v>
      </c>
      <c r="H384" s="33">
        <v>58030</v>
      </c>
      <c r="I384" s="15" t="s">
        <v>7564</v>
      </c>
      <c r="J384" s="15">
        <v>44146</v>
      </c>
      <c r="K384" s="16" t="s">
        <v>6502</v>
      </c>
      <c r="L384" s="16"/>
      <c r="M384" s="16" t="s">
        <v>1471</v>
      </c>
      <c r="N384" s="16" t="s">
        <v>34</v>
      </c>
      <c r="O384" s="16">
        <v>1460000</v>
      </c>
      <c r="P384" s="764" t="s">
        <v>7677</v>
      </c>
      <c r="Q384" s="764"/>
      <c r="R384" s="764"/>
      <c r="S384" s="764"/>
      <c r="T384" s="580">
        <v>250</v>
      </c>
      <c r="U384" s="16">
        <v>4000</v>
      </c>
      <c r="V384" s="16">
        <v>1460000</v>
      </c>
      <c r="W384" s="16" t="s">
        <v>3184</v>
      </c>
      <c r="X384" s="16">
        <v>35</v>
      </c>
      <c r="Y384" s="16">
        <v>25</v>
      </c>
      <c r="Z384" s="16">
        <v>125</v>
      </c>
      <c r="AA384" s="16" t="s">
        <v>1090</v>
      </c>
      <c r="AB384" s="16" t="s">
        <v>1090</v>
      </c>
      <c r="AC384" s="16" t="s">
        <v>1090</v>
      </c>
      <c r="AD384" s="16" t="s">
        <v>1090</v>
      </c>
      <c r="AE384" s="16" t="s">
        <v>1090</v>
      </c>
      <c r="AF384" s="16">
        <v>0.3</v>
      </c>
      <c r="AG384" s="16" t="s">
        <v>3192</v>
      </c>
      <c r="AH384" s="16">
        <v>377.34</v>
      </c>
      <c r="AI384" s="16" t="s">
        <v>3193</v>
      </c>
      <c r="AJ384" s="16" t="s">
        <v>3194</v>
      </c>
      <c r="AK384" s="16" t="s">
        <v>5383</v>
      </c>
      <c r="AL384" s="669" t="s">
        <v>7675</v>
      </c>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c r="OW384" s="60"/>
      <c r="OX384" s="60"/>
      <c r="OY384" s="60"/>
      <c r="OZ384" s="60"/>
      <c r="PA384" s="60"/>
      <c r="PB384" s="60"/>
      <c r="PC384" s="60"/>
      <c r="PD384" s="60"/>
      <c r="PE384" s="60"/>
      <c r="PF384" s="60"/>
      <c r="PG384" s="60"/>
      <c r="PH384" s="60"/>
      <c r="PI384" s="60"/>
      <c r="PJ384" s="60"/>
      <c r="PK384" s="60"/>
      <c r="PL384" s="60"/>
      <c r="PM384" s="60"/>
      <c r="PN384" s="60"/>
      <c r="PO384" s="60"/>
      <c r="PP384" s="60"/>
      <c r="PQ384" s="60"/>
      <c r="PR384" s="60"/>
      <c r="PS384" s="60"/>
      <c r="PT384" s="60"/>
      <c r="PU384" s="60"/>
      <c r="PV384" s="60"/>
      <c r="PW384" s="60"/>
      <c r="PX384" s="60"/>
      <c r="PY384" s="60"/>
      <c r="PZ384" s="60"/>
      <c r="QA384" s="60"/>
      <c r="QB384" s="60"/>
      <c r="QC384" s="60"/>
      <c r="QD384" s="60"/>
      <c r="QE384" s="60"/>
      <c r="QF384" s="60"/>
      <c r="QG384" s="60"/>
      <c r="QH384" s="60"/>
      <c r="QI384" s="60"/>
      <c r="QJ384" s="60"/>
      <c r="QK384" s="60"/>
      <c r="QL384" s="60"/>
      <c r="QM384" s="60"/>
      <c r="QN384" s="60"/>
      <c r="QO384" s="60"/>
      <c r="QP384" s="60"/>
      <c r="QQ384" s="60"/>
      <c r="QR384" s="60"/>
      <c r="QS384" s="60"/>
      <c r="QT384" s="60"/>
      <c r="QU384" s="60"/>
      <c r="QV384" s="60"/>
      <c r="QW384" s="60"/>
      <c r="QX384" s="60"/>
      <c r="QY384" s="60"/>
      <c r="QZ384" s="60"/>
      <c r="RA384" s="60"/>
      <c r="RB384" s="60"/>
      <c r="RC384" s="60"/>
      <c r="RD384" s="60"/>
      <c r="RE384" s="60"/>
      <c r="RF384" s="60"/>
      <c r="RG384" s="60"/>
      <c r="RH384" s="60"/>
      <c r="RI384" s="60"/>
      <c r="RJ384" s="60"/>
      <c r="RK384" s="60"/>
      <c r="RL384" s="60"/>
      <c r="RM384" s="60"/>
      <c r="RN384" s="60"/>
      <c r="RO384" s="60"/>
      <c r="RP384" s="60"/>
      <c r="RQ384" s="60"/>
      <c r="RR384" s="60"/>
      <c r="RS384" s="60"/>
      <c r="RT384" s="60"/>
      <c r="RU384" s="60"/>
      <c r="RV384" s="60"/>
      <c r="RW384" s="60"/>
      <c r="RX384" s="60"/>
      <c r="RY384" s="60"/>
      <c r="RZ384" s="60"/>
      <c r="SA384" s="60"/>
      <c r="SB384" s="60"/>
      <c r="SC384" s="60"/>
      <c r="SD384" s="60"/>
      <c r="SE384" s="60"/>
      <c r="SF384" s="60"/>
      <c r="SG384" s="60"/>
      <c r="SH384" s="60"/>
      <c r="SI384" s="60"/>
      <c r="SJ384" s="60"/>
      <c r="SK384" s="60"/>
      <c r="SL384" s="60"/>
      <c r="SM384" s="60"/>
      <c r="SN384" s="60"/>
      <c r="SO384" s="60"/>
      <c r="SP384" s="60"/>
      <c r="SQ384" s="60"/>
      <c r="SR384" s="60"/>
      <c r="SS384" s="60"/>
      <c r="ST384" s="60"/>
      <c r="SU384" s="60"/>
      <c r="SV384" s="60"/>
      <c r="SW384" s="60"/>
      <c r="SX384" s="60"/>
      <c r="SY384" s="60"/>
      <c r="SZ384" s="60"/>
      <c r="TA384" s="60"/>
      <c r="TB384" s="60"/>
      <c r="TC384" s="60"/>
      <c r="TD384" s="60"/>
      <c r="TE384" s="60"/>
      <c r="TF384" s="60"/>
      <c r="TG384" s="60"/>
      <c r="TH384" s="60"/>
      <c r="TI384" s="60"/>
    </row>
    <row r="385" spans="1:529" s="82" customFormat="1" ht="42" customHeight="1" x14ac:dyDescent="0.25">
      <c r="A385" s="34">
        <v>13140034</v>
      </c>
      <c r="B385" s="5">
        <v>39395</v>
      </c>
      <c r="C385" s="17" t="s">
        <v>3189</v>
      </c>
      <c r="D385" s="17" t="s">
        <v>7329</v>
      </c>
      <c r="E385" s="17" t="s">
        <v>47</v>
      </c>
      <c r="F385" s="17" t="s">
        <v>47</v>
      </c>
      <c r="G385" s="17" t="s">
        <v>33</v>
      </c>
      <c r="H385" s="34">
        <v>58030</v>
      </c>
      <c r="I385" s="5" t="s">
        <v>7564</v>
      </c>
      <c r="J385" s="5">
        <v>47798</v>
      </c>
      <c r="K385" s="17" t="s">
        <v>6502</v>
      </c>
      <c r="L385" s="17"/>
      <c r="M385" s="17" t="s">
        <v>1471</v>
      </c>
      <c r="N385" s="17" t="s">
        <v>34</v>
      </c>
      <c r="O385" s="17">
        <v>625275</v>
      </c>
      <c r="P385" s="767" t="s">
        <v>7677</v>
      </c>
      <c r="Q385" s="767" t="s">
        <v>7901</v>
      </c>
      <c r="R385" s="767"/>
      <c r="S385" s="767"/>
      <c r="T385" s="566">
        <v>71.38</v>
      </c>
      <c r="U385" s="17">
        <v>1713.08</v>
      </c>
      <c r="V385" s="17">
        <v>625275</v>
      </c>
      <c r="W385" s="17" t="s">
        <v>1398</v>
      </c>
      <c r="X385" s="17">
        <v>35</v>
      </c>
      <c r="Y385" s="17">
        <v>25</v>
      </c>
      <c r="Z385" s="17">
        <v>125</v>
      </c>
      <c r="AA385" s="17" t="s">
        <v>1090</v>
      </c>
      <c r="AB385" s="17" t="s">
        <v>1090</v>
      </c>
      <c r="AC385" s="17" t="s">
        <v>1090</v>
      </c>
      <c r="AD385" s="17" t="s">
        <v>1090</v>
      </c>
      <c r="AE385" s="17" t="s">
        <v>1090</v>
      </c>
      <c r="AF385" s="17">
        <v>0.3</v>
      </c>
      <c r="AG385" s="17" t="s">
        <v>3192</v>
      </c>
      <c r="AH385" s="17">
        <v>377.48</v>
      </c>
      <c r="AI385" s="17" t="s">
        <v>3196</v>
      </c>
      <c r="AJ385" s="17" t="s">
        <v>7676</v>
      </c>
      <c r="AK385" s="17" t="s">
        <v>5383</v>
      </c>
      <c r="AL385" s="506"/>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c r="QM385" s="60"/>
      <c r="QN385" s="60"/>
      <c r="QO385" s="60"/>
      <c r="QP385" s="60"/>
      <c r="QQ385" s="60"/>
      <c r="QR385" s="60"/>
      <c r="QS385" s="60"/>
      <c r="QT385" s="60"/>
      <c r="QU385" s="60"/>
      <c r="QV385" s="60"/>
      <c r="QW385" s="60"/>
      <c r="QX385" s="60"/>
      <c r="QY385" s="60"/>
      <c r="QZ385" s="60"/>
      <c r="RA385" s="60"/>
      <c r="RB385" s="60"/>
      <c r="RC385" s="60"/>
      <c r="RD385" s="60"/>
      <c r="RE385" s="60"/>
      <c r="RF385" s="60"/>
      <c r="RG385" s="60"/>
      <c r="RH385" s="60"/>
      <c r="RI385" s="60"/>
      <c r="RJ385" s="60"/>
      <c r="RK385" s="60"/>
      <c r="RL385" s="60"/>
      <c r="RM385" s="60"/>
      <c r="RN385" s="60"/>
      <c r="RO385" s="60"/>
      <c r="RP385" s="60"/>
      <c r="RQ385" s="60"/>
      <c r="RR385" s="60"/>
      <c r="RS385" s="60"/>
      <c r="RT385" s="60"/>
      <c r="RU385" s="60"/>
      <c r="RV385" s="60"/>
      <c r="RW385" s="60"/>
      <c r="RX385" s="60"/>
      <c r="RY385" s="60"/>
      <c r="RZ385" s="60"/>
      <c r="SA385" s="60"/>
      <c r="SB385" s="60"/>
      <c r="SC385" s="60"/>
      <c r="SD385" s="60"/>
      <c r="SE385" s="60"/>
      <c r="SF385" s="60"/>
      <c r="SG385" s="60"/>
      <c r="SH385" s="60"/>
      <c r="SI385" s="60"/>
      <c r="SJ385" s="60"/>
      <c r="SK385" s="60"/>
      <c r="SL385" s="60"/>
      <c r="SM385" s="60"/>
      <c r="SN385" s="60"/>
      <c r="SO385" s="60"/>
      <c r="SP385" s="60"/>
      <c r="SQ385" s="60"/>
      <c r="SR385" s="60"/>
      <c r="SS385" s="60"/>
      <c r="ST385" s="60"/>
      <c r="SU385" s="60"/>
      <c r="SV385" s="60"/>
      <c r="SW385" s="60"/>
      <c r="SX385" s="60"/>
      <c r="SY385" s="60"/>
      <c r="SZ385" s="60"/>
      <c r="TA385" s="60"/>
      <c r="TB385" s="60"/>
      <c r="TC385" s="60"/>
      <c r="TD385" s="60"/>
      <c r="TE385" s="60"/>
      <c r="TF385" s="60"/>
      <c r="TG385" s="60"/>
      <c r="TH385" s="60"/>
      <c r="TI385" s="60"/>
    </row>
    <row r="386" spans="1:529" s="60" customFormat="1" ht="27.75" customHeight="1" x14ac:dyDescent="0.25">
      <c r="A386" s="355">
        <v>13140035</v>
      </c>
      <c r="B386" s="356">
        <v>39414</v>
      </c>
      <c r="C386" s="357" t="s">
        <v>1468</v>
      </c>
      <c r="D386" s="357" t="s">
        <v>5725</v>
      </c>
      <c r="E386" s="357"/>
      <c r="F386" s="357"/>
      <c r="G386" s="357"/>
      <c r="H386" s="355" t="s">
        <v>278</v>
      </c>
      <c r="I386" s="356" t="s">
        <v>7563</v>
      </c>
      <c r="J386" s="356">
        <v>41606</v>
      </c>
      <c r="K386" s="357" t="s">
        <v>1472</v>
      </c>
      <c r="L386" s="357"/>
      <c r="M386" s="357" t="s">
        <v>4755</v>
      </c>
      <c r="N386" s="357" t="s">
        <v>21</v>
      </c>
      <c r="O386" s="357">
        <v>20000</v>
      </c>
      <c r="P386" s="803"/>
      <c r="Q386" s="803" t="s">
        <v>1473</v>
      </c>
      <c r="R386" s="803" t="s">
        <v>3295</v>
      </c>
      <c r="S386" s="803"/>
      <c r="T386" s="601"/>
      <c r="U386" s="357"/>
      <c r="V386" s="357">
        <v>20000</v>
      </c>
      <c r="W386" s="357"/>
      <c r="X386" s="357"/>
      <c r="Y386" s="357"/>
      <c r="Z386" s="357"/>
      <c r="AA386" s="357"/>
      <c r="AB386" s="357"/>
      <c r="AC386" s="357"/>
      <c r="AD386" s="357"/>
      <c r="AE386" s="357"/>
      <c r="AF386" s="357"/>
      <c r="AG386" s="357"/>
      <c r="AH386" s="357"/>
      <c r="AI386" s="357"/>
      <c r="AJ386" s="357"/>
      <c r="AK386" s="529"/>
      <c r="AL386" s="529" t="s">
        <v>4557</v>
      </c>
      <c r="AM386" s="11"/>
    </row>
    <row r="387" spans="1:529" s="60" customFormat="1" ht="27.75" customHeight="1" x14ac:dyDescent="0.25">
      <c r="A387" s="34">
        <v>13140035</v>
      </c>
      <c r="B387" s="5">
        <v>39414</v>
      </c>
      <c r="C387" s="17" t="s">
        <v>1468</v>
      </c>
      <c r="D387" s="17" t="s">
        <v>5726</v>
      </c>
      <c r="E387" s="17"/>
      <c r="F387" s="17"/>
      <c r="G387" s="17"/>
      <c r="H387" s="34" t="s">
        <v>278</v>
      </c>
      <c r="I387" s="5" t="s">
        <v>7563</v>
      </c>
      <c r="J387" s="5">
        <v>43797</v>
      </c>
      <c r="K387" s="17" t="s">
        <v>1472</v>
      </c>
      <c r="L387" s="17"/>
      <c r="M387" s="17" t="s">
        <v>1012</v>
      </c>
      <c r="N387" s="17" t="s">
        <v>21</v>
      </c>
      <c r="O387" s="17">
        <v>1000</v>
      </c>
      <c r="P387" s="767"/>
      <c r="Q387" s="767"/>
      <c r="R387" s="767"/>
      <c r="S387" s="767"/>
      <c r="T387" s="566"/>
      <c r="U387" s="17"/>
      <c r="V387" s="17">
        <v>1000</v>
      </c>
      <c r="W387" s="17" t="s">
        <v>1260</v>
      </c>
      <c r="X387" s="17">
        <v>50</v>
      </c>
      <c r="Y387" s="17">
        <v>15</v>
      </c>
      <c r="Z387" s="17">
        <v>70</v>
      </c>
      <c r="AA387" s="17" t="s">
        <v>1090</v>
      </c>
      <c r="AB387" s="17" t="s">
        <v>1090</v>
      </c>
      <c r="AC387" s="17" t="s">
        <v>1090</v>
      </c>
      <c r="AD387" s="17" t="s">
        <v>1090</v>
      </c>
      <c r="AE387" s="17" t="s">
        <v>1090</v>
      </c>
      <c r="AF387" s="17" t="s">
        <v>1090</v>
      </c>
      <c r="AG387" s="17" t="s">
        <v>1474</v>
      </c>
      <c r="AH387" s="17"/>
      <c r="AI387" s="17" t="s">
        <v>2365</v>
      </c>
      <c r="AJ387" s="17" t="s">
        <v>2366</v>
      </c>
      <c r="AK387" s="7" t="s">
        <v>4108</v>
      </c>
      <c r="AL387" s="7"/>
      <c r="AM387" s="11"/>
    </row>
    <row r="388" spans="1:529" s="60" customFormat="1" ht="27.75" customHeight="1" x14ac:dyDescent="0.25">
      <c r="A388" s="34">
        <v>13140035</v>
      </c>
      <c r="B388" s="5">
        <v>39414</v>
      </c>
      <c r="C388" s="17" t="s">
        <v>1468</v>
      </c>
      <c r="D388" s="17" t="s">
        <v>5727</v>
      </c>
      <c r="E388" s="17"/>
      <c r="F388" s="17"/>
      <c r="G388" s="17"/>
      <c r="H388" s="34" t="s">
        <v>278</v>
      </c>
      <c r="I388" s="5" t="s">
        <v>7563</v>
      </c>
      <c r="J388" s="5">
        <v>43797</v>
      </c>
      <c r="K388" s="17" t="s">
        <v>1472</v>
      </c>
      <c r="L388" s="17"/>
      <c r="M388" s="17" t="s">
        <v>1012</v>
      </c>
      <c r="N388" s="17" t="s">
        <v>21</v>
      </c>
      <c r="O388" s="17">
        <v>3000</v>
      </c>
      <c r="P388" s="767"/>
      <c r="Q388" s="767"/>
      <c r="R388" s="767"/>
      <c r="S388" s="767"/>
      <c r="T388" s="566"/>
      <c r="U388" s="17"/>
      <c r="V388" s="17">
        <v>3000</v>
      </c>
      <c r="W388" s="17" t="s">
        <v>1260</v>
      </c>
      <c r="X388" s="17">
        <v>50</v>
      </c>
      <c r="Y388" s="17">
        <v>15</v>
      </c>
      <c r="Z388" s="17">
        <v>70</v>
      </c>
      <c r="AA388" s="17" t="s">
        <v>1090</v>
      </c>
      <c r="AB388" s="17" t="s">
        <v>1090</v>
      </c>
      <c r="AC388" s="17" t="s">
        <v>1090</v>
      </c>
      <c r="AD388" s="17" t="s">
        <v>1090</v>
      </c>
      <c r="AE388" s="17" t="s">
        <v>1090</v>
      </c>
      <c r="AF388" s="17" t="s">
        <v>1090</v>
      </c>
      <c r="AG388" s="17" t="s">
        <v>1474</v>
      </c>
      <c r="AH388" s="17"/>
      <c r="AI388" s="17" t="s">
        <v>2367</v>
      </c>
      <c r="AJ388" s="17" t="s">
        <v>2368</v>
      </c>
      <c r="AK388" s="7" t="s">
        <v>4108</v>
      </c>
      <c r="AL388" s="7"/>
      <c r="AM388" s="11"/>
    </row>
    <row r="389" spans="1:529" s="60" customFormat="1" ht="27.75" customHeight="1" x14ac:dyDescent="0.25">
      <c r="A389" s="34">
        <v>13140035</v>
      </c>
      <c r="B389" s="5">
        <v>39414</v>
      </c>
      <c r="C389" s="17" t="s">
        <v>1468</v>
      </c>
      <c r="D389" s="17" t="s">
        <v>5728</v>
      </c>
      <c r="E389" s="17"/>
      <c r="F389" s="17"/>
      <c r="G389" s="17"/>
      <c r="H389" s="34" t="s">
        <v>278</v>
      </c>
      <c r="I389" s="5" t="s">
        <v>7563</v>
      </c>
      <c r="J389" s="5">
        <v>43797</v>
      </c>
      <c r="K389" s="17" t="s">
        <v>1475</v>
      </c>
      <c r="L389" s="17"/>
      <c r="M389" s="17" t="s">
        <v>4756</v>
      </c>
      <c r="N389" s="17" t="s">
        <v>21</v>
      </c>
      <c r="O389" s="17">
        <v>2000</v>
      </c>
      <c r="P389" s="767"/>
      <c r="Q389" s="767"/>
      <c r="R389" s="767"/>
      <c r="S389" s="767"/>
      <c r="T389" s="566"/>
      <c r="U389" s="17"/>
      <c r="V389" s="17">
        <v>2000</v>
      </c>
      <c r="W389" s="17" t="s">
        <v>1260</v>
      </c>
      <c r="X389" s="17">
        <v>50</v>
      </c>
      <c r="Y389" s="17">
        <v>15</v>
      </c>
      <c r="Z389" s="17">
        <v>70</v>
      </c>
      <c r="AA389" s="17" t="s">
        <v>1090</v>
      </c>
      <c r="AB389" s="17" t="s">
        <v>1090</v>
      </c>
      <c r="AC389" s="17" t="s">
        <v>1090</v>
      </c>
      <c r="AD389" s="17" t="s">
        <v>1090</v>
      </c>
      <c r="AE389" s="17" t="s">
        <v>1090</v>
      </c>
      <c r="AF389" s="17" t="s">
        <v>1090</v>
      </c>
      <c r="AG389" s="17" t="s">
        <v>1474</v>
      </c>
      <c r="AH389" s="17"/>
      <c r="AI389" s="17" t="s">
        <v>2369</v>
      </c>
      <c r="AJ389" s="17" t="s">
        <v>2370</v>
      </c>
      <c r="AK389" s="7" t="s">
        <v>4108</v>
      </c>
      <c r="AL389" s="7"/>
      <c r="AM389" s="11"/>
    </row>
    <row r="390" spans="1:529" s="60" customFormat="1" ht="27.75" customHeight="1" x14ac:dyDescent="0.25">
      <c r="A390" s="34">
        <v>13140035</v>
      </c>
      <c r="B390" s="5">
        <v>39414</v>
      </c>
      <c r="C390" s="17" t="s">
        <v>1468</v>
      </c>
      <c r="D390" s="17" t="s">
        <v>5729</v>
      </c>
      <c r="E390" s="17"/>
      <c r="F390" s="17"/>
      <c r="G390" s="17"/>
      <c r="H390" s="34" t="s">
        <v>278</v>
      </c>
      <c r="I390" s="5" t="s">
        <v>7563</v>
      </c>
      <c r="J390" s="5">
        <v>43797</v>
      </c>
      <c r="K390" s="17" t="s">
        <v>1475</v>
      </c>
      <c r="L390" s="17"/>
      <c r="M390" s="17" t="s">
        <v>4756</v>
      </c>
      <c r="N390" s="17" t="s">
        <v>21</v>
      </c>
      <c r="O390" s="17">
        <v>3000</v>
      </c>
      <c r="P390" s="767"/>
      <c r="Q390" s="767"/>
      <c r="R390" s="767"/>
      <c r="S390" s="767"/>
      <c r="T390" s="566"/>
      <c r="U390" s="17"/>
      <c r="V390" s="17">
        <v>3000</v>
      </c>
      <c r="W390" s="17" t="s">
        <v>1260</v>
      </c>
      <c r="X390" s="17">
        <v>50</v>
      </c>
      <c r="Y390" s="17">
        <v>15</v>
      </c>
      <c r="Z390" s="17">
        <v>70</v>
      </c>
      <c r="AA390" s="17" t="s">
        <v>1090</v>
      </c>
      <c r="AB390" s="17" t="s">
        <v>1090</v>
      </c>
      <c r="AC390" s="17" t="s">
        <v>1090</v>
      </c>
      <c r="AD390" s="17" t="s">
        <v>1090</v>
      </c>
      <c r="AE390" s="17" t="s">
        <v>1090</v>
      </c>
      <c r="AF390" s="17" t="s">
        <v>1090</v>
      </c>
      <c r="AG390" s="17" t="s">
        <v>1474</v>
      </c>
      <c r="AH390" s="17"/>
      <c r="AI390" s="17" t="s">
        <v>2371</v>
      </c>
      <c r="AJ390" s="17" t="s">
        <v>2372</v>
      </c>
      <c r="AK390" s="7" t="s">
        <v>4108</v>
      </c>
      <c r="AL390" s="7"/>
      <c r="AM390" s="11"/>
    </row>
    <row r="391" spans="1:529" s="60" customFormat="1" ht="27.75" customHeight="1" x14ac:dyDescent="0.25">
      <c r="A391" s="34">
        <v>13140035</v>
      </c>
      <c r="B391" s="5">
        <v>39414</v>
      </c>
      <c r="C391" s="17" t="s">
        <v>1468</v>
      </c>
      <c r="D391" s="17" t="s">
        <v>5730</v>
      </c>
      <c r="E391" s="17"/>
      <c r="F391" s="17"/>
      <c r="G391" s="17"/>
      <c r="H391" s="34" t="s">
        <v>278</v>
      </c>
      <c r="I391" s="5" t="s">
        <v>7563</v>
      </c>
      <c r="J391" s="5">
        <v>43797</v>
      </c>
      <c r="K391" s="17" t="s">
        <v>1475</v>
      </c>
      <c r="L391" s="17"/>
      <c r="M391" s="17" t="s">
        <v>4756</v>
      </c>
      <c r="N391" s="17" t="s">
        <v>21</v>
      </c>
      <c r="O391" s="17">
        <v>7000</v>
      </c>
      <c r="P391" s="767"/>
      <c r="Q391" s="767"/>
      <c r="R391" s="767"/>
      <c r="S391" s="767"/>
      <c r="T391" s="566"/>
      <c r="U391" s="17"/>
      <c r="V391" s="17">
        <v>7000</v>
      </c>
      <c r="W391" s="17" t="s">
        <v>1260</v>
      </c>
      <c r="X391" s="17">
        <v>50</v>
      </c>
      <c r="Y391" s="17">
        <v>15</v>
      </c>
      <c r="Z391" s="17">
        <v>70</v>
      </c>
      <c r="AA391" s="17" t="s">
        <v>1090</v>
      </c>
      <c r="AB391" s="17" t="s">
        <v>1090</v>
      </c>
      <c r="AC391" s="17" t="s">
        <v>1090</v>
      </c>
      <c r="AD391" s="17" t="s">
        <v>1090</v>
      </c>
      <c r="AE391" s="17" t="s">
        <v>1090</v>
      </c>
      <c r="AF391" s="17" t="s">
        <v>1090</v>
      </c>
      <c r="AG391" s="17" t="s">
        <v>1474</v>
      </c>
      <c r="AH391" s="17"/>
      <c r="AI391" s="17" t="s">
        <v>2373</v>
      </c>
      <c r="AJ391" s="17" t="s">
        <v>2374</v>
      </c>
      <c r="AK391" s="7" t="s">
        <v>4108</v>
      </c>
      <c r="AL391" s="7"/>
      <c r="AM391" s="11"/>
    </row>
    <row r="392" spans="1:529" s="60" customFormat="1" ht="27.75" customHeight="1" thickBot="1" x14ac:dyDescent="0.3">
      <c r="A392" s="61">
        <v>13140035</v>
      </c>
      <c r="B392" s="19">
        <v>39414</v>
      </c>
      <c r="C392" s="18" t="s">
        <v>1468</v>
      </c>
      <c r="D392" s="18" t="s">
        <v>5731</v>
      </c>
      <c r="E392" s="18"/>
      <c r="F392" s="18"/>
      <c r="G392" s="18"/>
      <c r="H392" s="61" t="s">
        <v>278</v>
      </c>
      <c r="I392" s="19" t="s">
        <v>7563</v>
      </c>
      <c r="J392" s="19">
        <v>43797</v>
      </c>
      <c r="K392" s="18" t="s">
        <v>1475</v>
      </c>
      <c r="L392" s="18"/>
      <c r="M392" s="18" t="s">
        <v>4756</v>
      </c>
      <c r="N392" s="18" t="s">
        <v>21</v>
      </c>
      <c r="O392" s="18">
        <v>4000</v>
      </c>
      <c r="P392" s="753"/>
      <c r="Q392" s="753"/>
      <c r="R392" s="753"/>
      <c r="S392" s="753"/>
      <c r="T392" s="565"/>
      <c r="U392" s="18"/>
      <c r="V392" s="18">
        <v>4000</v>
      </c>
      <c r="W392" s="18" t="s">
        <v>1260</v>
      </c>
      <c r="X392" s="18">
        <v>50</v>
      </c>
      <c r="Y392" s="18">
        <v>15</v>
      </c>
      <c r="Z392" s="18">
        <v>70</v>
      </c>
      <c r="AA392" s="18" t="s">
        <v>1090</v>
      </c>
      <c r="AB392" s="18" t="s">
        <v>1090</v>
      </c>
      <c r="AC392" s="18" t="s">
        <v>1090</v>
      </c>
      <c r="AD392" s="18" t="s">
        <v>1090</v>
      </c>
      <c r="AE392" s="18" t="s">
        <v>1090</v>
      </c>
      <c r="AF392" s="18" t="s">
        <v>1090</v>
      </c>
      <c r="AG392" s="18" t="s">
        <v>1474</v>
      </c>
      <c r="AH392" s="18"/>
      <c r="AI392" s="18" t="s">
        <v>2375</v>
      </c>
      <c r="AJ392" s="18" t="s">
        <v>2376</v>
      </c>
      <c r="AK392" s="20" t="s">
        <v>4108</v>
      </c>
      <c r="AL392" s="20"/>
      <c r="AM392" s="11"/>
    </row>
    <row r="393" spans="1:529" s="60" customFormat="1" ht="27.75" customHeight="1" thickBot="1" x14ac:dyDescent="0.3">
      <c r="A393" s="325">
        <v>13140036</v>
      </c>
      <c r="B393" s="326">
        <v>39419</v>
      </c>
      <c r="C393" s="327" t="s">
        <v>1468</v>
      </c>
      <c r="D393" s="327" t="s">
        <v>5732</v>
      </c>
      <c r="E393" s="327"/>
      <c r="F393" s="327"/>
      <c r="G393" s="327"/>
      <c r="H393" s="328" t="s">
        <v>1476</v>
      </c>
      <c r="I393" s="326" t="s">
        <v>7562</v>
      </c>
      <c r="J393" s="326">
        <v>41668</v>
      </c>
      <c r="K393" s="327"/>
      <c r="L393" s="327"/>
      <c r="M393" s="327" t="s">
        <v>1024</v>
      </c>
      <c r="N393" s="327" t="s">
        <v>66</v>
      </c>
      <c r="O393" s="327">
        <v>409968</v>
      </c>
      <c r="P393" s="799"/>
      <c r="Q393" s="799"/>
      <c r="R393" s="799" t="s">
        <v>1477</v>
      </c>
      <c r="S393" s="799"/>
      <c r="T393" s="600"/>
      <c r="U393" s="327"/>
      <c r="V393" s="327">
        <v>409968</v>
      </c>
      <c r="W393" s="327"/>
      <c r="X393" s="327"/>
      <c r="Y393" s="327"/>
      <c r="Z393" s="327"/>
      <c r="AA393" s="327"/>
      <c r="AB393" s="327"/>
      <c r="AC393" s="327"/>
      <c r="AD393" s="327"/>
      <c r="AE393" s="327"/>
      <c r="AF393" s="327"/>
      <c r="AG393" s="327"/>
      <c r="AH393" s="327"/>
      <c r="AI393" s="327"/>
      <c r="AJ393" s="327"/>
      <c r="AK393" s="360"/>
      <c r="AL393" s="24"/>
      <c r="AM393" s="11"/>
    </row>
    <row r="394" spans="1:529" s="60" customFormat="1" ht="27.75" customHeight="1" thickBot="1" x14ac:dyDescent="0.3">
      <c r="A394" s="78">
        <v>13140037</v>
      </c>
      <c r="B394" s="333">
        <v>39422</v>
      </c>
      <c r="C394" s="35" t="s">
        <v>1478</v>
      </c>
      <c r="D394" s="302" t="s">
        <v>4623</v>
      </c>
      <c r="E394" s="35"/>
      <c r="F394" s="35"/>
      <c r="G394" s="35"/>
      <c r="H394" s="78">
        <v>63427</v>
      </c>
      <c r="I394" s="333">
        <v>39444</v>
      </c>
      <c r="J394" s="333">
        <v>41614</v>
      </c>
      <c r="K394" s="35" t="s">
        <v>1479</v>
      </c>
      <c r="L394" s="35"/>
      <c r="M394" s="35" t="s">
        <v>287</v>
      </c>
      <c r="N394" s="35" t="s">
        <v>40</v>
      </c>
      <c r="O394" s="35">
        <v>557355</v>
      </c>
      <c r="P394" s="793"/>
      <c r="Q394" s="793"/>
      <c r="R394" s="793" t="s">
        <v>1480</v>
      </c>
      <c r="S394" s="793"/>
      <c r="T394" s="602"/>
      <c r="U394" s="35"/>
      <c r="V394" s="35">
        <v>557355</v>
      </c>
      <c r="W394" s="35"/>
      <c r="X394" s="35"/>
      <c r="Y394" s="35"/>
      <c r="Z394" s="35"/>
      <c r="AA394" s="35"/>
      <c r="AB394" s="35"/>
      <c r="AC394" s="35"/>
      <c r="AD394" s="35"/>
      <c r="AE394" s="35"/>
      <c r="AF394" s="35"/>
      <c r="AG394" s="35"/>
      <c r="AH394" s="35"/>
      <c r="AI394" s="35"/>
      <c r="AJ394" s="35"/>
      <c r="AK394" s="35"/>
      <c r="AL394" s="25"/>
      <c r="AM394" s="11"/>
    </row>
    <row r="395" spans="1:529" s="60" customFormat="1" ht="27.75" customHeight="1" thickBot="1" x14ac:dyDescent="0.3">
      <c r="A395" s="237">
        <v>13140038</v>
      </c>
      <c r="B395" s="238">
        <v>39479</v>
      </c>
      <c r="C395" s="23" t="s">
        <v>4109</v>
      </c>
      <c r="D395" s="23" t="s">
        <v>5733</v>
      </c>
      <c r="E395" s="23"/>
      <c r="F395" s="23"/>
      <c r="G395" s="23"/>
      <c r="H395" s="239">
        <v>62486</v>
      </c>
      <c r="I395" s="238">
        <v>39499</v>
      </c>
      <c r="J395" s="238">
        <v>41671</v>
      </c>
      <c r="K395" s="23"/>
      <c r="L395" s="23"/>
      <c r="M395" s="23" t="s">
        <v>4757</v>
      </c>
      <c r="N395" s="23" t="s">
        <v>34</v>
      </c>
      <c r="O395" s="23">
        <v>438000</v>
      </c>
      <c r="P395" s="744"/>
      <c r="Q395" s="744"/>
      <c r="R395" s="744"/>
      <c r="S395" s="744"/>
      <c r="T395" s="575">
        <v>29.16</v>
      </c>
      <c r="U395" s="23">
        <v>1200</v>
      </c>
      <c r="V395" s="23">
        <v>438000</v>
      </c>
      <c r="W395" s="23" t="s">
        <v>1398</v>
      </c>
      <c r="X395" s="23">
        <v>35</v>
      </c>
      <c r="Y395" s="23">
        <v>25</v>
      </c>
      <c r="Z395" s="23">
        <v>125</v>
      </c>
      <c r="AA395" s="23" t="s">
        <v>1090</v>
      </c>
      <c r="AB395" s="23" t="s">
        <v>1090</v>
      </c>
      <c r="AC395" s="23" t="s">
        <v>1090</v>
      </c>
      <c r="AD395" s="23" t="s">
        <v>1090</v>
      </c>
      <c r="AE395" s="23" t="s">
        <v>1090</v>
      </c>
      <c r="AF395" s="23">
        <v>0.3</v>
      </c>
      <c r="AG395" s="354"/>
      <c r="AH395" s="23"/>
      <c r="AI395" s="23" t="s">
        <v>2377</v>
      </c>
      <c r="AJ395" s="23" t="s">
        <v>2378</v>
      </c>
      <c r="AK395" s="24" t="s">
        <v>4110</v>
      </c>
      <c r="AL395" s="24"/>
      <c r="AM395" s="11"/>
    </row>
    <row r="396" spans="1:529" s="60" customFormat="1" ht="27.75" customHeight="1" x14ac:dyDescent="0.25">
      <c r="A396" s="255">
        <v>13140039</v>
      </c>
      <c r="B396" s="256">
        <v>39429</v>
      </c>
      <c r="C396" s="257" t="s">
        <v>1481</v>
      </c>
      <c r="D396" s="257" t="s">
        <v>5734</v>
      </c>
      <c r="E396" s="257"/>
      <c r="F396" s="257"/>
      <c r="G396" s="257"/>
      <c r="H396" s="255">
        <v>29218</v>
      </c>
      <c r="I396" s="256">
        <v>39444</v>
      </c>
      <c r="J396" s="256">
        <v>41621</v>
      </c>
      <c r="K396" s="173" t="s">
        <v>1311</v>
      </c>
      <c r="L396" s="173"/>
      <c r="M396" s="257" t="s">
        <v>4758</v>
      </c>
      <c r="N396" s="257" t="s">
        <v>40</v>
      </c>
      <c r="O396" s="257">
        <v>16500</v>
      </c>
      <c r="P396" s="739" t="s">
        <v>1482</v>
      </c>
      <c r="Q396" s="739" t="s">
        <v>1482</v>
      </c>
      <c r="R396" s="739"/>
      <c r="S396" s="739"/>
      <c r="T396" s="598"/>
      <c r="U396" s="257"/>
      <c r="V396" s="257">
        <v>16500</v>
      </c>
      <c r="W396" s="257"/>
      <c r="X396" s="257"/>
      <c r="Y396" s="257"/>
      <c r="Z396" s="257"/>
      <c r="AA396" s="257"/>
      <c r="AB396" s="257"/>
      <c r="AC396" s="257"/>
      <c r="AD396" s="257"/>
      <c r="AE396" s="257"/>
      <c r="AF396" s="257"/>
      <c r="AG396" s="257"/>
      <c r="AH396" s="257"/>
      <c r="AI396" s="257"/>
      <c r="AJ396" s="257"/>
      <c r="AK396" s="228"/>
      <c r="AL396" s="59"/>
      <c r="AM396" s="11"/>
    </row>
    <row r="397" spans="1:529" s="82" customFormat="1" ht="42" customHeight="1" thickBot="1" x14ac:dyDescent="0.3">
      <c r="A397" s="73">
        <v>13140039</v>
      </c>
      <c r="B397" s="12">
        <v>39429</v>
      </c>
      <c r="C397" s="11" t="s">
        <v>3352</v>
      </c>
      <c r="D397" s="11" t="s">
        <v>8769</v>
      </c>
      <c r="E397" s="11" t="s">
        <v>98</v>
      </c>
      <c r="F397" s="11" t="s">
        <v>49</v>
      </c>
      <c r="G397" s="11" t="s">
        <v>24</v>
      </c>
      <c r="H397" s="73">
        <v>29218</v>
      </c>
      <c r="I397" s="12">
        <v>39444</v>
      </c>
      <c r="J397" s="12">
        <v>47465</v>
      </c>
      <c r="K397" s="11" t="s">
        <v>1311</v>
      </c>
      <c r="L397" s="11" t="s">
        <v>7725</v>
      </c>
      <c r="M397" s="11" t="s">
        <v>4758</v>
      </c>
      <c r="N397" s="11" t="s">
        <v>40</v>
      </c>
      <c r="O397" s="11">
        <v>14650</v>
      </c>
      <c r="P397" s="745" t="s">
        <v>8770</v>
      </c>
      <c r="Q397" s="745" t="s">
        <v>8770</v>
      </c>
      <c r="R397" s="745"/>
      <c r="S397" s="745"/>
      <c r="T397" s="559">
        <v>2</v>
      </c>
      <c r="U397" s="11">
        <v>58</v>
      </c>
      <c r="V397" s="11">
        <v>14674</v>
      </c>
      <c r="W397" s="11" t="s">
        <v>1089</v>
      </c>
      <c r="X397" s="11">
        <v>50</v>
      </c>
      <c r="Y397" s="11">
        <v>25</v>
      </c>
      <c r="Z397" s="11">
        <v>125</v>
      </c>
      <c r="AA397" s="11" t="s">
        <v>1325</v>
      </c>
      <c r="AB397" s="11" t="s">
        <v>1325</v>
      </c>
      <c r="AC397" s="11" t="s">
        <v>1325</v>
      </c>
      <c r="AD397" s="11" t="s">
        <v>1325</v>
      </c>
      <c r="AE397" s="11" t="s">
        <v>1325</v>
      </c>
      <c r="AF397" s="11">
        <v>0.3</v>
      </c>
      <c r="AG397" s="11" t="s">
        <v>1483</v>
      </c>
      <c r="AH397" s="11">
        <v>445.28399999999999</v>
      </c>
      <c r="AI397" s="11" t="s">
        <v>2379</v>
      </c>
      <c r="AJ397" s="11" t="s">
        <v>2380</v>
      </c>
      <c r="AK397" s="11" t="s">
        <v>1484</v>
      </c>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c r="OW397" s="60"/>
      <c r="OX397" s="60"/>
      <c r="OY397" s="60"/>
      <c r="OZ397" s="60"/>
      <c r="PA397" s="60"/>
      <c r="PB397" s="60"/>
      <c r="PC397" s="60"/>
      <c r="PD397" s="60"/>
      <c r="PE397" s="60"/>
      <c r="PF397" s="60"/>
      <c r="PG397" s="60"/>
      <c r="PH397" s="60"/>
      <c r="PI397" s="60"/>
      <c r="PJ397" s="60"/>
      <c r="PK397" s="60"/>
      <c r="PL397" s="60"/>
      <c r="PM397" s="60"/>
      <c r="PN397" s="60"/>
      <c r="PO397" s="60"/>
      <c r="PP397" s="60"/>
      <c r="PQ397" s="60"/>
      <c r="PR397" s="60"/>
      <c r="PS397" s="60"/>
      <c r="PT397" s="60"/>
      <c r="PU397" s="60"/>
      <c r="PV397" s="60"/>
      <c r="PW397" s="60"/>
      <c r="PX397" s="60"/>
      <c r="PY397" s="60"/>
      <c r="PZ397" s="60"/>
      <c r="QA397" s="60"/>
      <c r="QB397" s="60"/>
      <c r="QC397" s="60"/>
      <c r="QD397" s="60"/>
      <c r="QE397" s="60"/>
      <c r="QF397" s="60"/>
      <c r="QG397" s="60"/>
      <c r="QH397" s="60"/>
      <c r="QI397" s="60"/>
      <c r="QJ397" s="60"/>
      <c r="QK397" s="60"/>
      <c r="QL397" s="60"/>
      <c r="QM397" s="60"/>
      <c r="QN397" s="60"/>
      <c r="QO397" s="60"/>
      <c r="QP397" s="60"/>
      <c r="QQ397" s="60"/>
      <c r="QR397" s="60"/>
      <c r="QS397" s="60"/>
      <c r="QT397" s="60"/>
      <c r="QU397" s="60"/>
      <c r="QV397" s="60"/>
      <c r="QW397" s="60"/>
      <c r="QX397" s="60"/>
      <c r="QY397" s="60"/>
      <c r="QZ397" s="60"/>
      <c r="RA397" s="60"/>
      <c r="RB397" s="60"/>
      <c r="RC397" s="60"/>
      <c r="RD397" s="60"/>
      <c r="RE397" s="60"/>
      <c r="RF397" s="60"/>
      <c r="RG397" s="60"/>
      <c r="RH397" s="60"/>
      <c r="RI397" s="60"/>
      <c r="RJ397" s="60"/>
      <c r="RK397" s="60"/>
      <c r="RL397" s="60"/>
      <c r="RM397" s="60"/>
      <c r="RN397" s="60"/>
      <c r="RO397" s="60"/>
      <c r="RP397" s="60"/>
      <c r="RQ397" s="60"/>
      <c r="RR397" s="60"/>
      <c r="RS397" s="60"/>
      <c r="RT397" s="60"/>
      <c r="RU397" s="60"/>
      <c r="RV397" s="60"/>
      <c r="RW397" s="60"/>
      <c r="RX397" s="60"/>
      <c r="RY397" s="60"/>
      <c r="RZ397" s="60"/>
      <c r="SA397" s="60"/>
      <c r="SB397" s="60"/>
      <c r="SC397" s="60"/>
      <c r="SD397" s="60"/>
      <c r="SE397" s="60"/>
      <c r="SF397" s="60"/>
      <c r="SG397" s="60"/>
      <c r="SH397" s="60"/>
      <c r="SI397" s="60"/>
      <c r="SJ397" s="60"/>
      <c r="SK397" s="60"/>
      <c r="SL397" s="60"/>
      <c r="SM397" s="60"/>
      <c r="SN397" s="60"/>
      <c r="SO397" s="60"/>
      <c r="SP397" s="60"/>
      <c r="SQ397" s="60"/>
      <c r="SR397" s="60"/>
      <c r="SS397" s="60"/>
      <c r="ST397" s="60"/>
      <c r="SU397" s="60"/>
      <c r="SV397" s="60"/>
      <c r="SW397" s="60"/>
      <c r="SX397" s="60"/>
      <c r="SY397" s="60"/>
      <c r="SZ397" s="60"/>
      <c r="TA397" s="60"/>
      <c r="TB397" s="60"/>
      <c r="TC397" s="60"/>
      <c r="TD397" s="60"/>
      <c r="TE397" s="60"/>
      <c r="TF397" s="60"/>
      <c r="TG397" s="60"/>
      <c r="TH397" s="60"/>
      <c r="TI397" s="60"/>
    </row>
    <row r="398" spans="1:529" s="60" customFormat="1" ht="27.75" customHeight="1" thickBot="1" x14ac:dyDescent="0.3">
      <c r="A398" s="237">
        <v>13140040</v>
      </c>
      <c r="B398" s="238">
        <v>39430</v>
      </c>
      <c r="C398" s="23" t="s">
        <v>5609</v>
      </c>
      <c r="D398" s="23" t="s">
        <v>5610</v>
      </c>
      <c r="E398" s="23"/>
      <c r="F398" s="23"/>
      <c r="G398" s="23"/>
      <c r="H398" s="239">
        <v>73198</v>
      </c>
      <c r="I398" s="238">
        <v>39450</v>
      </c>
      <c r="J398" s="238">
        <v>41385</v>
      </c>
      <c r="K398" s="23" t="s">
        <v>370</v>
      </c>
      <c r="L398" s="23"/>
      <c r="M398" s="23" t="s">
        <v>300</v>
      </c>
      <c r="N398" s="23" t="s">
        <v>52</v>
      </c>
      <c r="O398" s="23">
        <v>32182</v>
      </c>
      <c r="P398" s="744"/>
      <c r="Q398" s="744"/>
      <c r="R398" s="744"/>
      <c r="S398" s="744"/>
      <c r="T398" s="575"/>
      <c r="U398" s="23">
        <v>121.5</v>
      </c>
      <c r="V398" s="23">
        <v>32182</v>
      </c>
      <c r="W398" s="23" t="s">
        <v>1393</v>
      </c>
      <c r="X398" s="23">
        <v>50</v>
      </c>
      <c r="Y398" s="23">
        <v>25</v>
      </c>
      <c r="Z398" s="23">
        <v>125</v>
      </c>
      <c r="AA398" s="23" t="s">
        <v>1090</v>
      </c>
      <c r="AB398" s="23" t="s">
        <v>1090</v>
      </c>
      <c r="AC398" s="23" t="s">
        <v>1090</v>
      </c>
      <c r="AD398" s="23" t="s">
        <v>1090</v>
      </c>
      <c r="AE398" s="23" t="s">
        <v>1090</v>
      </c>
      <c r="AF398" s="23">
        <v>0.3</v>
      </c>
      <c r="AG398" s="23" t="s">
        <v>1485</v>
      </c>
      <c r="AH398" s="23"/>
      <c r="AI398" s="23" t="s">
        <v>2381</v>
      </c>
      <c r="AJ398" s="23" t="s">
        <v>2382</v>
      </c>
      <c r="AK398" s="24" t="s">
        <v>1392</v>
      </c>
      <c r="AL398" s="24"/>
      <c r="AM398" s="11"/>
    </row>
    <row r="399" spans="1:529" s="60" customFormat="1" ht="27.75" customHeight="1" x14ac:dyDescent="0.25">
      <c r="A399" s="255">
        <v>13140041</v>
      </c>
      <c r="B399" s="256">
        <v>39433</v>
      </c>
      <c r="C399" s="257" t="s">
        <v>215</v>
      </c>
      <c r="D399" s="257" t="s">
        <v>5700</v>
      </c>
      <c r="E399" s="257"/>
      <c r="F399" s="257"/>
      <c r="G399" s="257"/>
      <c r="H399" s="255">
        <v>43760</v>
      </c>
      <c r="I399" s="256">
        <v>39454</v>
      </c>
      <c r="J399" s="256">
        <v>41426</v>
      </c>
      <c r="K399" s="257" t="s">
        <v>1486</v>
      </c>
      <c r="L399" s="257"/>
      <c r="M399" s="257" t="s">
        <v>1037</v>
      </c>
      <c r="N399" s="257" t="s">
        <v>48</v>
      </c>
      <c r="O399" s="257">
        <v>2486</v>
      </c>
      <c r="P399" s="739" t="s">
        <v>1487</v>
      </c>
      <c r="Q399" s="739" t="s">
        <v>1487</v>
      </c>
      <c r="R399" s="739"/>
      <c r="S399" s="739"/>
      <c r="T399" s="598">
        <v>2.2999999999999998</v>
      </c>
      <c r="U399" s="257">
        <v>6.8</v>
      </c>
      <c r="V399" s="257">
        <v>2486</v>
      </c>
      <c r="W399" s="257" t="s">
        <v>1257</v>
      </c>
      <c r="X399" s="257">
        <v>50</v>
      </c>
      <c r="Y399" s="257">
        <v>50</v>
      </c>
      <c r="Z399" s="257">
        <v>250</v>
      </c>
      <c r="AA399" s="257" t="s">
        <v>1090</v>
      </c>
      <c r="AB399" s="257" t="s">
        <v>1090</v>
      </c>
      <c r="AC399" s="257" t="s">
        <v>1090</v>
      </c>
      <c r="AD399" s="257" t="s">
        <v>1090</v>
      </c>
      <c r="AE399" s="257" t="s">
        <v>1090</v>
      </c>
      <c r="AF399" s="257" t="s">
        <v>1090</v>
      </c>
      <c r="AG399" s="257" t="s">
        <v>1488</v>
      </c>
      <c r="AH399" s="257">
        <v>280.8</v>
      </c>
      <c r="AI399" s="257" t="s">
        <v>2383</v>
      </c>
      <c r="AJ399" s="257" t="s">
        <v>2384</v>
      </c>
      <c r="AK399" s="316" t="s">
        <v>166</v>
      </c>
      <c r="AL399" s="59"/>
      <c r="AM399" s="11"/>
    </row>
    <row r="400" spans="1:529" s="60" customFormat="1" ht="27.75" customHeight="1" thickBot="1" x14ac:dyDescent="0.3">
      <c r="A400" s="61">
        <v>13140041</v>
      </c>
      <c r="B400" s="19">
        <v>39433</v>
      </c>
      <c r="C400" s="18" t="s">
        <v>215</v>
      </c>
      <c r="D400" s="18" t="s">
        <v>5700</v>
      </c>
      <c r="E400" s="18"/>
      <c r="F400" s="18"/>
      <c r="G400" s="18"/>
      <c r="H400" s="61">
        <v>43760</v>
      </c>
      <c r="I400" s="19">
        <v>39454</v>
      </c>
      <c r="J400" s="19">
        <v>45078</v>
      </c>
      <c r="K400" s="18" t="s">
        <v>1486</v>
      </c>
      <c r="L400" s="18"/>
      <c r="M400" s="18" t="s">
        <v>1037</v>
      </c>
      <c r="N400" s="18" t="s">
        <v>48</v>
      </c>
      <c r="O400" s="18">
        <v>2486</v>
      </c>
      <c r="P400" s="753" t="s">
        <v>1487</v>
      </c>
      <c r="Q400" s="753" t="s">
        <v>1487</v>
      </c>
      <c r="R400" s="753"/>
      <c r="S400" s="753"/>
      <c r="T400" s="565">
        <v>2.2999999999999998</v>
      </c>
      <c r="U400" s="18">
        <v>6.8</v>
      </c>
      <c r="V400" s="18">
        <v>2486</v>
      </c>
      <c r="W400" s="18" t="s">
        <v>1257</v>
      </c>
      <c r="X400" s="18">
        <v>50</v>
      </c>
      <c r="Y400" s="18">
        <v>50</v>
      </c>
      <c r="Z400" s="18">
        <v>250</v>
      </c>
      <c r="AA400" s="18" t="s">
        <v>1090</v>
      </c>
      <c r="AB400" s="18" t="s">
        <v>1090</v>
      </c>
      <c r="AC400" s="18" t="s">
        <v>1090</v>
      </c>
      <c r="AD400" s="18" t="s">
        <v>1090</v>
      </c>
      <c r="AE400" s="18" t="s">
        <v>1090</v>
      </c>
      <c r="AF400" s="18" t="s">
        <v>1090</v>
      </c>
      <c r="AG400" s="18" t="s">
        <v>1488</v>
      </c>
      <c r="AH400" s="18">
        <v>280.8</v>
      </c>
      <c r="AI400" s="18" t="s">
        <v>2383</v>
      </c>
      <c r="AJ400" s="18" t="s">
        <v>2384</v>
      </c>
      <c r="AK400" s="20" t="s">
        <v>166</v>
      </c>
      <c r="AL400" s="20"/>
      <c r="AM400" s="11"/>
    </row>
    <row r="401" spans="1:529" s="60" customFormat="1" ht="27.75" customHeight="1" thickBot="1" x14ac:dyDescent="0.3">
      <c r="A401" s="237">
        <v>13140042</v>
      </c>
      <c r="B401" s="238">
        <v>39479</v>
      </c>
      <c r="C401" s="23" t="s">
        <v>1489</v>
      </c>
      <c r="D401" s="23" t="s">
        <v>5128</v>
      </c>
      <c r="E401" s="23"/>
      <c r="F401" s="23"/>
      <c r="G401" s="23"/>
      <c r="H401" s="239" t="s">
        <v>241</v>
      </c>
      <c r="I401" s="238">
        <v>39499</v>
      </c>
      <c r="J401" s="238">
        <v>41306</v>
      </c>
      <c r="K401" s="23" t="s">
        <v>380</v>
      </c>
      <c r="L401" s="23"/>
      <c r="M401" s="23" t="s">
        <v>298</v>
      </c>
      <c r="N401" s="23" t="s">
        <v>21</v>
      </c>
      <c r="O401" s="23">
        <v>34560</v>
      </c>
      <c r="P401" s="744"/>
      <c r="Q401" s="744"/>
      <c r="R401" s="744"/>
      <c r="S401" s="744"/>
      <c r="T401" s="575"/>
      <c r="U401" s="23">
        <v>160</v>
      </c>
      <c r="V401" s="23">
        <v>34560</v>
      </c>
      <c r="W401" s="23" t="s">
        <v>1257</v>
      </c>
      <c r="X401" s="23">
        <v>100</v>
      </c>
      <c r="Y401" s="23">
        <v>25</v>
      </c>
      <c r="Z401" s="23">
        <v>100</v>
      </c>
      <c r="AA401" s="23" t="s">
        <v>1090</v>
      </c>
      <c r="AB401" s="23" t="s">
        <v>1090</v>
      </c>
      <c r="AC401" s="23" t="s">
        <v>1090</v>
      </c>
      <c r="AD401" s="23" t="s">
        <v>1090</v>
      </c>
      <c r="AE401" s="23" t="s">
        <v>1090</v>
      </c>
      <c r="AF401" s="23">
        <v>0.5</v>
      </c>
      <c r="AG401" s="354" t="s">
        <v>1490</v>
      </c>
      <c r="AH401" s="23"/>
      <c r="AI401" s="23" t="s">
        <v>2385</v>
      </c>
      <c r="AJ401" s="23" t="s">
        <v>2386</v>
      </c>
      <c r="AK401" s="24" t="s">
        <v>1373</v>
      </c>
      <c r="AL401" s="24"/>
      <c r="AM401" s="11"/>
    </row>
    <row r="402" spans="1:529" s="60" customFormat="1" ht="27.75" customHeight="1" thickBot="1" x14ac:dyDescent="0.3">
      <c r="A402" s="77">
        <v>13140043</v>
      </c>
      <c r="B402" s="28">
        <v>39479</v>
      </c>
      <c r="C402" s="29" t="s">
        <v>1491</v>
      </c>
      <c r="D402" s="29" t="s">
        <v>5701</v>
      </c>
      <c r="E402" s="29"/>
      <c r="F402" s="29"/>
      <c r="G402" s="29"/>
      <c r="H402" s="77">
        <v>57251</v>
      </c>
      <c r="I402" s="28">
        <v>39507</v>
      </c>
      <c r="J402" s="28">
        <v>41671</v>
      </c>
      <c r="K402" s="29" t="s">
        <v>365</v>
      </c>
      <c r="L402" s="29"/>
      <c r="M402" s="29" t="s">
        <v>408</v>
      </c>
      <c r="N402" s="29" t="s">
        <v>25</v>
      </c>
      <c r="O402" s="29">
        <v>6000</v>
      </c>
      <c r="P402" s="743"/>
      <c r="Q402" s="743"/>
      <c r="R402" s="743"/>
      <c r="S402" s="743"/>
      <c r="T402" s="571">
        <v>1.2</v>
      </c>
      <c r="U402" s="29">
        <v>16.5</v>
      </c>
      <c r="V402" s="29">
        <v>6000</v>
      </c>
      <c r="W402" s="29" t="s">
        <v>1257</v>
      </c>
      <c r="X402" s="29">
        <v>50</v>
      </c>
      <c r="Y402" s="29">
        <v>50</v>
      </c>
      <c r="Z402" s="29">
        <v>125</v>
      </c>
      <c r="AA402" s="29" t="s">
        <v>1090</v>
      </c>
      <c r="AB402" s="29" t="s">
        <v>1090</v>
      </c>
      <c r="AC402" s="29" t="s">
        <v>1090</v>
      </c>
      <c r="AD402" s="29" t="s">
        <v>1090</v>
      </c>
      <c r="AE402" s="29" t="s">
        <v>1090</v>
      </c>
      <c r="AF402" s="29">
        <v>0.3</v>
      </c>
      <c r="AG402" s="29" t="s">
        <v>1492</v>
      </c>
      <c r="AH402" s="29"/>
      <c r="AI402" s="29" t="s">
        <v>2387</v>
      </c>
      <c r="AJ402" s="29" t="s">
        <v>2388</v>
      </c>
      <c r="AK402" s="25" t="s">
        <v>1420</v>
      </c>
      <c r="AL402" s="25"/>
      <c r="AM402" s="11"/>
    </row>
    <row r="403" spans="1:529" s="60" customFormat="1" ht="27.75" customHeight="1" thickBot="1" x14ac:dyDescent="0.3">
      <c r="A403" s="350">
        <v>13140044</v>
      </c>
      <c r="B403" s="351">
        <v>39498</v>
      </c>
      <c r="C403" s="352" t="s">
        <v>1493</v>
      </c>
      <c r="D403" s="352" t="s">
        <v>5702</v>
      </c>
      <c r="E403" s="352"/>
      <c r="F403" s="352"/>
      <c r="G403" s="352"/>
      <c r="H403" s="353">
        <v>38978</v>
      </c>
      <c r="I403" s="351">
        <v>39518</v>
      </c>
      <c r="J403" s="351">
        <v>41696</v>
      </c>
      <c r="K403" s="352"/>
      <c r="L403" s="352"/>
      <c r="M403" s="352" t="s">
        <v>4759</v>
      </c>
      <c r="N403" s="352" t="s">
        <v>34</v>
      </c>
      <c r="O403" s="352">
        <v>118260</v>
      </c>
      <c r="P403" s="799"/>
      <c r="Q403" s="799"/>
      <c r="R403" s="799" t="s">
        <v>1494</v>
      </c>
      <c r="S403" s="799"/>
      <c r="T403" s="603">
        <v>20</v>
      </c>
      <c r="U403" s="352">
        <v>400</v>
      </c>
      <c r="V403" s="352">
        <v>118260</v>
      </c>
      <c r="W403" s="352" t="s">
        <v>1393</v>
      </c>
      <c r="X403" s="352"/>
      <c r="Y403" s="352"/>
      <c r="Z403" s="352"/>
      <c r="AA403" s="352"/>
      <c r="AB403" s="352"/>
      <c r="AC403" s="352"/>
      <c r="AD403" s="352"/>
      <c r="AE403" s="352"/>
      <c r="AF403" s="352"/>
      <c r="AG403" s="352"/>
      <c r="AH403" s="352"/>
      <c r="AI403" s="346" t="s">
        <v>2389</v>
      </c>
      <c r="AJ403" s="346" t="s">
        <v>2390</v>
      </c>
      <c r="AK403" s="352"/>
      <c r="AL403" s="24" t="s">
        <v>1495</v>
      </c>
      <c r="AM403" s="11"/>
    </row>
    <row r="404" spans="1:529" s="60" customFormat="1" ht="27.75" customHeight="1" x14ac:dyDescent="0.25">
      <c r="A404" s="164">
        <v>13140045</v>
      </c>
      <c r="B404" s="175">
        <v>39505</v>
      </c>
      <c r="C404" s="176" t="s">
        <v>1496</v>
      </c>
      <c r="D404" s="176" t="s">
        <v>4990</v>
      </c>
      <c r="E404" s="176"/>
      <c r="F404" s="176"/>
      <c r="G404" s="176"/>
      <c r="H404" s="164">
        <v>37469</v>
      </c>
      <c r="I404" s="175">
        <v>39524</v>
      </c>
      <c r="J404" s="175">
        <v>41842</v>
      </c>
      <c r="K404" s="176" t="s">
        <v>374</v>
      </c>
      <c r="L404" s="176"/>
      <c r="M404" s="176" t="s">
        <v>742</v>
      </c>
      <c r="N404" s="176" t="s">
        <v>40</v>
      </c>
      <c r="O404" s="176">
        <v>620</v>
      </c>
      <c r="P404" s="752" t="s">
        <v>3309</v>
      </c>
      <c r="Q404" s="752" t="s">
        <v>3309</v>
      </c>
      <c r="R404" s="752"/>
      <c r="S404" s="752"/>
      <c r="T404" s="568"/>
      <c r="U404" s="176">
        <v>2.4</v>
      </c>
      <c r="V404" s="176">
        <v>620</v>
      </c>
      <c r="W404" s="176" t="s">
        <v>1398</v>
      </c>
      <c r="X404" s="176">
        <v>25</v>
      </c>
      <c r="Y404" s="176"/>
      <c r="Z404" s="176">
        <v>70</v>
      </c>
      <c r="AA404" s="176" t="s">
        <v>1090</v>
      </c>
      <c r="AB404" s="176" t="s">
        <v>1090</v>
      </c>
      <c r="AC404" s="176" t="s">
        <v>1090</v>
      </c>
      <c r="AD404" s="176" t="s">
        <v>1090</v>
      </c>
      <c r="AE404" s="176">
        <v>5</v>
      </c>
      <c r="AF404" s="176">
        <v>10</v>
      </c>
      <c r="AG404" s="176"/>
      <c r="AH404" s="176"/>
      <c r="AI404" s="176" t="s">
        <v>2391</v>
      </c>
      <c r="AJ404" s="176" t="s">
        <v>2392</v>
      </c>
      <c r="AK404" s="222" t="s">
        <v>1420</v>
      </c>
      <c r="AL404" s="222" t="s">
        <v>3386</v>
      </c>
      <c r="AM404" s="11"/>
    </row>
    <row r="405" spans="1:529" s="60" customFormat="1" ht="27.75" customHeight="1" x14ac:dyDescent="0.25">
      <c r="A405" s="33">
        <v>13140045</v>
      </c>
      <c r="B405" s="15">
        <v>39505</v>
      </c>
      <c r="C405" s="16" t="s">
        <v>1496</v>
      </c>
      <c r="D405" s="16" t="s">
        <v>4991</v>
      </c>
      <c r="E405" s="16"/>
      <c r="F405" s="16"/>
      <c r="G405" s="16"/>
      <c r="H405" s="33">
        <v>37469</v>
      </c>
      <c r="I405" s="15">
        <v>39524</v>
      </c>
      <c r="J405" s="15">
        <v>41842</v>
      </c>
      <c r="K405" s="16" t="s">
        <v>374</v>
      </c>
      <c r="L405" s="16"/>
      <c r="M405" s="16" t="s">
        <v>742</v>
      </c>
      <c r="N405" s="16" t="s">
        <v>40</v>
      </c>
      <c r="O405" s="16">
        <v>320</v>
      </c>
      <c r="P405" s="764" t="s">
        <v>3309</v>
      </c>
      <c r="Q405" s="764" t="s">
        <v>3309</v>
      </c>
      <c r="R405" s="764"/>
      <c r="S405" s="764"/>
      <c r="T405" s="580"/>
      <c r="U405" s="16">
        <v>1.25</v>
      </c>
      <c r="V405" s="16">
        <v>320</v>
      </c>
      <c r="W405" s="16" t="s">
        <v>1398</v>
      </c>
      <c r="X405" s="16">
        <v>50</v>
      </c>
      <c r="Y405" s="16">
        <v>25</v>
      </c>
      <c r="Z405" s="16">
        <v>70</v>
      </c>
      <c r="AA405" s="16" t="s">
        <v>1090</v>
      </c>
      <c r="AB405" s="16" t="s">
        <v>1090</v>
      </c>
      <c r="AC405" s="16" t="s">
        <v>1090</v>
      </c>
      <c r="AD405" s="16" t="s">
        <v>1090</v>
      </c>
      <c r="AE405" s="16" t="s">
        <v>1090</v>
      </c>
      <c r="AF405" s="16" t="s">
        <v>1090</v>
      </c>
      <c r="AG405" s="16" t="s">
        <v>1497</v>
      </c>
      <c r="AH405" s="16"/>
      <c r="AI405" s="16" t="s">
        <v>2393</v>
      </c>
      <c r="AJ405" s="16" t="s">
        <v>2394</v>
      </c>
      <c r="AK405" s="57" t="s">
        <v>1420</v>
      </c>
      <c r="AL405" s="57" t="s">
        <v>3386</v>
      </c>
      <c r="AM405" s="11"/>
    </row>
    <row r="406" spans="1:529" s="82" customFormat="1" ht="42" customHeight="1" x14ac:dyDescent="0.25">
      <c r="A406" s="69">
        <v>13140045</v>
      </c>
      <c r="B406" s="70">
        <v>39505</v>
      </c>
      <c r="C406" s="71" t="s">
        <v>3310</v>
      </c>
      <c r="D406" s="71" t="s">
        <v>8922</v>
      </c>
      <c r="E406" s="71" t="s">
        <v>99</v>
      </c>
      <c r="F406" s="71" t="s">
        <v>100</v>
      </c>
      <c r="G406" s="71" t="s">
        <v>86</v>
      </c>
      <c r="H406" s="69">
        <v>37469</v>
      </c>
      <c r="I406" s="70">
        <v>39524</v>
      </c>
      <c r="J406" s="70">
        <v>47686</v>
      </c>
      <c r="K406" s="71" t="s">
        <v>374</v>
      </c>
      <c r="L406" s="71" t="s">
        <v>7633</v>
      </c>
      <c r="M406" s="71" t="s">
        <v>742</v>
      </c>
      <c r="N406" s="71" t="s">
        <v>40</v>
      </c>
      <c r="O406" s="71">
        <v>1570</v>
      </c>
      <c r="P406" s="775" t="s">
        <v>8923</v>
      </c>
      <c r="Q406" s="775" t="s">
        <v>8923</v>
      </c>
      <c r="R406" s="775"/>
      <c r="S406" s="775"/>
      <c r="T406" s="581" t="s">
        <v>1964</v>
      </c>
      <c r="U406" s="71">
        <v>6.13</v>
      </c>
      <c r="V406" s="71">
        <v>1570</v>
      </c>
      <c r="W406" s="71" t="s">
        <v>3312</v>
      </c>
      <c r="X406" s="71">
        <v>25</v>
      </c>
      <c r="Y406" s="71" t="s">
        <v>1090</v>
      </c>
      <c r="Z406" s="71">
        <v>70</v>
      </c>
      <c r="AA406" s="71" t="s">
        <v>1090</v>
      </c>
      <c r="AB406" s="71" t="s">
        <v>1090</v>
      </c>
      <c r="AC406" s="71" t="s">
        <v>1090</v>
      </c>
      <c r="AD406" s="71" t="s">
        <v>1090</v>
      </c>
      <c r="AE406" s="71" t="s">
        <v>1090</v>
      </c>
      <c r="AF406" s="71">
        <v>5</v>
      </c>
      <c r="AG406" s="71" t="s">
        <v>3313</v>
      </c>
      <c r="AH406" s="71">
        <v>293.5</v>
      </c>
      <c r="AI406" s="71" t="s">
        <v>2391</v>
      </c>
      <c r="AJ406" s="71" t="s">
        <v>2392</v>
      </c>
      <c r="AK406" s="71" t="s">
        <v>1420</v>
      </c>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c r="OW406" s="60"/>
      <c r="OX406" s="60"/>
      <c r="OY406" s="60"/>
      <c r="OZ406" s="60"/>
      <c r="PA406" s="60"/>
      <c r="PB406" s="60"/>
      <c r="PC406" s="60"/>
      <c r="PD406" s="60"/>
      <c r="PE406" s="60"/>
      <c r="PF406" s="60"/>
      <c r="PG406" s="60"/>
      <c r="PH406" s="60"/>
      <c r="PI406" s="60"/>
      <c r="PJ406" s="60"/>
      <c r="PK406" s="60"/>
      <c r="PL406" s="60"/>
      <c r="PM406" s="60"/>
      <c r="PN406" s="60"/>
      <c r="PO406" s="60"/>
      <c r="PP406" s="60"/>
      <c r="PQ406" s="60"/>
      <c r="PR406" s="60"/>
      <c r="PS406" s="60"/>
      <c r="PT406" s="60"/>
      <c r="PU406" s="60"/>
      <c r="PV406" s="60"/>
      <c r="PW406" s="60"/>
      <c r="PX406" s="60"/>
      <c r="PY406" s="60"/>
      <c r="PZ406" s="60"/>
      <c r="QA406" s="60"/>
      <c r="QB406" s="60"/>
      <c r="QC406" s="60"/>
      <c r="QD406" s="60"/>
      <c r="QE406" s="60"/>
      <c r="QF406" s="60"/>
      <c r="QG406" s="60"/>
      <c r="QH406" s="60"/>
      <c r="QI406" s="60"/>
      <c r="QJ406" s="60"/>
      <c r="QK406" s="60"/>
      <c r="QL406" s="60"/>
      <c r="QM406" s="60"/>
      <c r="QN406" s="60"/>
      <c r="QO406" s="60"/>
      <c r="QP406" s="60"/>
      <c r="QQ406" s="60"/>
      <c r="QR406" s="60"/>
      <c r="QS406" s="60"/>
      <c r="QT406" s="60"/>
      <c r="QU406" s="60"/>
      <c r="QV406" s="60"/>
      <c r="QW406" s="60"/>
      <c r="QX406" s="60"/>
      <c r="QY406" s="60"/>
      <c r="QZ406" s="60"/>
      <c r="RA406" s="60"/>
      <c r="RB406" s="60"/>
      <c r="RC406" s="60"/>
      <c r="RD406" s="60"/>
      <c r="RE406" s="60"/>
      <c r="RF406" s="60"/>
      <c r="RG406" s="60"/>
      <c r="RH406" s="60"/>
      <c r="RI406" s="60"/>
      <c r="RJ406" s="60"/>
      <c r="RK406" s="60"/>
      <c r="RL406" s="60"/>
      <c r="RM406" s="60"/>
      <c r="RN406" s="60"/>
      <c r="RO406" s="60"/>
      <c r="RP406" s="60"/>
      <c r="RQ406" s="60"/>
      <c r="RR406" s="60"/>
      <c r="RS406" s="60"/>
      <c r="RT406" s="60"/>
      <c r="RU406" s="60"/>
      <c r="RV406" s="60"/>
      <c r="RW406" s="60"/>
      <c r="RX406" s="60"/>
      <c r="RY406" s="60"/>
      <c r="RZ406" s="60"/>
      <c r="SA406" s="60"/>
      <c r="SB406" s="60"/>
      <c r="SC406" s="60"/>
      <c r="SD406" s="60"/>
      <c r="SE406" s="60"/>
      <c r="SF406" s="60"/>
      <c r="SG406" s="60"/>
      <c r="SH406" s="60"/>
      <c r="SI406" s="60"/>
      <c r="SJ406" s="60"/>
      <c r="SK406" s="60"/>
      <c r="SL406" s="60"/>
      <c r="SM406" s="60"/>
      <c r="SN406" s="60"/>
      <c r="SO406" s="60"/>
      <c r="SP406" s="60"/>
      <c r="SQ406" s="60"/>
      <c r="SR406" s="60"/>
      <c r="SS406" s="60"/>
      <c r="ST406" s="60"/>
      <c r="SU406" s="60"/>
      <c r="SV406" s="60"/>
      <c r="SW406" s="60"/>
      <c r="SX406" s="60"/>
      <c r="SY406" s="60"/>
      <c r="SZ406" s="60"/>
      <c r="TA406" s="60"/>
      <c r="TB406" s="60"/>
      <c r="TC406" s="60"/>
      <c r="TD406" s="60"/>
      <c r="TE406" s="60"/>
      <c r="TF406" s="60"/>
      <c r="TG406" s="60"/>
      <c r="TH406" s="60"/>
      <c r="TI406" s="60"/>
    </row>
    <row r="407" spans="1:529" s="82" customFormat="1" ht="42" customHeight="1" thickBot="1" x14ac:dyDescent="0.3">
      <c r="A407" s="73">
        <v>13140045</v>
      </c>
      <c r="B407" s="12">
        <v>39505</v>
      </c>
      <c r="C407" s="11" t="s">
        <v>3311</v>
      </c>
      <c r="D407" s="71" t="s">
        <v>8922</v>
      </c>
      <c r="E407" s="71" t="s">
        <v>99</v>
      </c>
      <c r="F407" s="71" t="s">
        <v>100</v>
      </c>
      <c r="G407" s="71" t="s">
        <v>86</v>
      </c>
      <c r="H407" s="73">
        <v>37469</v>
      </c>
      <c r="I407" s="12">
        <v>39524</v>
      </c>
      <c r="J407" s="70">
        <v>47686</v>
      </c>
      <c r="K407" s="11" t="s">
        <v>374</v>
      </c>
      <c r="L407" s="11" t="s">
        <v>7633</v>
      </c>
      <c r="M407" s="11" t="s">
        <v>742</v>
      </c>
      <c r="N407" s="11" t="s">
        <v>40</v>
      </c>
      <c r="O407" s="11">
        <v>320</v>
      </c>
      <c r="P407" s="775" t="s">
        <v>8923</v>
      </c>
      <c r="Q407" s="775" t="s">
        <v>8923</v>
      </c>
      <c r="R407" s="745"/>
      <c r="S407" s="745"/>
      <c r="T407" s="559" t="s">
        <v>1964</v>
      </c>
      <c r="U407" s="11">
        <v>1.25</v>
      </c>
      <c r="V407" s="11">
        <v>320</v>
      </c>
      <c r="W407" s="11" t="s">
        <v>1398</v>
      </c>
      <c r="X407" s="11">
        <v>50</v>
      </c>
      <c r="Y407" s="11">
        <v>25</v>
      </c>
      <c r="Z407" s="11">
        <v>125</v>
      </c>
      <c r="AA407" s="11" t="s">
        <v>1090</v>
      </c>
      <c r="AB407" s="11" t="s">
        <v>1090</v>
      </c>
      <c r="AC407" s="11" t="s">
        <v>1090</v>
      </c>
      <c r="AD407" s="11" t="s">
        <v>1090</v>
      </c>
      <c r="AE407" s="11" t="s">
        <v>1090</v>
      </c>
      <c r="AF407" s="11" t="s">
        <v>1090</v>
      </c>
      <c r="AG407" s="11" t="s">
        <v>1090</v>
      </c>
      <c r="AH407" s="11">
        <v>294.3</v>
      </c>
      <c r="AI407" s="11" t="s">
        <v>2393</v>
      </c>
      <c r="AJ407" s="11" t="s">
        <v>2394</v>
      </c>
      <c r="AK407" s="11" t="s">
        <v>1420</v>
      </c>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c r="QM407" s="60"/>
      <c r="QN407" s="60"/>
      <c r="QO407" s="60"/>
      <c r="QP407" s="60"/>
      <c r="QQ407" s="60"/>
      <c r="QR407" s="60"/>
      <c r="QS407" s="60"/>
      <c r="QT407" s="60"/>
      <c r="QU407" s="60"/>
      <c r="QV407" s="60"/>
      <c r="QW407" s="60"/>
      <c r="QX407" s="60"/>
      <c r="QY407" s="60"/>
      <c r="QZ407" s="60"/>
      <c r="RA407" s="60"/>
      <c r="RB407" s="60"/>
      <c r="RC407" s="60"/>
      <c r="RD407" s="60"/>
      <c r="RE407" s="60"/>
      <c r="RF407" s="60"/>
      <c r="RG407" s="60"/>
      <c r="RH407" s="60"/>
      <c r="RI407" s="60"/>
      <c r="RJ407" s="60"/>
      <c r="RK407" s="60"/>
      <c r="RL407" s="60"/>
      <c r="RM407" s="60"/>
      <c r="RN407" s="60"/>
      <c r="RO407" s="60"/>
      <c r="RP407" s="60"/>
      <c r="RQ407" s="60"/>
      <c r="RR407" s="60"/>
      <c r="RS407" s="60"/>
      <c r="RT407" s="60"/>
      <c r="RU407" s="60"/>
      <c r="RV407" s="60"/>
      <c r="RW407" s="60"/>
      <c r="RX407" s="60"/>
      <c r="RY407" s="60"/>
      <c r="RZ407" s="60"/>
      <c r="SA407" s="60"/>
      <c r="SB407" s="60"/>
      <c r="SC407" s="60"/>
      <c r="SD407" s="60"/>
      <c r="SE407" s="60"/>
      <c r="SF407" s="60"/>
      <c r="SG407" s="60"/>
      <c r="SH407" s="60"/>
      <c r="SI407" s="60"/>
      <c r="SJ407" s="60"/>
      <c r="SK407" s="60"/>
      <c r="SL407" s="60"/>
      <c r="SM407" s="60"/>
      <c r="SN407" s="60"/>
      <c r="SO407" s="60"/>
      <c r="SP407" s="60"/>
      <c r="SQ407" s="60"/>
      <c r="SR407" s="60"/>
      <c r="SS407" s="60"/>
      <c r="ST407" s="60"/>
      <c r="SU407" s="60"/>
      <c r="SV407" s="60"/>
      <c r="SW407" s="60"/>
      <c r="SX407" s="60"/>
      <c r="SY407" s="60"/>
      <c r="SZ407" s="60"/>
      <c r="TA407" s="60"/>
      <c r="TB407" s="60"/>
      <c r="TC407" s="60"/>
      <c r="TD407" s="60"/>
      <c r="TE407" s="60"/>
      <c r="TF407" s="60"/>
      <c r="TG407" s="60"/>
      <c r="TH407" s="60"/>
      <c r="TI407" s="60"/>
    </row>
    <row r="408" spans="1:529" s="60" customFormat="1" ht="27.75" customHeight="1" x14ac:dyDescent="0.25">
      <c r="A408" s="183">
        <v>13140046</v>
      </c>
      <c r="B408" s="184">
        <v>39517</v>
      </c>
      <c r="C408" s="185" t="s">
        <v>1498</v>
      </c>
      <c r="D408" s="185" t="s">
        <v>5735</v>
      </c>
      <c r="E408" s="185" t="s">
        <v>144</v>
      </c>
      <c r="F408" s="185" t="s">
        <v>144</v>
      </c>
      <c r="G408" s="185" t="s">
        <v>63</v>
      </c>
      <c r="H408" s="186">
        <v>44238</v>
      </c>
      <c r="I408" s="184">
        <v>39538</v>
      </c>
      <c r="J408" s="184">
        <v>41765</v>
      </c>
      <c r="K408" s="185" t="s">
        <v>1332</v>
      </c>
      <c r="L408" s="185"/>
      <c r="M408" s="185" t="s">
        <v>301</v>
      </c>
      <c r="N408" s="185" t="s">
        <v>66</v>
      </c>
      <c r="O408" s="185">
        <v>12536</v>
      </c>
      <c r="P408" s="748"/>
      <c r="Q408" s="748" t="s">
        <v>3254</v>
      </c>
      <c r="R408" s="748"/>
      <c r="S408" s="748"/>
      <c r="T408" s="588">
        <v>3.13</v>
      </c>
      <c r="U408" s="185">
        <v>50.14</v>
      </c>
      <c r="V408" s="185">
        <v>12536</v>
      </c>
      <c r="W408" s="185" t="s">
        <v>1499</v>
      </c>
      <c r="X408" s="185">
        <v>25</v>
      </c>
      <c r="Y408" s="185">
        <v>25</v>
      </c>
      <c r="Z408" s="185">
        <v>125</v>
      </c>
      <c r="AA408" s="185" t="s">
        <v>1090</v>
      </c>
      <c r="AB408" s="185" t="s">
        <v>1090</v>
      </c>
      <c r="AC408" s="185" t="s">
        <v>1090</v>
      </c>
      <c r="AD408" s="185" t="s">
        <v>1090</v>
      </c>
      <c r="AE408" s="185">
        <v>5</v>
      </c>
      <c r="AF408" s="185" t="s">
        <v>1090</v>
      </c>
      <c r="AG408" s="185"/>
      <c r="AH408" s="185"/>
      <c r="AI408" s="185" t="s">
        <v>2395</v>
      </c>
      <c r="AJ408" s="185" t="s">
        <v>2396</v>
      </c>
      <c r="AK408" s="275" t="s">
        <v>1373</v>
      </c>
      <c r="AL408" s="275" t="s">
        <v>4558</v>
      </c>
      <c r="AM408" s="11"/>
    </row>
    <row r="409" spans="1:529" s="82" customFormat="1" ht="42" customHeight="1" thickBot="1" x14ac:dyDescent="0.3">
      <c r="A409" s="65">
        <v>13140046</v>
      </c>
      <c r="B409" s="66">
        <v>39517</v>
      </c>
      <c r="C409" s="67" t="s">
        <v>7712</v>
      </c>
      <c r="D409" s="67" t="s">
        <v>7714</v>
      </c>
      <c r="E409" s="67" t="s">
        <v>144</v>
      </c>
      <c r="F409" s="67" t="s">
        <v>144</v>
      </c>
      <c r="G409" s="67" t="s">
        <v>63</v>
      </c>
      <c r="H409" s="158" t="s">
        <v>1714</v>
      </c>
      <c r="I409" s="66">
        <v>39538</v>
      </c>
      <c r="J409" s="66">
        <v>46149</v>
      </c>
      <c r="K409" s="67" t="s">
        <v>1332</v>
      </c>
      <c r="L409" s="67" t="s">
        <v>1332</v>
      </c>
      <c r="M409" s="67" t="s">
        <v>301</v>
      </c>
      <c r="N409" s="67" t="s">
        <v>66</v>
      </c>
      <c r="O409" s="67">
        <v>200000</v>
      </c>
      <c r="P409" s="756" t="s">
        <v>7713</v>
      </c>
      <c r="Q409" s="756" t="s">
        <v>7713</v>
      </c>
      <c r="R409" s="756"/>
      <c r="S409" s="756"/>
      <c r="T409" s="562">
        <v>48</v>
      </c>
      <c r="U409" s="67">
        <v>800</v>
      </c>
      <c r="V409" s="67">
        <v>200000</v>
      </c>
      <c r="W409" s="67" t="s">
        <v>1499</v>
      </c>
      <c r="X409" s="67">
        <v>25</v>
      </c>
      <c r="Y409" s="67">
        <v>25</v>
      </c>
      <c r="Z409" s="67">
        <v>125</v>
      </c>
      <c r="AA409" s="67" t="s">
        <v>1090</v>
      </c>
      <c r="AB409" s="67" t="s">
        <v>1090</v>
      </c>
      <c r="AC409" s="67" t="s">
        <v>1090</v>
      </c>
      <c r="AD409" s="67" t="s">
        <v>1090</v>
      </c>
      <c r="AE409" s="67">
        <v>5</v>
      </c>
      <c r="AF409" s="67">
        <v>10</v>
      </c>
      <c r="AG409" s="67" t="s">
        <v>7715</v>
      </c>
      <c r="AH409" s="67">
        <v>31.334</v>
      </c>
      <c r="AI409" s="67" t="s">
        <v>7716</v>
      </c>
      <c r="AJ409" s="67" t="s">
        <v>7717</v>
      </c>
      <c r="AK409" s="67" t="s">
        <v>1373</v>
      </c>
      <c r="AL409" s="425"/>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c r="OW409" s="60"/>
      <c r="OX409" s="60"/>
      <c r="OY409" s="60"/>
      <c r="OZ409" s="60"/>
      <c r="PA409" s="60"/>
      <c r="PB409" s="60"/>
      <c r="PC409" s="60"/>
      <c r="PD409" s="60"/>
      <c r="PE409" s="60"/>
      <c r="PF409" s="60"/>
      <c r="PG409" s="60"/>
      <c r="PH409" s="60"/>
      <c r="PI409" s="60"/>
      <c r="PJ409" s="60"/>
      <c r="PK409" s="60"/>
      <c r="PL409" s="60"/>
      <c r="PM409" s="60"/>
      <c r="PN409" s="60"/>
      <c r="PO409" s="60"/>
      <c r="PP409" s="60"/>
      <c r="PQ409" s="60"/>
      <c r="PR409" s="60"/>
      <c r="PS409" s="60"/>
      <c r="PT409" s="60"/>
      <c r="PU409" s="60"/>
      <c r="PV409" s="60"/>
      <c r="PW409" s="60"/>
      <c r="PX409" s="60"/>
      <c r="PY409" s="60"/>
      <c r="PZ409" s="60"/>
      <c r="QA409" s="60"/>
      <c r="QB409" s="60"/>
      <c r="QC409" s="60"/>
      <c r="QD409" s="60"/>
      <c r="QE409" s="60"/>
      <c r="QF409" s="60"/>
      <c r="QG409" s="60"/>
      <c r="QH409" s="60"/>
      <c r="QI409" s="60"/>
      <c r="QJ409" s="60"/>
      <c r="QK409" s="60"/>
      <c r="QL409" s="60"/>
      <c r="QM409" s="60"/>
      <c r="QN409" s="60"/>
      <c r="QO409" s="60"/>
      <c r="QP409" s="60"/>
      <c r="QQ409" s="60"/>
      <c r="QR409" s="60"/>
      <c r="QS409" s="60"/>
      <c r="QT409" s="60"/>
      <c r="QU409" s="60"/>
      <c r="QV409" s="60"/>
      <c r="QW409" s="60"/>
      <c r="QX409" s="60"/>
      <c r="QY409" s="60"/>
      <c r="QZ409" s="60"/>
      <c r="RA409" s="60"/>
      <c r="RB409" s="60"/>
      <c r="RC409" s="60"/>
      <c r="RD409" s="60"/>
      <c r="RE409" s="60"/>
      <c r="RF409" s="60"/>
      <c r="RG409" s="60"/>
      <c r="RH409" s="60"/>
      <c r="RI409" s="60"/>
      <c r="RJ409" s="60"/>
      <c r="RK409" s="60"/>
      <c r="RL409" s="60"/>
      <c r="RM409" s="60"/>
      <c r="RN409" s="60"/>
      <c r="RO409" s="60"/>
      <c r="RP409" s="60"/>
      <c r="RQ409" s="60"/>
      <c r="RR409" s="60"/>
      <c r="RS409" s="60"/>
      <c r="RT409" s="60"/>
      <c r="RU409" s="60"/>
      <c r="RV409" s="60"/>
      <c r="RW409" s="60"/>
      <c r="RX409" s="60"/>
      <c r="RY409" s="60"/>
      <c r="RZ409" s="60"/>
      <c r="SA409" s="60"/>
      <c r="SB409" s="60"/>
      <c r="SC409" s="60"/>
      <c r="SD409" s="60"/>
      <c r="SE409" s="60"/>
      <c r="SF409" s="60"/>
      <c r="SG409" s="60"/>
      <c r="SH409" s="60"/>
      <c r="SI409" s="60"/>
      <c r="SJ409" s="60"/>
      <c r="SK409" s="60"/>
      <c r="SL409" s="60"/>
      <c r="SM409" s="60"/>
      <c r="SN409" s="60"/>
      <c r="SO409" s="60"/>
      <c r="SP409" s="60"/>
      <c r="SQ409" s="60"/>
      <c r="SR409" s="60"/>
      <c r="SS409" s="60"/>
      <c r="ST409" s="60"/>
      <c r="SU409" s="60"/>
      <c r="SV409" s="60"/>
      <c r="SW409" s="60"/>
      <c r="SX409" s="60"/>
      <c r="SY409" s="60"/>
      <c r="SZ409" s="60"/>
      <c r="TA409" s="60"/>
      <c r="TB409" s="60"/>
      <c r="TC409" s="60"/>
      <c r="TD409" s="60"/>
      <c r="TE409" s="60"/>
      <c r="TF409" s="60"/>
      <c r="TG409" s="60"/>
      <c r="TH409" s="60"/>
      <c r="TI409" s="60"/>
    </row>
    <row r="410" spans="1:529" s="670" customFormat="1" ht="33.75" customHeight="1" thickBot="1" x14ac:dyDescent="0.3">
      <c r="A410" s="240">
        <v>13140047</v>
      </c>
      <c r="B410" s="241">
        <v>39525</v>
      </c>
      <c r="C410" s="242" t="s">
        <v>1500</v>
      </c>
      <c r="D410" s="242" t="s">
        <v>5176</v>
      </c>
      <c r="E410" s="242"/>
      <c r="F410" s="242"/>
      <c r="G410" s="242"/>
      <c r="H410" s="240">
        <v>40422</v>
      </c>
      <c r="I410" s="241">
        <v>39544</v>
      </c>
      <c r="J410" s="241">
        <v>41908</v>
      </c>
      <c r="K410" s="242" t="s">
        <v>1461</v>
      </c>
      <c r="L410" s="242"/>
      <c r="M410" s="242" t="s">
        <v>2397</v>
      </c>
      <c r="N410" s="242" t="s">
        <v>48</v>
      </c>
      <c r="O410" s="242">
        <v>6000</v>
      </c>
      <c r="P410" s="804"/>
      <c r="Q410" s="804"/>
      <c r="R410" s="804" t="s">
        <v>3327</v>
      </c>
      <c r="S410" s="804"/>
      <c r="T410" s="604">
        <v>1</v>
      </c>
      <c r="U410" s="242">
        <v>23</v>
      </c>
      <c r="V410" s="242">
        <v>6000</v>
      </c>
      <c r="W410" s="242" t="s">
        <v>1499</v>
      </c>
      <c r="X410" s="242">
        <v>50</v>
      </c>
      <c r="Y410" s="242">
        <v>50</v>
      </c>
      <c r="Z410" s="242">
        <v>250</v>
      </c>
      <c r="AA410" s="242" t="s">
        <v>1090</v>
      </c>
      <c r="AB410" s="242" t="s">
        <v>1090</v>
      </c>
      <c r="AC410" s="242" t="s">
        <v>1090</v>
      </c>
      <c r="AD410" s="242" t="s">
        <v>1090</v>
      </c>
      <c r="AE410" s="242" t="s">
        <v>1090</v>
      </c>
      <c r="AF410" s="242">
        <v>0.3</v>
      </c>
      <c r="AG410" s="242" t="s">
        <v>1501</v>
      </c>
      <c r="AH410" s="242"/>
      <c r="AI410" s="242" t="s">
        <v>2398</v>
      </c>
      <c r="AJ410" s="242" t="s">
        <v>2399</v>
      </c>
      <c r="AK410" s="243" t="s">
        <v>1502</v>
      </c>
      <c r="AL410" s="243" t="s">
        <v>3387</v>
      </c>
      <c r="AM410" s="45"/>
    </row>
    <row r="411" spans="1:529" s="60" customFormat="1" ht="27.75" customHeight="1" x14ac:dyDescent="0.25">
      <c r="A411" s="303">
        <v>13140048</v>
      </c>
      <c r="B411" s="315">
        <v>39538</v>
      </c>
      <c r="C411" s="91" t="s">
        <v>215</v>
      </c>
      <c r="D411" s="91" t="s">
        <v>5736</v>
      </c>
      <c r="E411" s="91"/>
      <c r="F411" s="91"/>
      <c r="G411" s="91"/>
      <c r="H411" s="304">
        <v>10803</v>
      </c>
      <c r="I411" s="315">
        <v>39556</v>
      </c>
      <c r="J411" s="315">
        <v>40774</v>
      </c>
      <c r="K411" s="91" t="s">
        <v>1307</v>
      </c>
      <c r="L411" s="91"/>
      <c r="M411" s="91" t="s">
        <v>408</v>
      </c>
      <c r="N411" s="91" t="s">
        <v>48</v>
      </c>
      <c r="O411" s="91">
        <v>950</v>
      </c>
      <c r="P411" s="805"/>
      <c r="Q411" s="805"/>
      <c r="R411" s="805" t="s">
        <v>1503</v>
      </c>
      <c r="S411" s="805"/>
      <c r="T411" s="605"/>
      <c r="U411" s="91"/>
      <c r="V411" s="91">
        <v>950</v>
      </c>
      <c r="W411" s="91" t="s">
        <v>1393</v>
      </c>
      <c r="X411" s="91"/>
      <c r="Y411" s="91"/>
      <c r="Z411" s="91"/>
      <c r="AA411" s="91"/>
      <c r="AB411" s="91"/>
      <c r="AC411" s="91"/>
      <c r="AD411" s="91"/>
      <c r="AE411" s="91"/>
      <c r="AF411" s="91"/>
      <c r="AG411" s="91"/>
      <c r="AH411" s="91"/>
      <c r="AI411" s="185" t="s">
        <v>2400</v>
      </c>
      <c r="AJ411" s="185" t="s">
        <v>2401</v>
      </c>
      <c r="AK411" s="338"/>
      <c r="AL411" s="275"/>
      <c r="AM411" s="11"/>
    </row>
    <row r="412" spans="1:529" s="60" customFormat="1" ht="27.75" customHeight="1" thickBot="1" x14ac:dyDescent="0.3">
      <c r="A412" s="305">
        <v>13140048</v>
      </c>
      <c r="B412" s="347">
        <v>39538</v>
      </c>
      <c r="C412" s="306" t="s">
        <v>215</v>
      </c>
      <c r="D412" s="306" t="s">
        <v>5736</v>
      </c>
      <c r="E412" s="306"/>
      <c r="F412" s="306"/>
      <c r="G412" s="306"/>
      <c r="H412" s="307">
        <v>10803</v>
      </c>
      <c r="I412" s="347">
        <v>39556</v>
      </c>
      <c r="J412" s="347">
        <v>42937</v>
      </c>
      <c r="K412" s="306" t="s">
        <v>1307</v>
      </c>
      <c r="L412" s="306"/>
      <c r="M412" s="306" t="s">
        <v>408</v>
      </c>
      <c r="N412" s="306" t="s">
        <v>48</v>
      </c>
      <c r="O412" s="306">
        <v>950</v>
      </c>
      <c r="P412" s="806"/>
      <c r="Q412" s="806"/>
      <c r="R412" s="806" t="s">
        <v>1503</v>
      </c>
      <c r="S412" s="806"/>
      <c r="T412" s="606"/>
      <c r="U412" s="306"/>
      <c r="V412" s="306">
        <v>950</v>
      </c>
      <c r="W412" s="306" t="s">
        <v>1393</v>
      </c>
      <c r="X412" s="306"/>
      <c r="Y412" s="306"/>
      <c r="Z412" s="306"/>
      <c r="AA412" s="306"/>
      <c r="AB412" s="306"/>
      <c r="AC412" s="306"/>
      <c r="AD412" s="306"/>
      <c r="AE412" s="306"/>
      <c r="AF412" s="306"/>
      <c r="AG412" s="306"/>
      <c r="AH412" s="306"/>
      <c r="AI412" s="348" t="s">
        <v>2400</v>
      </c>
      <c r="AJ412" s="348" t="s">
        <v>2401</v>
      </c>
      <c r="AK412" s="349"/>
      <c r="AL412" s="383"/>
      <c r="AM412" s="11"/>
    </row>
    <row r="413" spans="1:529" s="60" customFormat="1" ht="33" customHeight="1" x14ac:dyDescent="0.25">
      <c r="A413" s="164" t="s">
        <v>3355</v>
      </c>
      <c r="B413" s="175">
        <v>39559</v>
      </c>
      <c r="C413" s="176" t="s">
        <v>1504</v>
      </c>
      <c r="D413" s="176" t="s">
        <v>5129</v>
      </c>
      <c r="E413" s="176"/>
      <c r="F413" s="176"/>
      <c r="G413" s="176"/>
      <c r="H413" s="164">
        <v>72343</v>
      </c>
      <c r="I413" s="175">
        <v>39579</v>
      </c>
      <c r="J413" s="175">
        <v>41843</v>
      </c>
      <c r="K413" s="176" t="s">
        <v>378</v>
      </c>
      <c r="L413" s="176"/>
      <c r="M413" s="176" t="s">
        <v>285</v>
      </c>
      <c r="N413" s="176" t="s">
        <v>95</v>
      </c>
      <c r="O413" s="176">
        <v>463</v>
      </c>
      <c r="P413" s="752"/>
      <c r="Q413" s="752" t="s">
        <v>3356</v>
      </c>
      <c r="R413" s="752"/>
      <c r="S413" s="752"/>
      <c r="T413" s="568">
        <v>0.3</v>
      </c>
      <c r="U413" s="176">
        <v>1.3</v>
      </c>
      <c r="V413" s="176">
        <v>463</v>
      </c>
      <c r="W413" s="176" t="s">
        <v>1393</v>
      </c>
      <c r="X413" s="176">
        <v>50</v>
      </c>
      <c r="Y413" s="176">
        <v>50</v>
      </c>
      <c r="Z413" s="176">
        <v>250</v>
      </c>
      <c r="AA413" s="176" t="s">
        <v>1090</v>
      </c>
      <c r="AB413" s="176" t="s">
        <v>1090</v>
      </c>
      <c r="AC413" s="176" t="s">
        <v>1090</v>
      </c>
      <c r="AD413" s="176" t="s">
        <v>1090</v>
      </c>
      <c r="AE413" s="176" t="s">
        <v>1090</v>
      </c>
      <c r="AF413" s="176" t="s">
        <v>1090</v>
      </c>
      <c r="AG413" s="176" t="s">
        <v>1505</v>
      </c>
      <c r="AH413" s="176"/>
      <c r="AI413" s="176" t="s">
        <v>2402</v>
      </c>
      <c r="AJ413" s="176" t="s">
        <v>2403</v>
      </c>
      <c r="AK413" s="222" t="s">
        <v>1466</v>
      </c>
      <c r="AL413" s="222" t="s">
        <v>4559</v>
      </c>
      <c r="AM413" s="11"/>
    </row>
    <row r="414" spans="1:529" s="82" customFormat="1" ht="42" customHeight="1" thickBot="1" x14ac:dyDescent="0.3">
      <c r="A414" s="73" t="s">
        <v>3355</v>
      </c>
      <c r="B414" s="12">
        <v>39559</v>
      </c>
      <c r="C414" s="11" t="s">
        <v>3357</v>
      </c>
      <c r="D414" s="11" t="s">
        <v>5130</v>
      </c>
      <c r="E414" s="11"/>
      <c r="F414" s="11"/>
      <c r="G414" s="11"/>
      <c r="H414" s="73">
        <v>72343</v>
      </c>
      <c r="I414" s="12">
        <v>39579</v>
      </c>
      <c r="J414" s="12">
        <v>45496</v>
      </c>
      <c r="K414" s="11" t="s">
        <v>378</v>
      </c>
      <c r="L414" s="11"/>
      <c r="M414" s="11" t="s">
        <v>285</v>
      </c>
      <c r="N414" s="11" t="s">
        <v>95</v>
      </c>
      <c r="O414" s="11">
        <v>463</v>
      </c>
      <c r="P414" s="745"/>
      <c r="Q414" s="745"/>
      <c r="R414" s="745"/>
      <c r="S414" s="745"/>
      <c r="T414" s="559">
        <v>0.3</v>
      </c>
      <c r="U414" s="11">
        <v>1.3</v>
      </c>
      <c r="V414" s="11">
        <v>463</v>
      </c>
      <c r="W414" s="11" t="s">
        <v>1393</v>
      </c>
      <c r="X414" s="11">
        <v>50</v>
      </c>
      <c r="Y414" s="11">
        <v>50</v>
      </c>
      <c r="Z414" s="11">
        <v>250</v>
      </c>
      <c r="AA414" s="11" t="s">
        <v>1090</v>
      </c>
      <c r="AB414" s="11" t="s">
        <v>1090</v>
      </c>
      <c r="AC414" s="11" t="s">
        <v>1090</v>
      </c>
      <c r="AD414" s="11" t="s">
        <v>1090</v>
      </c>
      <c r="AE414" s="11" t="s">
        <v>1090</v>
      </c>
      <c r="AF414" s="11" t="s">
        <v>1090</v>
      </c>
      <c r="AG414" s="11" t="s">
        <v>3358</v>
      </c>
      <c r="AH414" s="11"/>
      <c r="AI414" s="11" t="s">
        <v>2402</v>
      </c>
      <c r="AJ414" s="11" t="s">
        <v>2403</v>
      </c>
      <c r="AK414" s="11" t="s">
        <v>1484</v>
      </c>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c r="OW414" s="60"/>
      <c r="OX414" s="60"/>
      <c r="OY414" s="60"/>
      <c r="OZ414" s="60"/>
      <c r="PA414" s="60"/>
      <c r="PB414" s="60"/>
      <c r="PC414" s="60"/>
      <c r="PD414" s="60"/>
      <c r="PE414" s="60"/>
      <c r="PF414" s="60"/>
      <c r="PG414" s="60"/>
      <c r="PH414" s="60"/>
      <c r="PI414" s="60"/>
      <c r="PJ414" s="60"/>
      <c r="PK414" s="60"/>
      <c r="PL414" s="60"/>
      <c r="PM414" s="60"/>
      <c r="PN414" s="60"/>
      <c r="PO414" s="60"/>
      <c r="PP414" s="60"/>
      <c r="PQ414" s="60"/>
      <c r="PR414" s="60"/>
      <c r="PS414" s="60"/>
      <c r="PT414" s="60"/>
      <c r="PU414" s="60"/>
      <c r="PV414" s="60"/>
      <c r="PW414" s="60"/>
      <c r="PX414" s="60"/>
      <c r="PY414" s="60"/>
      <c r="PZ414" s="60"/>
      <c r="QA414" s="60"/>
      <c r="QB414" s="60"/>
      <c r="QC414" s="60"/>
      <c r="QD414" s="60"/>
      <c r="QE414" s="60"/>
      <c r="QF414" s="60"/>
      <c r="QG414" s="60"/>
      <c r="QH414" s="60"/>
      <c r="QI414" s="60"/>
      <c r="QJ414" s="60"/>
      <c r="QK414" s="60"/>
      <c r="QL414" s="60"/>
      <c r="QM414" s="60"/>
      <c r="QN414" s="60"/>
      <c r="QO414" s="60"/>
      <c r="QP414" s="60"/>
      <c r="QQ414" s="60"/>
      <c r="QR414" s="60"/>
      <c r="QS414" s="60"/>
      <c r="QT414" s="60"/>
      <c r="QU414" s="60"/>
      <c r="QV414" s="60"/>
      <c r="QW414" s="60"/>
      <c r="QX414" s="60"/>
      <c r="QY414" s="60"/>
      <c r="QZ414" s="60"/>
      <c r="RA414" s="60"/>
      <c r="RB414" s="60"/>
      <c r="RC414" s="60"/>
      <c r="RD414" s="60"/>
      <c r="RE414" s="60"/>
      <c r="RF414" s="60"/>
      <c r="RG414" s="60"/>
      <c r="RH414" s="60"/>
      <c r="RI414" s="60"/>
      <c r="RJ414" s="60"/>
      <c r="RK414" s="60"/>
      <c r="RL414" s="60"/>
      <c r="RM414" s="60"/>
      <c r="RN414" s="60"/>
      <c r="RO414" s="60"/>
      <c r="RP414" s="60"/>
      <c r="RQ414" s="60"/>
      <c r="RR414" s="60"/>
      <c r="RS414" s="60"/>
      <c r="RT414" s="60"/>
      <c r="RU414" s="60"/>
      <c r="RV414" s="60"/>
      <c r="RW414" s="60"/>
      <c r="RX414" s="60"/>
      <c r="RY414" s="60"/>
      <c r="RZ414" s="60"/>
      <c r="SA414" s="60"/>
      <c r="SB414" s="60"/>
      <c r="SC414" s="60"/>
      <c r="SD414" s="60"/>
      <c r="SE414" s="60"/>
      <c r="SF414" s="60"/>
      <c r="SG414" s="60"/>
      <c r="SH414" s="60"/>
      <c r="SI414" s="60"/>
      <c r="SJ414" s="60"/>
      <c r="SK414" s="60"/>
      <c r="SL414" s="60"/>
      <c r="SM414" s="60"/>
      <c r="SN414" s="60"/>
      <c r="SO414" s="60"/>
      <c r="SP414" s="60"/>
      <c r="SQ414" s="60"/>
      <c r="SR414" s="60"/>
      <c r="SS414" s="60"/>
      <c r="ST414" s="60"/>
      <c r="SU414" s="60"/>
      <c r="SV414" s="60"/>
      <c r="SW414" s="60"/>
      <c r="SX414" s="60"/>
      <c r="SY414" s="60"/>
      <c r="SZ414" s="60"/>
      <c r="TA414" s="60"/>
      <c r="TB414" s="60"/>
      <c r="TC414" s="60"/>
      <c r="TD414" s="60"/>
      <c r="TE414" s="60"/>
      <c r="TF414" s="60"/>
      <c r="TG414" s="60"/>
      <c r="TH414" s="60"/>
      <c r="TI414" s="60"/>
    </row>
    <row r="415" spans="1:529" s="60" customFormat="1" ht="27.75" customHeight="1" thickBot="1" x14ac:dyDescent="0.3">
      <c r="A415" s="277">
        <v>13140050</v>
      </c>
      <c r="B415" s="278">
        <v>39559</v>
      </c>
      <c r="C415" s="279" t="s">
        <v>1415</v>
      </c>
      <c r="D415" s="279" t="s">
        <v>5737</v>
      </c>
      <c r="E415" s="279"/>
      <c r="F415" s="279"/>
      <c r="G415" s="279"/>
      <c r="H415" s="280" t="s">
        <v>1506</v>
      </c>
      <c r="I415" s="278">
        <v>39580</v>
      </c>
      <c r="J415" s="278">
        <v>41765</v>
      </c>
      <c r="K415" s="279" t="s">
        <v>1112</v>
      </c>
      <c r="L415" s="279"/>
      <c r="M415" s="279" t="s">
        <v>299</v>
      </c>
      <c r="N415" s="279" t="s">
        <v>66</v>
      </c>
      <c r="O415" s="279">
        <v>363000</v>
      </c>
      <c r="P415" s="744" t="s">
        <v>1507</v>
      </c>
      <c r="Q415" s="744"/>
      <c r="R415" s="744" t="s">
        <v>1508</v>
      </c>
      <c r="S415" s="744"/>
      <c r="T415" s="607"/>
      <c r="U415" s="279"/>
      <c r="V415" s="279">
        <v>363000</v>
      </c>
      <c r="W415" s="279" t="s">
        <v>1398</v>
      </c>
      <c r="X415" s="279">
        <v>35</v>
      </c>
      <c r="Y415" s="279">
        <v>25</v>
      </c>
      <c r="Z415" s="279">
        <v>125</v>
      </c>
      <c r="AA415" s="279"/>
      <c r="AB415" s="279"/>
      <c r="AC415" s="279"/>
      <c r="AD415" s="279"/>
      <c r="AE415" s="279"/>
      <c r="AF415" s="279">
        <v>0.3</v>
      </c>
      <c r="AG415" s="279"/>
      <c r="AH415" s="279"/>
      <c r="AI415" s="346" t="s">
        <v>2404</v>
      </c>
      <c r="AJ415" s="346" t="s">
        <v>2405</v>
      </c>
      <c r="AK415" s="378"/>
      <c r="AL415" s="378" t="s">
        <v>6146</v>
      </c>
      <c r="AM415" s="11"/>
    </row>
    <row r="416" spans="1:529" s="60" customFormat="1" ht="35.25" customHeight="1" thickBot="1" x14ac:dyDescent="0.3">
      <c r="A416" s="77">
        <v>13140051</v>
      </c>
      <c r="B416" s="28">
        <v>39560</v>
      </c>
      <c r="C416" s="29" t="s">
        <v>1415</v>
      </c>
      <c r="D416" s="29" t="s">
        <v>5738</v>
      </c>
      <c r="E416" s="29"/>
      <c r="F416" s="29"/>
      <c r="G416" s="29"/>
      <c r="H416" s="77">
        <v>47714</v>
      </c>
      <c r="I416" s="28">
        <v>39580</v>
      </c>
      <c r="J416" s="28">
        <v>41760</v>
      </c>
      <c r="K416" s="29"/>
      <c r="L416" s="29"/>
      <c r="M416" s="29" t="s">
        <v>1509</v>
      </c>
      <c r="N416" s="29" t="s">
        <v>34</v>
      </c>
      <c r="O416" s="29">
        <v>1012094</v>
      </c>
      <c r="P416" s="743"/>
      <c r="Q416" s="743"/>
      <c r="R416" s="743"/>
      <c r="S416" s="743"/>
      <c r="T416" s="571">
        <v>115.54</v>
      </c>
      <c r="U416" s="29">
        <v>32.1</v>
      </c>
      <c r="V416" s="29">
        <v>1012094</v>
      </c>
      <c r="W416" s="29" t="s">
        <v>1398</v>
      </c>
      <c r="X416" s="29">
        <v>35</v>
      </c>
      <c r="Y416" s="29">
        <v>25</v>
      </c>
      <c r="Z416" s="29">
        <v>125</v>
      </c>
      <c r="AA416" s="29" t="s">
        <v>1090</v>
      </c>
      <c r="AB416" s="29" t="s">
        <v>1090</v>
      </c>
      <c r="AC416" s="29" t="s">
        <v>1090</v>
      </c>
      <c r="AD416" s="29">
        <v>15</v>
      </c>
      <c r="AE416" s="29">
        <v>2</v>
      </c>
      <c r="AF416" s="29">
        <v>0.3</v>
      </c>
      <c r="AG416" s="345"/>
      <c r="AH416" s="29"/>
      <c r="AI416" s="29" t="s">
        <v>2406</v>
      </c>
      <c r="AJ416" s="29" t="s">
        <v>2407</v>
      </c>
      <c r="AK416" s="25" t="s">
        <v>4111</v>
      </c>
      <c r="AL416" s="25"/>
      <c r="AM416" s="11"/>
    </row>
    <row r="417" spans="1:529" s="670" customFormat="1" ht="30.75" customHeight="1" x14ac:dyDescent="0.25">
      <c r="A417" s="303">
        <v>13140052</v>
      </c>
      <c r="B417" s="315">
        <v>39560</v>
      </c>
      <c r="C417" s="91" t="s">
        <v>1415</v>
      </c>
      <c r="D417" s="91" t="s">
        <v>5131</v>
      </c>
      <c r="E417" s="91"/>
      <c r="F417" s="91"/>
      <c r="G417" s="91"/>
      <c r="H417" s="304">
        <v>62997</v>
      </c>
      <c r="I417" s="315">
        <v>39580</v>
      </c>
      <c r="J417" s="315">
        <v>41765</v>
      </c>
      <c r="K417" s="315" t="s">
        <v>1583</v>
      </c>
      <c r="L417" s="315"/>
      <c r="M417" s="91" t="s">
        <v>305</v>
      </c>
      <c r="N417" s="91" t="s">
        <v>34</v>
      </c>
      <c r="O417" s="91">
        <v>15768</v>
      </c>
      <c r="P417" s="807"/>
      <c r="Q417" s="807" t="s">
        <v>3262</v>
      </c>
      <c r="R417" s="807"/>
      <c r="S417" s="807"/>
      <c r="T417" s="605">
        <v>1.8</v>
      </c>
      <c r="U417" s="91">
        <v>0.5</v>
      </c>
      <c r="V417" s="91">
        <v>15768</v>
      </c>
      <c r="W417" s="91" t="s">
        <v>1398</v>
      </c>
      <c r="X417" s="91">
        <v>35</v>
      </c>
      <c r="Y417" s="91">
        <v>25</v>
      </c>
      <c r="Z417" s="91">
        <v>125</v>
      </c>
      <c r="AA417" s="91" t="s">
        <v>1090</v>
      </c>
      <c r="AB417" s="91" t="s">
        <v>1090</v>
      </c>
      <c r="AC417" s="91" t="s">
        <v>1090</v>
      </c>
      <c r="AD417" s="91" t="s">
        <v>1090</v>
      </c>
      <c r="AE417" s="91" t="s">
        <v>1090</v>
      </c>
      <c r="AF417" s="91">
        <v>0.3</v>
      </c>
      <c r="AG417" s="91"/>
      <c r="AH417" s="91"/>
      <c r="AI417" s="91" t="s">
        <v>2408</v>
      </c>
      <c r="AJ417" s="91" t="s">
        <v>2409</v>
      </c>
      <c r="AK417" s="338" t="s">
        <v>4112</v>
      </c>
      <c r="AL417" s="338" t="s">
        <v>3388</v>
      </c>
      <c r="AM417" s="45"/>
    </row>
    <row r="418" spans="1:529" s="670" customFormat="1" ht="27.75" customHeight="1" x14ac:dyDescent="0.25">
      <c r="A418" s="339">
        <v>13140052</v>
      </c>
      <c r="B418" s="38">
        <v>39560</v>
      </c>
      <c r="C418" s="37" t="s">
        <v>1415</v>
      </c>
      <c r="D418" s="37" t="s">
        <v>5132</v>
      </c>
      <c r="E418" s="37"/>
      <c r="F418" s="37"/>
      <c r="G418" s="37"/>
      <c r="H418" s="79">
        <v>62997</v>
      </c>
      <c r="I418" s="38">
        <v>39580</v>
      </c>
      <c r="J418" s="38">
        <v>41765</v>
      </c>
      <c r="K418" s="38" t="s">
        <v>1583</v>
      </c>
      <c r="L418" s="38"/>
      <c r="M418" s="37" t="s">
        <v>305</v>
      </c>
      <c r="N418" s="37" t="s">
        <v>34</v>
      </c>
      <c r="O418" s="37">
        <v>23652</v>
      </c>
      <c r="P418" s="808"/>
      <c r="Q418" s="808" t="s">
        <v>3262</v>
      </c>
      <c r="R418" s="808"/>
      <c r="S418" s="808"/>
      <c r="T418" s="608">
        <v>2.7</v>
      </c>
      <c r="U418" s="37">
        <v>0.75</v>
      </c>
      <c r="V418" s="37">
        <v>23652</v>
      </c>
      <c r="W418" s="37" t="s">
        <v>1398</v>
      </c>
      <c r="X418" s="37"/>
      <c r="Y418" s="37"/>
      <c r="Z418" s="37"/>
      <c r="AA418" s="37"/>
      <c r="AB418" s="37"/>
      <c r="AC418" s="37"/>
      <c r="AD418" s="37"/>
      <c r="AE418" s="37"/>
      <c r="AF418" s="37"/>
      <c r="AG418" s="37"/>
      <c r="AH418" s="37"/>
      <c r="AI418" s="37" t="s">
        <v>2410</v>
      </c>
      <c r="AJ418" s="37" t="s">
        <v>2411</v>
      </c>
      <c r="AK418" s="56" t="s">
        <v>4112</v>
      </c>
      <c r="AL418" s="56" t="s">
        <v>3388</v>
      </c>
      <c r="AM418" s="45"/>
    </row>
    <row r="419" spans="1:529" s="82" customFormat="1" ht="42" customHeight="1" x14ac:dyDescent="0.25">
      <c r="A419" s="340">
        <v>13140052</v>
      </c>
      <c r="B419" s="105">
        <v>39560</v>
      </c>
      <c r="C419" s="106" t="s">
        <v>5231</v>
      </c>
      <c r="D419" s="106" t="s">
        <v>5133</v>
      </c>
      <c r="E419" s="106"/>
      <c r="F419" s="106"/>
      <c r="G419" s="106"/>
      <c r="H419" s="104">
        <v>62997</v>
      </c>
      <c r="I419" s="105">
        <v>39580</v>
      </c>
      <c r="J419" s="105">
        <v>43957</v>
      </c>
      <c r="K419" s="106" t="s">
        <v>1583</v>
      </c>
      <c r="L419" s="106"/>
      <c r="M419" s="106" t="s">
        <v>305</v>
      </c>
      <c r="N419" s="106" t="s">
        <v>34</v>
      </c>
      <c r="O419" s="106">
        <v>15768</v>
      </c>
      <c r="P419" s="809"/>
      <c r="Q419" s="809"/>
      <c r="R419" s="809" t="s">
        <v>4626</v>
      </c>
      <c r="S419" s="809"/>
      <c r="T419" s="609">
        <v>1.8</v>
      </c>
      <c r="U419" s="106">
        <v>43.2</v>
      </c>
      <c r="V419" s="106">
        <v>15768</v>
      </c>
      <c r="W419" s="106" t="s">
        <v>1398</v>
      </c>
      <c r="X419" s="106">
        <v>35</v>
      </c>
      <c r="Y419" s="106">
        <v>25</v>
      </c>
      <c r="Z419" s="106">
        <v>125</v>
      </c>
      <c r="AA419" s="106" t="s">
        <v>1090</v>
      </c>
      <c r="AB419" s="106" t="s">
        <v>1090</v>
      </c>
      <c r="AC419" s="106" t="s">
        <v>1090</v>
      </c>
      <c r="AD419" s="106" t="s">
        <v>1090</v>
      </c>
      <c r="AE419" s="106" t="s">
        <v>1090</v>
      </c>
      <c r="AF419" s="106">
        <v>0.3</v>
      </c>
      <c r="AG419" s="106" t="s">
        <v>3263</v>
      </c>
      <c r="AH419" s="106">
        <v>146</v>
      </c>
      <c r="AI419" s="106" t="s">
        <v>2408</v>
      </c>
      <c r="AJ419" s="106" t="s">
        <v>2409</v>
      </c>
      <c r="AK419" s="106" t="s">
        <v>5384</v>
      </c>
      <c r="AL419" s="456" t="s">
        <v>4625</v>
      </c>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c r="OW419" s="60"/>
      <c r="OX419" s="60"/>
      <c r="OY419" s="60"/>
      <c r="OZ419" s="60"/>
      <c r="PA419" s="60"/>
      <c r="PB419" s="60"/>
      <c r="PC419" s="60"/>
      <c r="PD419" s="60"/>
      <c r="PE419" s="60"/>
      <c r="PF419" s="60"/>
      <c r="PG419" s="60"/>
      <c r="PH419" s="60"/>
      <c r="PI419" s="60"/>
      <c r="PJ419" s="60"/>
      <c r="PK419" s="60"/>
      <c r="PL419" s="60"/>
      <c r="PM419" s="60"/>
      <c r="PN419" s="60"/>
      <c r="PO419" s="60"/>
      <c r="PP419" s="60"/>
      <c r="PQ419" s="60"/>
      <c r="PR419" s="60"/>
      <c r="PS419" s="60"/>
      <c r="PT419" s="60"/>
      <c r="PU419" s="60"/>
      <c r="PV419" s="60"/>
      <c r="PW419" s="60"/>
      <c r="PX419" s="60"/>
      <c r="PY419" s="60"/>
      <c r="PZ419" s="60"/>
      <c r="QA419" s="60"/>
      <c r="QB419" s="60"/>
      <c r="QC419" s="60"/>
      <c r="QD419" s="60"/>
      <c r="QE419" s="60"/>
      <c r="QF419" s="60"/>
      <c r="QG419" s="60"/>
      <c r="QH419" s="60"/>
      <c r="QI419" s="60"/>
      <c r="QJ419" s="60"/>
      <c r="QK419" s="60"/>
      <c r="QL419" s="60"/>
      <c r="QM419" s="60"/>
      <c r="QN419" s="60"/>
      <c r="QO419" s="60"/>
      <c r="QP419" s="60"/>
      <c r="QQ419" s="60"/>
      <c r="QR419" s="60"/>
      <c r="QS419" s="60"/>
      <c r="QT419" s="60"/>
      <c r="QU419" s="60"/>
      <c r="QV419" s="60"/>
      <c r="QW419" s="60"/>
      <c r="QX419" s="60"/>
      <c r="QY419" s="60"/>
      <c r="QZ419" s="60"/>
      <c r="RA419" s="60"/>
      <c r="RB419" s="60"/>
      <c r="RC419" s="60"/>
      <c r="RD419" s="60"/>
      <c r="RE419" s="60"/>
      <c r="RF419" s="60"/>
      <c r="RG419" s="60"/>
      <c r="RH419" s="60"/>
      <c r="RI419" s="60"/>
      <c r="RJ419" s="60"/>
      <c r="RK419" s="60"/>
      <c r="RL419" s="60"/>
      <c r="RM419" s="60"/>
      <c r="RN419" s="60"/>
      <c r="RO419" s="60"/>
      <c r="RP419" s="60"/>
      <c r="RQ419" s="60"/>
      <c r="RR419" s="60"/>
      <c r="RS419" s="60"/>
      <c r="RT419" s="60"/>
      <c r="RU419" s="60"/>
      <c r="RV419" s="60"/>
      <c r="RW419" s="60"/>
      <c r="RX419" s="60"/>
      <c r="RY419" s="60"/>
      <c r="RZ419" s="60"/>
      <c r="SA419" s="60"/>
      <c r="SB419" s="60"/>
      <c r="SC419" s="60"/>
      <c r="SD419" s="60"/>
      <c r="SE419" s="60"/>
      <c r="SF419" s="60"/>
      <c r="SG419" s="60"/>
      <c r="SH419" s="60"/>
      <c r="SI419" s="60"/>
      <c r="SJ419" s="60"/>
      <c r="SK419" s="60"/>
      <c r="SL419" s="60"/>
      <c r="SM419" s="60"/>
      <c r="SN419" s="60"/>
      <c r="SO419" s="60"/>
      <c r="SP419" s="60"/>
      <c r="SQ419" s="60"/>
      <c r="SR419" s="60"/>
      <c r="SS419" s="60"/>
      <c r="ST419" s="60"/>
      <c r="SU419" s="60"/>
      <c r="SV419" s="60"/>
      <c r="SW419" s="60"/>
      <c r="SX419" s="60"/>
      <c r="SY419" s="60"/>
      <c r="SZ419" s="60"/>
      <c r="TA419" s="60"/>
      <c r="TB419" s="60"/>
      <c r="TC419" s="60"/>
      <c r="TD419" s="60"/>
      <c r="TE419" s="60"/>
      <c r="TF419" s="60"/>
      <c r="TG419" s="60"/>
      <c r="TH419" s="60"/>
      <c r="TI419" s="60"/>
    </row>
    <row r="420" spans="1:529" s="82" customFormat="1" ht="42" customHeight="1" thickBot="1" x14ac:dyDescent="0.3">
      <c r="A420" s="341">
        <v>13140052</v>
      </c>
      <c r="B420" s="342">
        <v>39560</v>
      </c>
      <c r="C420" s="343" t="s">
        <v>5232</v>
      </c>
      <c r="D420" s="343" t="s">
        <v>5133</v>
      </c>
      <c r="E420" s="343"/>
      <c r="F420" s="343"/>
      <c r="G420" s="343"/>
      <c r="H420" s="344">
        <v>62997</v>
      </c>
      <c r="I420" s="342">
        <v>39580</v>
      </c>
      <c r="J420" s="342">
        <v>43957</v>
      </c>
      <c r="K420" s="343" t="s">
        <v>1583</v>
      </c>
      <c r="L420" s="343"/>
      <c r="M420" s="343" t="s">
        <v>305</v>
      </c>
      <c r="N420" s="343" t="s">
        <v>34</v>
      </c>
      <c r="O420" s="343">
        <v>23652</v>
      </c>
      <c r="P420" s="810"/>
      <c r="Q420" s="810"/>
      <c r="R420" s="810" t="s">
        <v>4626</v>
      </c>
      <c r="S420" s="810"/>
      <c r="T420" s="610">
        <v>2.7</v>
      </c>
      <c r="U420" s="343">
        <v>64.8</v>
      </c>
      <c r="V420" s="343">
        <v>23652</v>
      </c>
      <c r="W420" s="343" t="s">
        <v>1398</v>
      </c>
      <c r="X420" s="343">
        <v>35</v>
      </c>
      <c r="Y420" s="343">
        <v>25</v>
      </c>
      <c r="Z420" s="343">
        <v>125</v>
      </c>
      <c r="AA420" s="343" t="s">
        <v>1090</v>
      </c>
      <c r="AB420" s="343" t="s">
        <v>1090</v>
      </c>
      <c r="AC420" s="343" t="s">
        <v>1090</v>
      </c>
      <c r="AD420" s="343" t="s">
        <v>1090</v>
      </c>
      <c r="AE420" s="343" t="s">
        <v>1090</v>
      </c>
      <c r="AF420" s="343">
        <v>0.3</v>
      </c>
      <c r="AG420" s="343" t="s">
        <v>3263</v>
      </c>
      <c r="AH420" s="343">
        <v>220</v>
      </c>
      <c r="AI420" s="343" t="s">
        <v>2410</v>
      </c>
      <c r="AJ420" s="343" t="s">
        <v>2411</v>
      </c>
      <c r="AK420" s="343" t="s">
        <v>5384</v>
      </c>
      <c r="AL420" s="457" t="s">
        <v>4625</v>
      </c>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c r="QM420" s="60"/>
      <c r="QN420" s="60"/>
      <c r="QO420" s="60"/>
      <c r="QP420" s="60"/>
      <c r="QQ420" s="60"/>
      <c r="QR420" s="60"/>
      <c r="QS420" s="60"/>
      <c r="QT420" s="60"/>
      <c r="QU420" s="60"/>
      <c r="QV420" s="60"/>
      <c r="QW420" s="60"/>
      <c r="QX420" s="60"/>
      <c r="QY420" s="60"/>
      <c r="QZ420" s="60"/>
      <c r="RA420" s="60"/>
      <c r="RB420" s="60"/>
      <c r="RC420" s="60"/>
      <c r="RD420" s="60"/>
      <c r="RE420" s="60"/>
      <c r="RF420" s="60"/>
      <c r="RG420" s="60"/>
      <c r="RH420" s="60"/>
      <c r="RI420" s="60"/>
      <c r="RJ420" s="60"/>
      <c r="RK420" s="60"/>
      <c r="RL420" s="60"/>
      <c r="RM420" s="60"/>
      <c r="RN420" s="60"/>
      <c r="RO420" s="60"/>
      <c r="RP420" s="60"/>
      <c r="RQ420" s="60"/>
      <c r="RR420" s="60"/>
      <c r="RS420" s="60"/>
      <c r="RT420" s="60"/>
      <c r="RU420" s="60"/>
      <c r="RV420" s="60"/>
      <c r="RW420" s="60"/>
      <c r="RX420" s="60"/>
      <c r="RY420" s="60"/>
      <c r="RZ420" s="60"/>
      <c r="SA420" s="60"/>
      <c r="SB420" s="60"/>
      <c r="SC420" s="60"/>
      <c r="SD420" s="60"/>
      <c r="SE420" s="60"/>
      <c r="SF420" s="60"/>
      <c r="SG420" s="60"/>
      <c r="SH420" s="60"/>
      <c r="SI420" s="60"/>
      <c r="SJ420" s="60"/>
      <c r="SK420" s="60"/>
      <c r="SL420" s="60"/>
      <c r="SM420" s="60"/>
      <c r="SN420" s="60"/>
      <c r="SO420" s="60"/>
      <c r="SP420" s="60"/>
      <c r="SQ420" s="60"/>
      <c r="SR420" s="60"/>
      <c r="SS420" s="60"/>
      <c r="ST420" s="60"/>
      <c r="SU420" s="60"/>
      <c r="SV420" s="60"/>
      <c r="SW420" s="60"/>
      <c r="SX420" s="60"/>
      <c r="SY420" s="60"/>
      <c r="SZ420" s="60"/>
      <c r="TA420" s="60"/>
      <c r="TB420" s="60"/>
      <c r="TC420" s="60"/>
      <c r="TD420" s="60"/>
      <c r="TE420" s="60"/>
      <c r="TF420" s="60"/>
      <c r="TG420" s="60"/>
      <c r="TH420" s="60"/>
      <c r="TI420" s="60"/>
    </row>
    <row r="421" spans="1:529" s="60" customFormat="1" ht="27.75" customHeight="1" x14ac:dyDescent="0.25">
      <c r="A421" s="75">
        <v>13140053</v>
      </c>
      <c r="B421" s="26">
        <v>39567</v>
      </c>
      <c r="C421" s="27" t="s">
        <v>1415</v>
      </c>
      <c r="D421" s="27" t="s">
        <v>5134</v>
      </c>
      <c r="E421" s="27"/>
      <c r="F421" s="27"/>
      <c r="G421" s="27"/>
      <c r="H421" s="75">
        <v>63427</v>
      </c>
      <c r="I421" s="26">
        <v>39588</v>
      </c>
      <c r="J421" s="26">
        <v>41923</v>
      </c>
      <c r="K421" s="27" t="s">
        <v>1510</v>
      </c>
      <c r="L421" s="27"/>
      <c r="M421" s="27" t="s">
        <v>287</v>
      </c>
      <c r="N421" s="27" t="s">
        <v>40</v>
      </c>
      <c r="O421" s="27">
        <v>126144</v>
      </c>
      <c r="P421" s="739"/>
      <c r="Q421" s="739"/>
      <c r="R421" s="739"/>
      <c r="S421" s="739"/>
      <c r="T421" s="557">
        <v>14.4</v>
      </c>
      <c r="U421" s="27">
        <v>345.6</v>
      </c>
      <c r="V421" s="27">
        <v>126144</v>
      </c>
      <c r="W421" s="27" t="s">
        <v>1398</v>
      </c>
      <c r="X421" s="27">
        <v>50</v>
      </c>
      <c r="Y421" s="27">
        <v>25</v>
      </c>
      <c r="Z421" s="27" t="s">
        <v>1511</v>
      </c>
      <c r="AA421" s="27" t="s">
        <v>1090</v>
      </c>
      <c r="AB421" s="27" t="s">
        <v>1090</v>
      </c>
      <c r="AC421" s="27" t="s">
        <v>1090</v>
      </c>
      <c r="AD421" s="27" t="s">
        <v>1090</v>
      </c>
      <c r="AE421" s="27" t="s">
        <v>1090</v>
      </c>
      <c r="AF421" s="27" t="s">
        <v>1090</v>
      </c>
      <c r="AG421" s="27" t="s">
        <v>1090</v>
      </c>
      <c r="AH421" s="27"/>
      <c r="AI421" s="27" t="s">
        <v>2412</v>
      </c>
      <c r="AJ421" s="27" t="s">
        <v>2413</v>
      </c>
      <c r="AK421" s="59" t="s">
        <v>4113</v>
      </c>
      <c r="AL421" s="59"/>
      <c r="AM421" s="11"/>
    </row>
    <row r="422" spans="1:529" s="60" customFormat="1" ht="27.75" customHeight="1" x14ac:dyDescent="0.25">
      <c r="A422" s="34">
        <v>13140053</v>
      </c>
      <c r="B422" s="5">
        <v>39567</v>
      </c>
      <c r="C422" s="17" t="s">
        <v>1415</v>
      </c>
      <c r="D422" s="17" t="s">
        <v>5135</v>
      </c>
      <c r="E422" s="17"/>
      <c r="F422" s="17"/>
      <c r="G422" s="17"/>
      <c r="H422" s="34">
        <v>63427</v>
      </c>
      <c r="I422" s="5">
        <v>39588</v>
      </c>
      <c r="J422" s="5">
        <v>41923</v>
      </c>
      <c r="K422" s="17" t="s">
        <v>1510</v>
      </c>
      <c r="L422" s="17"/>
      <c r="M422" s="17" t="s">
        <v>287</v>
      </c>
      <c r="N422" s="17" t="s">
        <v>40</v>
      </c>
      <c r="O422" s="17">
        <v>189216</v>
      </c>
      <c r="P422" s="767"/>
      <c r="Q422" s="767"/>
      <c r="R422" s="767"/>
      <c r="S422" s="767"/>
      <c r="T422" s="566">
        <v>21.6</v>
      </c>
      <c r="U422" s="17">
        <v>518.4</v>
      </c>
      <c r="V422" s="17">
        <v>189216</v>
      </c>
      <c r="W422" s="17"/>
      <c r="X422" s="17" t="s">
        <v>1090</v>
      </c>
      <c r="Y422" s="17" t="s">
        <v>1090</v>
      </c>
      <c r="Z422" s="17">
        <v>125</v>
      </c>
      <c r="AA422" s="17" t="s">
        <v>1090</v>
      </c>
      <c r="AB422" s="17" t="s">
        <v>1090</v>
      </c>
      <c r="AC422" s="17" t="s">
        <v>1090</v>
      </c>
      <c r="AD422" s="17">
        <v>15</v>
      </c>
      <c r="AE422" s="17">
        <v>2</v>
      </c>
      <c r="AF422" s="17" t="s">
        <v>1090</v>
      </c>
      <c r="AG422" s="17" t="s">
        <v>1090</v>
      </c>
      <c r="AH422" s="17"/>
      <c r="AI422" s="17" t="s">
        <v>2414</v>
      </c>
      <c r="AJ422" s="17" t="s">
        <v>2415</v>
      </c>
      <c r="AK422" s="7" t="s">
        <v>4113</v>
      </c>
      <c r="AL422" s="7"/>
      <c r="AM422" s="11"/>
    </row>
    <row r="423" spans="1:529" s="60" customFormat="1" ht="27.75" customHeight="1" x14ac:dyDescent="0.25">
      <c r="A423" s="34">
        <v>13140053</v>
      </c>
      <c r="B423" s="5">
        <v>39567</v>
      </c>
      <c r="C423" s="17" t="s">
        <v>1415</v>
      </c>
      <c r="D423" s="17" t="s">
        <v>5136</v>
      </c>
      <c r="E423" s="17"/>
      <c r="F423" s="17"/>
      <c r="G423" s="17"/>
      <c r="H423" s="34">
        <v>63427</v>
      </c>
      <c r="I423" s="5">
        <v>39588</v>
      </c>
      <c r="J423" s="5">
        <v>41923</v>
      </c>
      <c r="K423" s="17" t="s">
        <v>1510</v>
      </c>
      <c r="L423" s="17"/>
      <c r="M423" s="17" t="s">
        <v>287</v>
      </c>
      <c r="N423" s="17" t="s">
        <v>40</v>
      </c>
      <c r="O423" s="17">
        <v>126144</v>
      </c>
      <c r="P423" s="767"/>
      <c r="Q423" s="767"/>
      <c r="R423" s="767"/>
      <c r="S423" s="767"/>
      <c r="T423" s="566">
        <v>14.4</v>
      </c>
      <c r="U423" s="17">
        <v>345.6</v>
      </c>
      <c r="V423" s="17">
        <v>126144</v>
      </c>
      <c r="W423" s="17"/>
      <c r="X423" s="17" t="s">
        <v>1090</v>
      </c>
      <c r="Y423" s="17" t="s">
        <v>1090</v>
      </c>
      <c r="Z423" s="17" t="s">
        <v>1090</v>
      </c>
      <c r="AA423" s="17" t="s">
        <v>1090</v>
      </c>
      <c r="AB423" s="17" t="s">
        <v>1090</v>
      </c>
      <c r="AC423" s="17" t="s">
        <v>1090</v>
      </c>
      <c r="AD423" s="17" t="s">
        <v>1090</v>
      </c>
      <c r="AE423" s="17" t="s">
        <v>1090</v>
      </c>
      <c r="AF423" s="17" t="s">
        <v>1090</v>
      </c>
      <c r="AG423" s="83"/>
      <c r="AH423" s="17"/>
      <c r="AI423" s="17" t="s">
        <v>2416</v>
      </c>
      <c r="AJ423" s="17" t="s">
        <v>2417</v>
      </c>
      <c r="AK423" s="7" t="s">
        <v>4113</v>
      </c>
      <c r="AL423" s="7"/>
      <c r="AM423" s="11"/>
    </row>
    <row r="424" spans="1:529" s="60" customFormat="1" ht="27.75" customHeight="1" x14ac:dyDescent="0.25">
      <c r="A424" s="34">
        <v>13140053</v>
      </c>
      <c r="B424" s="5">
        <v>39567</v>
      </c>
      <c r="C424" s="17" t="s">
        <v>1415</v>
      </c>
      <c r="D424" s="17" t="s">
        <v>5137</v>
      </c>
      <c r="E424" s="17"/>
      <c r="F424" s="17"/>
      <c r="G424" s="17"/>
      <c r="H424" s="34">
        <v>63427</v>
      </c>
      <c r="I424" s="5">
        <v>39588</v>
      </c>
      <c r="J424" s="5">
        <v>41923</v>
      </c>
      <c r="K424" s="17" t="s">
        <v>1510</v>
      </c>
      <c r="L424" s="17"/>
      <c r="M424" s="17" t="s">
        <v>287</v>
      </c>
      <c r="N424" s="17" t="s">
        <v>40</v>
      </c>
      <c r="O424" s="17">
        <v>63072</v>
      </c>
      <c r="P424" s="767"/>
      <c r="Q424" s="767"/>
      <c r="R424" s="767"/>
      <c r="S424" s="767"/>
      <c r="T424" s="566">
        <v>7.2</v>
      </c>
      <c r="U424" s="17">
        <v>127.8</v>
      </c>
      <c r="V424" s="17">
        <v>63072</v>
      </c>
      <c r="W424" s="17"/>
      <c r="X424" s="17" t="s">
        <v>1090</v>
      </c>
      <c r="Y424" s="17" t="s">
        <v>1090</v>
      </c>
      <c r="Z424" s="17" t="s">
        <v>1090</v>
      </c>
      <c r="AA424" s="17" t="s">
        <v>1090</v>
      </c>
      <c r="AB424" s="17" t="s">
        <v>1090</v>
      </c>
      <c r="AC424" s="17" t="s">
        <v>1090</v>
      </c>
      <c r="AD424" s="17" t="s">
        <v>1090</v>
      </c>
      <c r="AE424" s="17" t="s">
        <v>1090</v>
      </c>
      <c r="AF424" s="17" t="s">
        <v>1090</v>
      </c>
      <c r="AG424" s="83"/>
      <c r="AH424" s="17"/>
      <c r="AI424" s="17" t="s">
        <v>2418</v>
      </c>
      <c r="AJ424" s="17" t="s">
        <v>2417</v>
      </c>
      <c r="AK424" s="7" t="s">
        <v>4113</v>
      </c>
      <c r="AL424" s="7"/>
      <c r="AM424" s="11"/>
    </row>
    <row r="425" spans="1:529" s="60" customFormat="1" ht="27.75" customHeight="1" x14ac:dyDescent="0.25">
      <c r="A425" s="34">
        <v>13140053</v>
      </c>
      <c r="B425" s="5">
        <v>39567</v>
      </c>
      <c r="C425" s="17" t="s">
        <v>1415</v>
      </c>
      <c r="D425" s="17" t="s">
        <v>5138</v>
      </c>
      <c r="E425" s="17"/>
      <c r="F425" s="17"/>
      <c r="G425" s="17"/>
      <c r="H425" s="34">
        <v>63427</v>
      </c>
      <c r="I425" s="5">
        <v>39588</v>
      </c>
      <c r="J425" s="5">
        <v>41923</v>
      </c>
      <c r="K425" s="17" t="s">
        <v>1510</v>
      </c>
      <c r="L425" s="17"/>
      <c r="M425" s="17" t="s">
        <v>287</v>
      </c>
      <c r="N425" s="17" t="s">
        <v>40</v>
      </c>
      <c r="O425" s="17">
        <v>1324512</v>
      </c>
      <c r="P425" s="767"/>
      <c r="Q425" s="767"/>
      <c r="R425" s="767"/>
      <c r="S425" s="767"/>
      <c r="T425" s="566">
        <v>151.19999999999999</v>
      </c>
      <c r="U425" s="17">
        <v>3628.8</v>
      </c>
      <c r="V425" s="17">
        <v>1324512</v>
      </c>
      <c r="W425" s="17"/>
      <c r="X425" s="17" t="s">
        <v>1090</v>
      </c>
      <c r="Y425" s="17" t="s">
        <v>1090</v>
      </c>
      <c r="Z425" s="17" t="s">
        <v>1090</v>
      </c>
      <c r="AA425" s="17" t="s">
        <v>1090</v>
      </c>
      <c r="AB425" s="17" t="s">
        <v>1090</v>
      </c>
      <c r="AC425" s="17" t="s">
        <v>1090</v>
      </c>
      <c r="AD425" s="17" t="s">
        <v>1090</v>
      </c>
      <c r="AE425" s="17" t="s">
        <v>1090</v>
      </c>
      <c r="AF425" s="17" t="s">
        <v>1090</v>
      </c>
      <c r="AG425" s="83"/>
      <c r="AH425" s="17"/>
      <c r="AI425" s="17" t="s">
        <v>2419</v>
      </c>
      <c r="AJ425" s="17" t="s">
        <v>2420</v>
      </c>
      <c r="AK425" s="7" t="s">
        <v>4113</v>
      </c>
      <c r="AL425" s="7"/>
      <c r="AM425" s="11"/>
    </row>
    <row r="426" spans="1:529" s="60" customFormat="1" ht="27.75" customHeight="1" thickBot="1" x14ac:dyDescent="0.3">
      <c r="A426" s="61">
        <v>13140053</v>
      </c>
      <c r="B426" s="19">
        <v>39567</v>
      </c>
      <c r="C426" s="18" t="s">
        <v>1415</v>
      </c>
      <c r="D426" s="18" t="s">
        <v>5139</v>
      </c>
      <c r="E426" s="18"/>
      <c r="F426" s="18"/>
      <c r="G426" s="18"/>
      <c r="H426" s="61">
        <v>63427</v>
      </c>
      <c r="I426" s="19">
        <v>39588</v>
      </c>
      <c r="J426" s="19">
        <v>41923</v>
      </c>
      <c r="K426" s="18" t="s">
        <v>1510</v>
      </c>
      <c r="L426" s="18"/>
      <c r="M426" s="18" t="s">
        <v>287</v>
      </c>
      <c r="N426" s="18" t="s">
        <v>40</v>
      </c>
      <c r="O426" s="18">
        <v>157680</v>
      </c>
      <c r="P426" s="753"/>
      <c r="Q426" s="753"/>
      <c r="R426" s="753"/>
      <c r="S426" s="753"/>
      <c r="T426" s="565">
        <v>18</v>
      </c>
      <c r="U426" s="18">
        <v>432</v>
      </c>
      <c r="V426" s="18">
        <v>157680</v>
      </c>
      <c r="W426" s="18"/>
      <c r="X426" s="18" t="s">
        <v>1090</v>
      </c>
      <c r="Y426" s="18" t="s">
        <v>1090</v>
      </c>
      <c r="Z426" s="18" t="s">
        <v>1090</v>
      </c>
      <c r="AA426" s="18" t="s">
        <v>1090</v>
      </c>
      <c r="AB426" s="18" t="s">
        <v>1090</v>
      </c>
      <c r="AC426" s="18" t="s">
        <v>1090</v>
      </c>
      <c r="AD426" s="18" t="s">
        <v>1090</v>
      </c>
      <c r="AE426" s="18" t="s">
        <v>1090</v>
      </c>
      <c r="AF426" s="18">
        <v>0.3</v>
      </c>
      <c r="AG426" s="335"/>
      <c r="AH426" s="18"/>
      <c r="AI426" s="18" t="s">
        <v>2421</v>
      </c>
      <c r="AJ426" s="18" t="s">
        <v>2422</v>
      </c>
      <c r="AK426" s="20" t="s">
        <v>4113</v>
      </c>
      <c r="AL426" s="20"/>
      <c r="AM426" s="11"/>
    </row>
    <row r="427" spans="1:529" s="60" customFormat="1" ht="27.75" customHeight="1" x14ac:dyDescent="0.25">
      <c r="A427" s="223">
        <v>13140054</v>
      </c>
      <c r="B427" s="224">
        <v>39567</v>
      </c>
      <c r="C427" s="43" t="s">
        <v>1512</v>
      </c>
      <c r="D427" s="43" t="s">
        <v>5140</v>
      </c>
      <c r="E427" s="43"/>
      <c r="F427" s="43"/>
      <c r="G427" s="43"/>
      <c r="H427" s="225">
        <v>24030</v>
      </c>
      <c r="I427" s="224">
        <v>39587</v>
      </c>
      <c r="J427" s="224">
        <v>41229</v>
      </c>
      <c r="K427" s="43" t="s">
        <v>365</v>
      </c>
      <c r="L427" s="43"/>
      <c r="M427" s="43" t="s">
        <v>408</v>
      </c>
      <c r="N427" s="43" t="s">
        <v>25</v>
      </c>
      <c r="O427" s="43"/>
      <c r="P427" s="760" t="s">
        <v>1513</v>
      </c>
      <c r="Q427" s="760"/>
      <c r="R427" s="760"/>
      <c r="S427" s="760"/>
      <c r="T427" s="572"/>
      <c r="U427" s="43"/>
      <c r="V427" s="43"/>
      <c r="W427" s="43"/>
      <c r="X427" s="43"/>
      <c r="Y427" s="43"/>
      <c r="Z427" s="43"/>
      <c r="AA427" s="43"/>
      <c r="AB427" s="43"/>
      <c r="AC427" s="43"/>
      <c r="AD427" s="43"/>
      <c r="AE427" s="43"/>
      <c r="AF427" s="43"/>
      <c r="AG427" s="43"/>
      <c r="AH427" s="43"/>
      <c r="AI427" s="43"/>
      <c r="AJ427" s="43"/>
      <c r="AK427" s="46" t="s">
        <v>1514</v>
      </c>
      <c r="AL427" s="46"/>
      <c r="AM427" s="11"/>
    </row>
    <row r="428" spans="1:529" s="60" customFormat="1" ht="27.75" customHeight="1" x14ac:dyDescent="0.25">
      <c r="A428" s="210">
        <v>13140054</v>
      </c>
      <c r="B428" s="5">
        <v>39567</v>
      </c>
      <c r="C428" s="17" t="s">
        <v>1512</v>
      </c>
      <c r="D428" s="17" t="s">
        <v>5141</v>
      </c>
      <c r="E428" s="17"/>
      <c r="F428" s="17"/>
      <c r="G428" s="17"/>
      <c r="H428" s="34">
        <v>24030</v>
      </c>
      <c r="I428" s="5">
        <v>39587</v>
      </c>
      <c r="J428" s="5">
        <v>41229</v>
      </c>
      <c r="K428" s="17" t="s">
        <v>365</v>
      </c>
      <c r="L428" s="17"/>
      <c r="M428" s="17" t="s">
        <v>408</v>
      </c>
      <c r="N428" s="17" t="s">
        <v>25</v>
      </c>
      <c r="O428" s="17">
        <v>301125</v>
      </c>
      <c r="P428" s="767"/>
      <c r="Q428" s="767"/>
      <c r="R428" s="767"/>
      <c r="S428" s="767"/>
      <c r="T428" s="566">
        <v>72</v>
      </c>
      <c r="U428" s="17">
        <v>825</v>
      </c>
      <c r="V428" s="17">
        <v>301125</v>
      </c>
      <c r="W428" s="17" t="s">
        <v>1393</v>
      </c>
      <c r="X428" s="17">
        <v>35</v>
      </c>
      <c r="Y428" s="17">
        <v>25</v>
      </c>
      <c r="Z428" s="17">
        <v>125</v>
      </c>
      <c r="AA428" s="17" t="s">
        <v>1090</v>
      </c>
      <c r="AB428" s="17" t="s">
        <v>1090</v>
      </c>
      <c r="AC428" s="17" t="s">
        <v>1090</v>
      </c>
      <c r="AD428" s="17">
        <v>15</v>
      </c>
      <c r="AE428" s="17">
        <v>2</v>
      </c>
      <c r="AF428" s="17">
        <v>0.3</v>
      </c>
      <c r="AG428" s="83"/>
      <c r="AH428" s="17"/>
      <c r="AI428" s="17" t="s">
        <v>2423</v>
      </c>
      <c r="AJ428" s="17" t="s">
        <v>2424</v>
      </c>
      <c r="AK428" s="7" t="s">
        <v>5385</v>
      </c>
      <c r="AL428" s="7"/>
      <c r="AM428" s="11"/>
    </row>
    <row r="429" spans="1:529" s="60" customFormat="1" ht="27.75" customHeight="1" thickBot="1" x14ac:dyDescent="0.3">
      <c r="A429" s="182">
        <v>13140054</v>
      </c>
      <c r="B429" s="170">
        <v>39567</v>
      </c>
      <c r="C429" s="44" t="s">
        <v>1512</v>
      </c>
      <c r="D429" s="44" t="s">
        <v>5142</v>
      </c>
      <c r="E429" s="44"/>
      <c r="F429" s="44"/>
      <c r="G429" s="44"/>
      <c r="H429" s="169">
        <v>24030</v>
      </c>
      <c r="I429" s="170">
        <v>39587</v>
      </c>
      <c r="J429" s="170">
        <v>41229</v>
      </c>
      <c r="K429" s="44" t="s">
        <v>365</v>
      </c>
      <c r="L429" s="44"/>
      <c r="M429" s="44" t="s">
        <v>408</v>
      </c>
      <c r="N429" s="44" t="s">
        <v>25</v>
      </c>
      <c r="O429" s="44"/>
      <c r="P429" s="738"/>
      <c r="Q429" s="738"/>
      <c r="R429" s="738"/>
      <c r="S429" s="738"/>
      <c r="T429" s="573"/>
      <c r="U429" s="44"/>
      <c r="V429" s="44"/>
      <c r="W429" s="44"/>
      <c r="X429" s="44"/>
      <c r="Y429" s="44"/>
      <c r="Z429" s="44"/>
      <c r="AA429" s="44"/>
      <c r="AB429" s="44"/>
      <c r="AC429" s="44"/>
      <c r="AD429" s="44"/>
      <c r="AE429" s="44"/>
      <c r="AF429" s="44"/>
      <c r="AG429" s="177"/>
      <c r="AH429" s="44"/>
      <c r="AI429" s="44" t="s">
        <v>2425</v>
      </c>
      <c r="AJ429" s="44" t="s">
        <v>2426</v>
      </c>
      <c r="AK429" s="174" t="s">
        <v>5385</v>
      </c>
      <c r="AL429" s="174"/>
      <c r="AM429" s="11"/>
    </row>
    <row r="430" spans="1:529" s="60" customFormat="1" ht="27.75" customHeight="1" x14ac:dyDescent="0.25">
      <c r="A430" s="75">
        <v>13140055</v>
      </c>
      <c r="B430" s="26">
        <v>39567</v>
      </c>
      <c r="C430" s="27" t="s">
        <v>1515</v>
      </c>
      <c r="D430" s="27" t="s">
        <v>5143</v>
      </c>
      <c r="E430" s="27"/>
      <c r="F430" s="27"/>
      <c r="G430" s="27"/>
      <c r="H430" s="75">
        <v>40422</v>
      </c>
      <c r="I430" s="26">
        <v>39587</v>
      </c>
      <c r="J430" s="26">
        <v>41758</v>
      </c>
      <c r="K430" s="27" t="s">
        <v>1461</v>
      </c>
      <c r="L430" s="27"/>
      <c r="M430" s="27" t="s">
        <v>408</v>
      </c>
      <c r="N430" s="27" t="s">
        <v>48</v>
      </c>
      <c r="O430" s="27">
        <v>1450656</v>
      </c>
      <c r="P430" s="739"/>
      <c r="Q430" s="739"/>
      <c r="R430" s="739"/>
      <c r="S430" s="739"/>
      <c r="T430" s="557">
        <v>165</v>
      </c>
      <c r="U430" s="27">
        <v>3974</v>
      </c>
      <c r="V430" s="27">
        <v>1450656</v>
      </c>
      <c r="W430" s="27" t="s">
        <v>1393</v>
      </c>
      <c r="X430" s="27">
        <v>35</v>
      </c>
      <c r="Y430" s="27">
        <v>25</v>
      </c>
      <c r="Z430" s="27">
        <v>125</v>
      </c>
      <c r="AA430" s="27" t="s">
        <v>1090</v>
      </c>
      <c r="AB430" s="27" t="s">
        <v>1090</v>
      </c>
      <c r="AC430" s="27" t="s">
        <v>1090</v>
      </c>
      <c r="AD430" s="27">
        <v>15</v>
      </c>
      <c r="AE430" s="27">
        <v>2</v>
      </c>
      <c r="AF430" s="27">
        <v>0.3</v>
      </c>
      <c r="AG430" s="337"/>
      <c r="AH430" s="27"/>
      <c r="AI430" s="27" t="s">
        <v>2427</v>
      </c>
      <c r="AJ430" s="27" t="s">
        <v>2428</v>
      </c>
      <c r="AK430" s="59" t="s">
        <v>4114</v>
      </c>
      <c r="AL430" s="59"/>
      <c r="AM430" s="11"/>
    </row>
    <row r="431" spans="1:529" s="60" customFormat="1" ht="27.75" customHeight="1" thickBot="1" x14ac:dyDescent="0.3">
      <c r="A431" s="61">
        <v>13140055</v>
      </c>
      <c r="B431" s="19">
        <v>39567</v>
      </c>
      <c r="C431" s="18" t="s">
        <v>1515</v>
      </c>
      <c r="D431" s="18" t="s">
        <v>5144</v>
      </c>
      <c r="E431" s="18"/>
      <c r="F431" s="18"/>
      <c r="G431" s="18"/>
      <c r="H431" s="61">
        <v>40422</v>
      </c>
      <c r="I431" s="19">
        <v>39587</v>
      </c>
      <c r="J431" s="19">
        <v>41758</v>
      </c>
      <c r="K431" s="18" t="s">
        <v>1461</v>
      </c>
      <c r="L431" s="18"/>
      <c r="M431" s="18" t="s">
        <v>408</v>
      </c>
      <c r="N431" s="18" t="s">
        <v>48</v>
      </c>
      <c r="O431" s="18"/>
      <c r="P431" s="753"/>
      <c r="Q431" s="753"/>
      <c r="R431" s="753"/>
      <c r="S431" s="753"/>
      <c r="T431" s="565"/>
      <c r="U431" s="18"/>
      <c r="V431" s="18"/>
      <c r="W431" s="18"/>
      <c r="X431" s="18"/>
      <c r="Y431" s="18"/>
      <c r="Z431" s="18"/>
      <c r="AA431" s="18"/>
      <c r="AB431" s="18"/>
      <c r="AC431" s="18"/>
      <c r="AD431" s="18"/>
      <c r="AE431" s="18"/>
      <c r="AF431" s="18"/>
      <c r="AG431" s="335"/>
      <c r="AH431" s="18"/>
      <c r="AI431" s="18" t="s">
        <v>2429</v>
      </c>
      <c r="AJ431" s="18" t="s">
        <v>2430</v>
      </c>
      <c r="AK431" s="20" t="s">
        <v>4114</v>
      </c>
      <c r="AL431" s="20"/>
      <c r="AM431" s="11"/>
    </row>
    <row r="432" spans="1:529" s="60" customFormat="1" ht="30" customHeight="1" thickBot="1" x14ac:dyDescent="0.3">
      <c r="A432" s="270">
        <v>13140056</v>
      </c>
      <c r="B432" s="271">
        <v>39577</v>
      </c>
      <c r="C432" s="273" t="s">
        <v>1516</v>
      </c>
      <c r="D432" s="273" t="s">
        <v>5145</v>
      </c>
      <c r="E432" s="273"/>
      <c r="F432" s="273"/>
      <c r="G432" s="273"/>
      <c r="H432" s="274">
        <v>61710</v>
      </c>
      <c r="I432" s="271">
        <v>39597</v>
      </c>
      <c r="J432" s="271">
        <v>41912</v>
      </c>
      <c r="K432" s="273" t="s">
        <v>1311</v>
      </c>
      <c r="L432" s="273"/>
      <c r="M432" s="273" t="s">
        <v>1417</v>
      </c>
      <c r="N432" s="273" t="s">
        <v>40</v>
      </c>
      <c r="O432" s="273">
        <v>912500</v>
      </c>
      <c r="P432" s="755"/>
      <c r="Q432" s="755"/>
      <c r="R432" s="755" t="s">
        <v>3248</v>
      </c>
      <c r="S432" s="755"/>
      <c r="T432" s="611">
        <v>63.4</v>
      </c>
      <c r="U432" s="273">
        <v>2500</v>
      </c>
      <c r="V432" s="273">
        <v>912500</v>
      </c>
      <c r="W432" s="273" t="s">
        <v>1393</v>
      </c>
      <c r="X432" s="273">
        <v>50</v>
      </c>
      <c r="Y432" s="273">
        <v>40</v>
      </c>
      <c r="Z432" s="273">
        <v>250</v>
      </c>
      <c r="AA432" s="273">
        <v>10</v>
      </c>
      <c r="AB432" s="273" t="s">
        <v>1090</v>
      </c>
      <c r="AC432" s="273" t="s">
        <v>1090</v>
      </c>
      <c r="AD432" s="273" t="s">
        <v>1090</v>
      </c>
      <c r="AE432" s="273">
        <v>5</v>
      </c>
      <c r="AF432" s="273">
        <v>0.5</v>
      </c>
      <c r="AG432" s="273"/>
      <c r="AH432" s="273"/>
      <c r="AI432" s="273" t="s">
        <v>2431</v>
      </c>
      <c r="AJ432" s="273" t="s">
        <v>2432</v>
      </c>
      <c r="AK432" s="336" t="s">
        <v>1514</v>
      </c>
      <c r="AL432" s="336" t="s">
        <v>4560</v>
      </c>
      <c r="AM432" s="11"/>
    </row>
    <row r="433" spans="1:529" s="60" customFormat="1" ht="27.75" customHeight="1" x14ac:dyDescent="0.25">
      <c r="A433" s="164" t="s">
        <v>3342</v>
      </c>
      <c r="B433" s="175">
        <v>39577</v>
      </c>
      <c r="C433" s="176" t="s">
        <v>224</v>
      </c>
      <c r="D433" s="176" t="s">
        <v>5146</v>
      </c>
      <c r="E433" s="176"/>
      <c r="F433" s="176"/>
      <c r="G433" s="176"/>
      <c r="H433" s="164" t="s">
        <v>241</v>
      </c>
      <c r="I433" s="175">
        <v>39597</v>
      </c>
      <c r="J433" s="175">
        <v>41862</v>
      </c>
      <c r="K433" s="176" t="s">
        <v>1517</v>
      </c>
      <c r="L433" s="176"/>
      <c r="M433" s="176" t="s">
        <v>298</v>
      </c>
      <c r="N433" s="176" t="s">
        <v>21</v>
      </c>
      <c r="O433" s="176">
        <v>1200</v>
      </c>
      <c r="P433" s="752" t="s">
        <v>3343</v>
      </c>
      <c r="Q433" s="752" t="s">
        <v>3343</v>
      </c>
      <c r="R433" s="752"/>
      <c r="S433" s="752"/>
      <c r="T433" s="568">
        <v>1.5</v>
      </c>
      <c r="U433" s="176">
        <v>4</v>
      </c>
      <c r="V433" s="176">
        <v>1200</v>
      </c>
      <c r="W433" s="176" t="s">
        <v>1499</v>
      </c>
      <c r="X433" s="176">
        <v>25</v>
      </c>
      <c r="Y433" s="176"/>
      <c r="Z433" s="176">
        <v>125</v>
      </c>
      <c r="AA433" s="176" t="s">
        <v>1090</v>
      </c>
      <c r="AB433" s="176" t="s">
        <v>1090</v>
      </c>
      <c r="AC433" s="176" t="s">
        <v>1090</v>
      </c>
      <c r="AD433" s="176" t="s">
        <v>1090</v>
      </c>
      <c r="AE433" s="176" t="s">
        <v>1090</v>
      </c>
      <c r="AF433" s="176">
        <v>5</v>
      </c>
      <c r="AG433" s="176"/>
      <c r="AH433" s="176"/>
      <c r="AI433" s="176" t="s">
        <v>2385</v>
      </c>
      <c r="AJ433" s="176" t="s">
        <v>2386</v>
      </c>
      <c r="AK433" s="222" t="s">
        <v>1400</v>
      </c>
      <c r="AL433" s="222" t="s">
        <v>3389</v>
      </c>
      <c r="AM433" s="11"/>
    </row>
    <row r="434" spans="1:529" s="60" customFormat="1" ht="27.75" customHeight="1" x14ac:dyDescent="0.25">
      <c r="A434" s="33">
        <v>13140057</v>
      </c>
      <c r="B434" s="15">
        <v>39577</v>
      </c>
      <c r="C434" s="16" t="s">
        <v>224</v>
      </c>
      <c r="D434" s="16" t="s">
        <v>5147</v>
      </c>
      <c r="E434" s="16"/>
      <c r="F434" s="16"/>
      <c r="G434" s="16"/>
      <c r="H434" s="33" t="s">
        <v>241</v>
      </c>
      <c r="I434" s="15">
        <v>39597</v>
      </c>
      <c r="J434" s="15">
        <v>41862</v>
      </c>
      <c r="K434" s="16" t="s">
        <v>1517</v>
      </c>
      <c r="L434" s="16"/>
      <c r="M434" s="16" t="s">
        <v>298</v>
      </c>
      <c r="N434" s="16" t="s">
        <v>21</v>
      </c>
      <c r="O434" s="16">
        <v>3600</v>
      </c>
      <c r="P434" s="764" t="s">
        <v>3343</v>
      </c>
      <c r="Q434" s="764" t="s">
        <v>3343</v>
      </c>
      <c r="R434" s="764"/>
      <c r="S434" s="764"/>
      <c r="T434" s="580">
        <v>4.5</v>
      </c>
      <c r="U434" s="16">
        <v>10.5</v>
      </c>
      <c r="V434" s="16">
        <v>3600</v>
      </c>
      <c r="W434" s="16"/>
      <c r="X434" s="16"/>
      <c r="Y434" s="16"/>
      <c r="Z434" s="16"/>
      <c r="AA434" s="16"/>
      <c r="AB434" s="16"/>
      <c r="AC434" s="16"/>
      <c r="AD434" s="16"/>
      <c r="AE434" s="16"/>
      <c r="AF434" s="16"/>
      <c r="AG434" s="16"/>
      <c r="AH434" s="16"/>
      <c r="AI434" s="16" t="s">
        <v>2433</v>
      </c>
      <c r="AJ434" s="16" t="s">
        <v>2434</v>
      </c>
      <c r="AK434" s="57" t="s">
        <v>1400</v>
      </c>
      <c r="AL434" s="57" t="s">
        <v>3389</v>
      </c>
      <c r="AM434" s="11"/>
    </row>
    <row r="435" spans="1:529" s="82" customFormat="1" ht="42" customHeight="1" thickBot="1" x14ac:dyDescent="0.3">
      <c r="A435" s="169">
        <v>13140057</v>
      </c>
      <c r="B435" s="170">
        <v>39577</v>
      </c>
      <c r="C435" s="44" t="s">
        <v>7821</v>
      </c>
      <c r="D435" s="44" t="s">
        <v>778</v>
      </c>
      <c r="E435" s="44" t="s">
        <v>123</v>
      </c>
      <c r="F435" s="44" t="s">
        <v>123</v>
      </c>
      <c r="G435" s="44" t="s">
        <v>31</v>
      </c>
      <c r="H435" s="169" t="s">
        <v>241</v>
      </c>
      <c r="I435" s="170">
        <v>39597</v>
      </c>
      <c r="J435" s="170">
        <v>46245</v>
      </c>
      <c r="K435" s="44" t="s">
        <v>1517</v>
      </c>
      <c r="L435" s="44" t="s">
        <v>6838</v>
      </c>
      <c r="M435" s="44" t="s">
        <v>298</v>
      </c>
      <c r="N435" s="44" t="s">
        <v>21</v>
      </c>
      <c r="O435" s="44">
        <v>9000</v>
      </c>
      <c r="P435" s="738" t="s">
        <v>7822</v>
      </c>
      <c r="Q435" s="738" t="s">
        <v>7822</v>
      </c>
      <c r="R435" s="738"/>
      <c r="S435" s="738"/>
      <c r="T435" s="573"/>
      <c r="U435" s="44">
        <v>26.5</v>
      </c>
      <c r="V435" s="44">
        <v>9000</v>
      </c>
      <c r="W435" s="44" t="s">
        <v>3344</v>
      </c>
      <c r="X435" s="44">
        <v>25</v>
      </c>
      <c r="Y435" s="44">
        <v>25</v>
      </c>
      <c r="Z435" s="44">
        <v>125</v>
      </c>
      <c r="AA435" s="44" t="s">
        <v>1090</v>
      </c>
      <c r="AB435" s="44" t="s">
        <v>1090</v>
      </c>
      <c r="AC435" s="44" t="s">
        <v>1090</v>
      </c>
      <c r="AD435" s="44" t="s">
        <v>1090</v>
      </c>
      <c r="AE435" s="44" t="s">
        <v>1090</v>
      </c>
      <c r="AF435" s="44">
        <v>5</v>
      </c>
      <c r="AG435" s="44" t="s">
        <v>7823</v>
      </c>
      <c r="AH435" s="44"/>
      <c r="AI435" s="44" t="s">
        <v>2433</v>
      </c>
      <c r="AJ435" s="44" t="s">
        <v>2434</v>
      </c>
      <c r="AK435" s="44" t="s">
        <v>257</v>
      </c>
      <c r="AL435" s="507"/>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c r="OW435" s="60"/>
      <c r="OX435" s="60"/>
      <c r="OY435" s="60"/>
      <c r="OZ435" s="60"/>
      <c r="PA435" s="60"/>
      <c r="PB435" s="60"/>
      <c r="PC435" s="60"/>
      <c r="PD435" s="60"/>
      <c r="PE435" s="60"/>
      <c r="PF435" s="60"/>
      <c r="PG435" s="60"/>
      <c r="PH435" s="60"/>
      <c r="PI435" s="60"/>
      <c r="PJ435" s="60"/>
      <c r="PK435" s="60"/>
      <c r="PL435" s="60"/>
      <c r="PM435" s="60"/>
      <c r="PN435" s="60"/>
      <c r="PO435" s="60"/>
      <c r="PP435" s="60"/>
      <c r="PQ435" s="60"/>
      <c r="PR435" s="60"/>
      <c r="PS435" s="60"/>
      <c r="PT435" s="60"/>
      <c r="PU435" s="60"/>
      <c r="PV435" s="60"/>
      <c r="PW435" s="60"/>
      <c r="PX435" s="60"/>
      <c r="PY435" s="60"/>
      <c r="PZ435" s="60"/>
      <c r="QA435" s="60"/>
      <c r="QB435" s="60"/>
      <c r="QC435" s="60"/>
      <c r="QD435" s="60"/>
      <c r="QE435" s="60"/>
      <c r="QF435" s="60"/>
      <c r="QG435" s="60"/>
      <c r="QH435" s="60"/>
      <c r="QI435" s="60"/>
      <c r="QJ435" s="60"/>
      <c r="QK435" s="60"/>
      <c r="QL435" s="60"/>
      <c r="QM435" s="60"/>
      <c r="QN435" s="60"/>
      <c r="QO435" s="60"/>
      <c r="QP435" s="60"/>
      <c r="QQ435" s="60"/>
      <c r="QR435" s="60"/>
      <c r="QS435" s="60"/>
      <c r="QT435" s="60"/>
      <c r="QU435" s="60"/>
      <c r="QV435" s="60"/>
      <c r="QW435" s="60"/>
      <c r="QX435" s="60"/>
      <c r="QY435" s="60"/>
      <c r="QZ435" s="60"/>
      <c r="RA435" s="60"/>
      <c r="RB435" s="60"/>
      <c r="RC435" s="60"/>
      <c r="RD435" s="60"/>
      <c r="RE435" s="60"/>
      <c r="RF435" s="60"/>
      <c r="RG435" s="60"/>
      <c r="RH435" s="60"/>
      <c r="RI435" s="60"/>
      <c r="RJ435" s="60"/>
      <c r="RK435" s="60"/>
      <c r="RL435" s="60"/>
      <c r="RM435" s="60"/>
      <c r="RN435" s="60"/>
      <c r="RO435" s="60"/>
      <c r="RP435" s="60"/>
      <c r="RQ435" s="60"/>
      <c r="RR435" s="60"/>
      <c r="RS435" s="60"/>
      <c r="RT435" s="60"/>
      <c r="RU435" s="60"/>
      <c r="RV435" s="60"/>
      <c r="RW435" s="60"/>
      <c r="RX435" s="60"/>
      <c r="RY435" s="60"/>
      <c r="RZ435" s="60"/>
      <c r="SA435" s="60"/>
      <c r="SB435" s="60"/>
      <c r="SC435" s="60"/>
      <c r="SD435" s="60"/>
      <c r="SE435" s="60"/>
      <c r="SF435" s="60"/>
      <c r="SG435" s="60"/>
      <c r="SH435" s="60"/>
      <c r="SI435" s="60"/>
      <c r="SJ435" s="60"/>
      <c r="SK435" s="60"/>
      <c r="SL435" s="60"/>
      <c r="SM435" s="60"/>
      <c r="SN435" s="60"/>
      <c r="SO435" s="60"/>
      <c r="SP435" s="60"/>
      <c r="SQ435" s="60"/>
      <c r="SR435" s="60"/>
      <c r="SS435" s="60"/>
      <c r="ST435" s="60"/>
      <c r="SU435" s="60"/>
      <c r="SV435" s="60"/>
      <c r="SW435" s="60"/>
      <c r="SX435" s="60"/>
      <c r="SY435" s="60"/>
      <c r="SZ435" s="60"/>
      <c r="TA435" s="60"/>
      <c r="TB435" s="60"/>
      <c r="TC435" s="60"/>
      <c r="TD435" s="60"/>
      <c r="TE435" s="60"/>
      <c r="TF435" s="60"/>
      <c r="TG435" s="60"/>
      <c r="TH435" s="60"/>
      <c r="TI435" s="60"/>
    </row>
    <row r="436" spans="1:529" s="60" customFormat="1" ht="27.75" customHeight="1" thickBot="1" x14ac:dyDescent="0.3">
      <c r="A436" s="206">
        <v>13140058</v>
      </c>
      <c r="B436" s="207">
        <v>39598</v>
      </c>
      <c r="C436" s="208" t="s">
        <v>1111</v>
      </c>
      <c r="D436" s="208" t="s">
        <v>5739</v>
      </c>
      <c r="E436" s="208"/>
      <c r="F436" s="208"/>
      <c r="G436" s="208"/>
      <c r="H436" s="209">
        <v>18143</v>
      </c>
      <c r="I436" s="207">
        <v>39619</v>
      </c>
      <c r="J436" s="207">
        <v>40693</v>
      </c>
      <c r="K436" s="208"/>
      <c r="L436" s="208"/>
      <c r="M436" s="208" t="s">
        <v>1518</v>
      </c>
      <c r="N436" s="208" t="s">
        <v>34</v>
      </c>
      <c r="O436" s="208">
        <v>17465</v>
      </c>
      <c r="P436" s="758"/>
      <c r="Q436" s="758"/>
      <c r="R436" s="758"/>
      <c r="S436" s="758"/>
      <c r="T436" s="567">
        <v>2.11</v>
      </c>
      <c r="U436" s="208">
        <v>47.85</v>
      </c>
      <c r="V436" s="208">
        <v>17465</v>
      </c>
      <c r="W436" s="208" t="s">
        <v>1398</v>
      </c>
      <c r="X436" s="208">
        <v>35</v>
      </c>
      <c r="Y436" s="208">
        <v>25</v>
      </c>
      <c r="Z436" s="208">
        <v>125</v>
      </c>
      <c r="AA436" s="208" t="s">
        <v>1090</v>
      </c>
      <c r="AB436" s="208" t="s">
        <v>1090</v>
      </c>
      <c r="AC436" s="208" t="s">
        <v>1090</v>
      </c>
      <c r="AD436" s="208" t="s">
        <v>1090</v>
      </c>
      <c r="AE436" s="208" t="s">
        <v>1090</v>
      </c>
      <c r="AF436" s="208">
        <v>0.3</v>
      </c>
      <c r="AG436" s="208" t="s">
        <v>1519</v>
      </c>
      <c r="AH436" s="208"/>
      <c r="AI436" s="208" t="s">
        <v>2435</v>
      </c>
      <c r="AJ436" s="208" t="s">
        <v>2436</v>
      </c>
      <c r="AK436" s="367" t="s">
        <v>4115</v>
      </c>
      <c r="AL436" s="367"/>
      <c r="AM436" s="11"/>
    </row>
    <row r="437" spans="1:529" s="60" customFormat="1" ht="27.75" customHeight="1" thickBot="1" x14ac:dyDescent="0.3">
      <c r="A437" s="77">
        <v>13140059</v>
      </c>
      <c r="B437" s="28">
        <v>39609</v>
      </c>
      <c r="C437" s="29" t="s">
        <v>1520</v>
      </c>
      <c r="D437" s="29" t="s">
        <v>5740</v>
      </c>
      <c r="E437" s="29"/>
      <c r="F437" s="29"/>
      <c r="G437" s="29"/>
      <c r="H437" s="77">
        <v>65231</v>
      </c>
      <c r="I437" s="28">
        <v>39629</v>
      </c>
      <c r="J437" s="28">
        <v>41811</v>
      </c>
      <c r="K437" s="29"/>
      <c r="L437" s="29"/>
      <c r="M437" s="29" t="s">
        <v>302</v>
      </c>
      <c r="N437" s="29" t="s">
        <v>34</v>
      </c>
      <c r="O437" s="29">
        <v>16096500</v>
      </c>
      <c r="P437" s="743"/>
      <c r="Q437" s="743"/>
      <c r="R437" s="743"/>
      <c r="S437" s="743"/>
      <c r="T437" s="571"/>
      <c r="U437" s="29"/>
      <c r="V437" s="29">
        <v>16096500</v>
      </c>
      <c r="W437" s="29"/>
      <c r="X437" s="29"/>
      <c r="Y437" s="29"/>
      <c r="Z437" s="29"/>
      <c r="AA437" s="29"/>
      <c r="AB437" s="29"/>
      <c r="AC437" s="29"/>
      <c r="AD437" s="29"/>
      <c r="AE437" s="29"/>
      <c r="AF437" s="29"/>
      <c r="AG437" s="29"/>
      <c r="AH437" s="29"/>
      <c r="AI437" s="29"/>
      <c r="AJ437" s="29"/>
      <c r="AK437" s="25"/>
      <c r="AL437" s="25"/>
      <c r="AM437" s="11"/>
    </row>
    <row r="438" spans="1:529" s="60" customFormat="1" ht="27.75" customHeight="1" x14ac:dyDescent="0.25">
      <c r="A438" s="183">
        <v>13140060</v>
      </c>
      <c r="B438" s="184">
        <v>39610</v>
      </c>
      <c r="C438" s="185" t="s">
        <v>1439</v>
      </c>
      <c r="D438" s="185"/>
      <c r="E438" s="185"/>
      <c r="F438" s="185"/>
      <c r="G438" s="185"/>
      <c r="H438" s="186"/>
      <c r="I438" s="184">
        <v>39630</v>
      </c>
      <c r="J438" s="184">
        <v>41812</v>
      </c>
      <c r="K438" s="185" t="s">
        <v>1362</v>
      </c>
      <c r="L438" s="185"/>
      <c r="M438" s="185" t="s">
        <v>4760</v>
      </c>
      <c r="N438" s="185" t="s">
        <v>66</v>
      </c>
      <c r="O438" s="185">
        <v>15768000</v>
      </c>
      <c r="P438" s="748"/>
      <c r="Q438" s="748" t="s">
        <v>3292</v>
      </c>
      <c r="R438" s="748"/>
      <c r="S438" s="748"/>
      <c r="T438" s="588"/>
      <c r="U438" s="185"/>
      <c r="V438" s="185">
        <v>15768000</v>
      </c>
      <c r="W438" s="185"/>
      <c r="X438" s="185"/>
      <c r="Y438" s="185"/>
      <c r="Z438" s="185"/>
      <c r="AA438" s="185"/>
      <c r="AB438" s="185"/>
      <c r="AC438" s="185"/>
      <c r="AD438" s="185"/>
      <c r="AE438" s="185"/>
      <c r="AF438" s="185"/>
      <c r="AG438" s="185"/>
      <c r="AH438" s="185"/>
      <c r="AI438" s="185"/>
      <c r="AJ438" s="185"/>
      <c r="AK438" s="275"/>
      <c r="AL438" s="275" t="s">
        <v>3390</v>
      </c>
      <c r="AM438" s="11"/>
    </row>
    <row r="439" spans="1:529" s="82" customFormat="1" ht="42" customHeight="1" thickBot="1" x14ac:dyDescent="0.3">
      <c r="A439" s="65">
        <v>13140060</v>
      </c>
      <c r="B439" s="66">
        <v>39610</v>
      </c>
      <c r="C439" s="67" t="s">
        <v>5235</v>
      </c>
      <c r="D439" s="67" t="s">
        <v>7911</v>
      </c>
      <c r="E439" s="67" t="s">
        <v>128</v>
      </c>
      <c r="F439" s="67" t="s">
        <v>128</v>
      </c>
      <c r="G439" s="67" t="s">
        <v>128</v>
      </c>
      <c r="H439" s="158">
        <v>12259</v>
      </c>
      <c r="I439" s="66">
        <v>39630</v>
      </c>
      <c r="J439" s="66">
        <v>46197</v>
      </c>
      <c r="K439" s="67" t="s">
        <v>1362</v>
      </c>
      <c r="L439" s="67" t="s">
        <v>1362</v>
      </c>
      <c r="M439" s="67" t="s">
        <v>4760</v>
      </c>
      <c r="N439" s="67" t="s">
        <v>66</v>
      </c>
      <c r="O439" s="67">
        <v>15768000</v>
      </c>
      <c r="P439" s="756" t="s">
        <v>7912</v>
      </c>
      <c r="Q439" s="756" t="s">
        <v>7912</v>
      </c>
      <c r="R439" s="756"/>
      <c r="S439" s="756"/>
      <c r="T439" s="562">
        <v>1800</v>
      </c>
      <c r="U439" s="67">
        <v>43200</v>
      </c>
      <c r="V439" s="67">
        <v>15768000</v>
      </c>
      <c r="W439" s="67" t="s">
        <v>1257</v>
      </c>
      <c r="X439" s="67">
        <v>35</v>
      </c>
      <c r="Y439" s="67">
        <v>25</v>
      </c>
      <c r="Z439" s="67">
        <v>125</v>
      </c>
      <c r="AA439" s="67" t="s">
        <v>1090</v>
      </c>
      <c r="AB439" s="67" t="s">
        <v>1090</v>
      </c>
      <c r="AC439" s="67" t="s">
        <v>1090</v>
      </c>
      <c r="AD439" s="67">
        <v>15</v>
      </c>
      <c r="AE439" s="67">
        <v>2</v>
      </c>
      <c r="AF439" s="67">
        <v>0.5</v>
      </c>
      <c r="AG439" s="67" t="s">
        <v>7913</v>
      </c>
      <c r="AH439" s="67">
        <v>270</v>
      </c>
      <c r="AI439" s="67" t="s">
        <v>3293</v>
      </c>
      <c r="AJ439" s="67" t="s">
        <v>3294</v>
      </c>
      <c r="AK439" s="67" t="s">
        <v>1108</v>
      </c>
      <c r="AL439" s="425"/>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c r="OW439" s="60"/>
      <c r="OX439" s="60"/>
      <c r="OY439" s="60"/>
      <c r="OZ439" s="60"/>
      <c r="PA439" s="60"/>
      <c r="PB439" s="60"/>
      <c r="PC439" s="60"/>
      <c r="PD439" s="60"/>
      <c r="PE439" s="60"/>
      <c r="PF439" s="60"/>
      <c r="PG439" s="60"/>
      <c r="PH439" s="60"/>
      <c r="PI439" s="60"/>
      <c r="PJ439" s="60"/>
      <c r="PK439" s="60"/>
      <c r="PL439" s="60"/>
      <c r="PM439" s="60"/>
      <c r="PN439" s="60"/>
      <c r="PO439" s="60"/>
      <c r="PP439" s="60"/>
      <c r="PQ439" s="60"/>
      <c r="PR439" s="60"/>
      <c r="PS439" s="60"/>
      <c r="PT439" s="60"/>
      <c r="PU439" s="60"/>
      <c r="PV439" s="60"/>
      <c r="PW439" s="60"/>
      <c r="PX439" s="60"/>
      <c r="PY439" s="60"/>
      <c r="PZ439" s="60"/>
      <c r="QA439" s="60"/>
      <c r="QB439" s="60"/>
      <c r="QC439" s="60"/>
      <c r="QD439" s="60"/>
      <c r="QE439" s="60"/>
      <c r="QF439" s="60"/>
      <c r="QG439" s="60"/>
      <c r="QH439" s="60"/>
      <c r="QI439" s="60"/>
      <c r="QJ439" s="60"/>
      <c r="QK439" s="60"/>
      <c r="QL439" s="60"/>
      <c r="QM439" s="60"/>
      <c r="QN439" s="60"/>
      <c r="QO439" s="60"/>
      <c r="QP439" s="60"/>
      <c r="QQ439" s="60"/>
      <c r="QR439" s="60"/>
      <c r="QS439" s="60"/>
      <c r="QT439" s="60"/>
      <c r="QU439" s="60"/>
      <c r="QV439" s="60"/>
      <c r="QW439" s="60"/>
      <c r="QX439" s="60"/>
      <c r="QY439" s="60"/>
      <c r="QZ439" s="60"/>
      <c r="RA439" s="60"/>
      <c r="RB439" s="60"/>
      <c r="RC439" s="60"/>
      <c r="RD439" s="60"/>
      <c r="RE439" s="60"/>
      <c r="RF439" s="60"/>
      <c r="RG439" s="60"/>
      <c r="RH439" s="60"/>
      <c r="RI439" s="60"/>
      <c r="RJ439" s="60"/>
      <c r="RK439" s="60"/>
      <c r="RL439" s="60"/>
      <c r="RM439" s="60"/>
      <c r="RN439" s="60"/>
      <c r="RO439" s="60"/>
      <c r="RP439" s="60"/>
      <c r="RQ439" s="60"/>
      <c r="RR439" s="60"/>
      <c r="RS439" s="60"/>
      <c r="RT439" s="60"/>
      <c r="RU439" s="60"/>
      <c r="RV439" s="60"/>
      <c r="RW439" s="60"/>
      <c r="RX439" s="60"/>
      <c r="RY439" s="60"/>
      <c r="RZ439" s="60"/>
      <c r="SA439" s="60"/>
      <c r="SB439" s="60"/>
      <c r="SC439" s="60"/>
      <c r="SD439" s="60"/>
      <c r="SE439" s="60"/>
      <c r="SF439" s="60"/>
      <c r="SG439" s="60"/>
      <c r="SH439" s="60"/>
      <c r="SI439" s="60"/>
      <c r="SJ439" s="60"/>
      <c r="SK439" s="60"/>
      <c r="SL439" s="60"/>
      <c r="SM439" s="60"/>
      <c r="SN439" s="60"/>
      <c r="SO439" s="60"/>
      <c r="SP439" s="60"/>
      <c r="SQ439" s="60"/>
      <c r="SR439" s="60"/>
      <c r="SS439" s="60"/>
      <c r="ST439" s="60"/>
      <c r="SU439" s="60"/>
      <c r="SV439" s="60"/>
      <c r="SW439" s="60"/>
      <c r="SX439" s="60"/>
      <c r="SY439" s="60"/>
      <c r="SZ439" s="60"/>
      <c r="TA439" s="60"/>
      <c r="TB439" s="60"/>
      <c r="TC439" s="60"/>
      <c r="TD439" s="60"/>
      <c r="TE439" s="60"/>
      <c r="TF439" s="60"/>
      <c r="TG439" s="60"/>
      <c r="TH439" s="60"/>
      <c r="TI439" s="60"/>
    </row>
    <row r="440" spans="1:529" s="60" customFormat="1" ht="39" customHeight="1" x14ac:dyDescent="0.25">
      <c r="A440" s="164">
        <v>13140061</v>
      </c>
      <c r="B440" s="175">
        <v>39611</v>
      </c>
      <c r="C440" s="176" t="s">
        <v>1521</v>
      </c>
      <c r="D440" s="90" t="s">
        <v>5453</v>
      </c>
      <c r="E440" s="90"/>
      <c r="F440" s="90"/>
      <c r="G440" s="90"/>
      <c r="H440" s="151">
        <v>357</v>
      </c>
      <c r="I440" s="175">
        <v>39629</v>
      </c>
      <c r="J440" s="175">
        <v>41822</v>
      </c>
      <c r="K440" s="176" t="s">
        <v>877</v>
      </c>
      <c r="L440" s="176"/>
      <c r="M440" s="176" t="s">
        <v>302</v>
      </c>
      <c r="N440" s="176" t="s">
        <v>34</v>
      </c>
      <c r="O440" s="176">
        <v>248492</v>
      </c>
      <c r="P440" s="752" t="s">
        <v>5454</v>
      </c>
      <c r="Q440" s="752" t="s">
        <v>5454</v>
      </c>
      <c r="R440" s="752"/>
      <c r="S440" s="752"/>
      <c r="T440" s="568"/>
      <c r="U440" s="176">
        <v>986.08</v>
      </c>
      <c r="V440" s="176">
        <v>248492</v>
      </c>
      <c r="W440" s="176" t="s">
        <v>3184</v>
      </c>
      <c r="X440" s="176">
        <v>35</v>
      </c>
      <c r="Y440" s="176">
        <v>25</v>
      </c>
      <c r="Z440" s="176">
        <v>125</v>
      </c>
      <c r="AA440" s="176" t="s">
        <v>1090</v>
      </c>
      <c r="AB440" s="176" t="s">
        <v>1090</v>
      </c>
      <c r="AC440" s="176" t="s">
        <v>1090</v>
      </c>
      <c r="AD440" s="176">
        <v>10</v>
      </c>
      <c r="AE440" s="176" t="s">
        <v>1090</v>
      </c>
      <c r="AF440" s="176">
        <v>3</v>
      </c>
      <c r="AG440" s="176" t="s">
        <v>1090</v>
      </c>
      <c r="AH440" s="176"/>
      <c r="AI440" s="176" t="s">
        <v>5455</v>
      </c>
      <c r="AJ440" s="176" t="s">
        <v>5456</v>
      </c>
      <c r="AK440" s="176"/>
      <c r="AL440" s="222" t="s">
        <v>5457</v>
      </c>
      <c r="AM440" s="11"/>
    </row>
    <row r="441" spans="1:529" s="82" customFormat="1" ht="52.5" customHeight="1" thickBot="1" x14ac:dyDescent="0.3">
      <c r="A441" s="73">
        <v>13140061</v>
      </c>
      <c r="B441" s="12">
        <v>39611</v>
      </c>
      <c r="C441" s="11" t="s">
        <v>5452</v>
      </c>
      <c r="D441" s="11" t="s">
        <v>7973</v>
      </c>
      <c r="E441" s="11" t="s">
        <v>7160</v>
      </c>
      <c r="F441" s="11" t="s">
        <v>41</v>
      </c>
      <c r="G441" s="11" t="s">
        <v>33</v>
      </c>
      <c r="H441" s="73">
        <v>357</v>
      </c>
      <c r="I441" s="12">
        <v>39629</v>
      </c>
      <c r="J441" s="12">
        <v>46570</v>
      </c>
      <c r="K441" s="11" t="s">
        <v>877</v>
      </c>
      <c r="L441" s="11" t="s">
        <v>6571</v>
      </c>
      <c r="M441" s="11" t="s">
        <v>302</v>
      </c>
      <c r="N441" s="11" t="s">
        <v>34</v>
      </c>
      <c r="O441" s="11">
        <v>57598</v>
      </c>
      <c r="P441" s="745" t="s">
        <v>7974</v>
      </c>
      <c r="Q441" s="745" t="s">
        <v>7974</v>
      </c>
      <c r="R441" s="745"/>
      <c r="S441" s="745"/>
      <c r="T441" s="559">
        <v>15.16</v>
      </c>
      <c r="U441" s="11">
        <v>157.81</v>
      </c>
      <c r="V441" s="11">
        <v>57598</v>
      </c>
      <c r="W441" s="11" t="s">
        <v>3184</v>
      </c>
      <c r="X441" s="11">
        <v>35</v>
      </c>
      <c r="Y441" s="11">
        <v>25</v>
      </c>
      <c r="Z441" s="11">
        <v>125</v>
      </c>
      <c r="AA441" s="11" t="s">
        <v>1090</v>
      </c>
      <c r="AB441" s="11" t="s">
        <v>1090</v>
      </c>
      <c r="AC441" s="11" t="s">
        <v>1090</v>
      </c>
      <c r="AD441" s="11" t="s">
        <v>1090</v>
      </c>
      <c r="AE441" s="11" t="s">
        <v>1090</v>
      </c>
      <c r="AF441" s="11">
        <v>3</v>
      </c>
      <c r="AG441" s="11" t="s">
        <v>1090</v>
      </c>
      <c r="AH441" s="11">
        <v>507</v>
      </c>
      <c r="AI441" s="11" t="s">
        <v>5455</v>
      </c>
      <c r="AJ441" s="11" t="s">
        <v>5456</v>
      </c>
      <c r="AK441" s="11" t="s">
        <v>200</v>
      </c>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c r="OW441" s="60"/>
      <c r="OX441" s="60"/>
      <c r="OY441" s="60"/>
      <c r="OZ441" s="60"/>
      <c r="PA441" s="60"/>
      <c r="PB441" s="60"/>
      <c r="PC441" s="60"/>
      <c r="PD441" s="60"/>
      <c r="PE441" s="60"/>
      <c r="PF441" s="60"/>
      <c r="PG441" s="60"/>
      <c r="PH441" s="60"/>
      <c r="PI441" s="60"/>
      <c r="PJ441" s="60"/>
      <c r="PK441" s="60"/>
      <c r="PL441" s="60"/>
      <c r="PM441" s="60"/>
      <c r="PN441" s="60"/>
      <c r="PO441" s="60"/>
      <c r="PP441" s="60"/>
      <c r="PQ441" s="60"/>
      <c r="PR441" s="60"/>
      <c r="PS441" s="60"/>
      <c r="PT441" s="60"/>
      <c r="PU441" s="60"/>
      <c r="PV441" s="60"/>
      <c r="PW441" s="60"/>
      <c r="PX441" s="60"/>
      <c r="PY441" s="60"/>
      <c r="PZ441" s="60"/>
      <c r="QA441" s="60"/>
      <c r="QB441" s="60"/>
      <c r="QC441" s="60"/>
      <c r="QD441" s="60"/>
      <c r="QE441" s="60"/>
      <c r="QF441" s="60"/>
      <c r="QG441" s="60"/>
      <c r="QH441" s="60"/>
      <c r="QI441" s="60"/>
      <c r="QJ441" s="60"/>
      <c r="QK441" s="60"/>
      <c r="QL441" s="60"/>
      <c r="QM441" s="60"/>
      <c r="QN441" s="60"/>
      <c r="QO441" s="60"/>
      <c r="QP441" s="60"/>
      <c r="QQ441" s="60"/>
      <c r="QR441" s="60"/>
      <c r="QS441" s="60"/>
      <c r="QT441" s="60"/>
      <c r="QU441" s="60"/>
      <c r="QV441" s="60"/>
      <c r="QW441" s="60"/>
      <c r="QX441" s="60"/>
      <c r="QY441" s="60"/>
      <c r="QZ441" s="60"/>
      <c r="RA441" s="60"/>
      <c r="RB441" s="60"/>
      <c r="RC441" s="60"/>
      <c r="RD441" s="60"/>
      <c r="RE441" s="60"/>
      <c r="RF441" s="60"/>
      <c r="RG441" s="60"/>
      <c r="RH441" s="60"/>
      <c r="RI441" s="60"/>
      <c r="RJ441" s="60"/>
      <c r="RK441" s="60"/>
      <c r="RL441" s="60"/>
      <c r="RM441" s="60"/>
      <c r="RN441" s="60"/>
      <c r="RO441" s="60"/>
      <c r="RP441" s="60"/>
      <c r="RQ441" s="60"/>
      <c r="RR441" s="60"/>
      <c r="RS441" s="60"/>
      <c r="RT441" s="60"/>
      <c r="RU441" s="60"/>
      <c r="RV441" s="60"/>
      <c r="RW441" s="60"/>
      <c r="RX441" s="60"/>
      <c r="RY441" s="60"/>
      <c r="RZ441" s="60"/>
      <c r="SA441" s="60"/>
      <c r="SB441" s="60"/>
      <c r="SC441" s="60"/>
      <c r="SD441" s="60"/>
      <c r="SE441" s="60"/>
      <c r="SF441" s="60"/>
      <c r="SG441" s="60"/>
      <c r="SH441" s="60"/>
      <c r="SI441" s="60"/>
      <c r="SJ441" s="60"/>
      <c r="SK441" s="60"/>
      <c r="SL441" s="60"/>
      <c r="SM441" s="60"/>
      <c r="SN441" s="60"/>
      <c r="SO441" s="60"/>
      <c r="SP441" s="60"/>
      <c r="SQ441" s="60"/>
      <c r="SR441" s="60"/>
      <c r="SS441" s="60"/>
      <c r="ST441" s="60"/>
      <c r="SU441" s="60"/>
      <c r="SV441" s="60"/>
      <c r="SW441" s="60"/>
      <c r="SX441" s="60"/>
      <c r="SY441" s="60"/>
      <c r="SZ441" s="60"/>
      <c r="TA441" s="60"/>
      <c r="TB441" s="60"/>
      <c r="TC441" s="60"/>
      <c r="TD441" s="60"/>
      <c r="TE441" s="60"/>
      <c r="TF441" s="60"/>
      <c r="TG441" s="60"/>
      <c r="TH441" s="60"/>
      <c r="TI441" s="60"/>
    </row>
    <row r="442" spans="1:529" s="60" customFormat="1" ht="27.75" customHeight="1" thickBot="1" x14ac:dyDescent="0.3">
      <c r="A442" s="237">
        <v>13140062</v>
      </c>
      <c r="B442" s="238">
        <v>39630</v>
      </c>
      <c r="C442" s="23" t="s">
        <v>1522</v>
      </c>
      <c r="D442" s="23"/>
      <c r="E442" s="23"/>
      <c r="F442" s="23"/>
      <c r="G442" s="23"/>
      <c r="H442" s="239"/>
      <c r="I442" s="238">
        <v>39651</v>
      </c>
      <c r="J442" s="238">
        <v>41821</v>
      </c>
      <c r="K442" s="23" t="s">
        <v>1523</v>
      </c>
      <c r="L442" s="23"/>
      <c r="M442" s="23" t="s">
        <v>335</v>
      </c>
      <c r="N442" s="23" t="s">
        <v>40</v>
      </c>
      <c r="O442" s="23">
        <v>7500</v>
      </c>
      <c r="P442" s="744"/>
      <c r="Q442" s="744"/>
      <c r="R442" s="744"/>
      <c r="S442" s="744"/>
      <c r="T442" s="575"/>
      <c r="U442" s="23"/>
      <c r="V442" s="23">
        <v>7500</v>
      </c>
      <c r="W442" s="23"/>
      <c r="X442" s="23"/>
      <c r="Y442" s="23"/>
      <c r="Z442" s="23"/>
      <c r="AA442" s="23"/>
      <c r="AB442" s="23"/>
      <c r="AC442" s="23"/>
      <c r="AD442" s="23"/>
      <c r="AE442" s="23"/>
      <c r="AF442" s="23"/>
      <c r="AG442" s="23"/>
      <c r="AH442" s="23"/>
      <c r="AI442" s="23"/>
      <c r="AJ442" s="23"/>
      <c r="AK442" s="24"/>
      <c r="AL442" s="24"/>
      <c r="AM442" s="11"/>
    </row>
    <row r="443" spans="1:529" s="89" customFormat="1" ht="33.75" customHeight="1" thickBot="1" x14ac:dyDescent="0.3">
      <c r="A443" s="252">
        <v>13140063</v>
      </c>
      <c r="B443" s="253">
        <v>39629</v>
      </c>
      <c r="C443" s="254" t="s">
        <v>5200</v>
      </c>
      <c r="D443" s="254" t="s">
        <v>5177</v>
      </c>
      <c r="E443" s="254"/>
      <c r="F443" s="254"/>
      <c r="G443" s="254"/>
      <c r="H443" s="252">
        <v>5236</v>
      </c>
      <c r="I443" s="253">
        <v>39650</v>
      </c>
      <c r="J443" s="253">
        <v>41846</v>
      </c>
      <c r="K443" s="254" t="s">
        <v>1112</v>
      </c>
      <c r="L443" s="254"/>
      <c r="M443" s="254" t="s">
        <v>756</v>
      </c>
      <c r="N443" s="254" t="s">
        <v>66</v>
      </c>
      <c r="O443" s="254">
        <v>57700</v>
      </c>
      <c r="P443" s="754"/>
      <c r="Q443" s="754"/>
      <c r="R443" s="754" t="s">
        <v>3321</v>
      </c>
      <c r="S443" s="754"/>
      <c r="T443" s="612">
        <v>6.59</v>
      </c>
      <c r="U443" s="254">
        <v>158.08000000000001</v>
      </c>
      <c r="V443" s="254">
        <v>57700</v>
      </c>
      <c r="W443" s="254" t="s">
        <v>1257</v>
      </c>
      <c r="X443" s="254">
        <v>60</v>
      </c>
      <c r="Y443" s="254">
        <v>25</v>
      </c>
      <c r="Z443" s="254">
        <v>125</v>
      </c>
      <c r="AA443" s="254" t="s">
        <v>1090</v>
      </c>
      <c r="AB443" s="254" t="s">
        <v>1090</v>
      </c>
      <c r="AC443" s="254" t="s">
        <v>1090</v>
      </c>
      <c r="AD443" s="254" t="s">
        <v>1090</v>
      </c>
      <c r="AE443" s="254" t="s">
        <v>1090</v>
      </c>
      <c r="AF443" s="254">
        <v>0.5</v>
      </c>
      <c r="AG443" s="254" t="s">
        <v>3322</v>
      </c>
      <c r="AH443" s="254"/>
      <c r="AI443" s="254" t="s">
        <v>4116</v>
      </c>
      <c r="AJ443" s="254" t="s">
        <v>4117</v>
      </c>
      <c r="AK443" s="276"/>
      <c r="AL443" s="276" t="s">
        <v>4561</v>
      </c>
      <c r="AM443" s="49"/>
    </row>
    <row r="444" spans="1:529" s="60" customFormat="1" ht="27" customHeight="1" thickBot="1" x14ac:dyDescent="0.3">
      <c r="A444" s="237">
        <v>13140064</v>
      </c>
      <c r="B444" s="238">
        <v>39631</v>
      </c>
      <c r="C444" s="23" t="s">
        <v>1524</v>
      </c>
      <c r="D444" s="23"/>
      <c r="E444" s="23"/>
      <c r="F444" s="23"/>
      <c r="G444" s="23"/>
      <c r="H444" s="239"/>
      <c r="I444" s="238">
        <v>39651</v>
      </c>
      <c r="J444" s="238">
        <v>41985</v>
      </c>
      <c r="K444" s="23"/>
      <c r="L444" s="23"/>
      <c r="M444" s="23" t="s">
        <v>973</v>
      </c>
      <c r="N444" s="23" t="s">
        <v>40</v>
      </c>
      <c r="O444" s="23">
        <f>1500000+500</f>
        <v>1500500</v>
      </c>
      <c r="P444" s="744"/>
      <c r="Q444" s="744"/>
      <c r="R444" s="744"/>
      <c r="S444" s="744"/>
      <c r="T444" s="575"/>
      <c r="U444" s="23"/>
      <c r="V444" s="23">
        <f>1500000+500</f>
        <v>1500500</v>
      </c>
      <c r="W444" s="23"/>
      <c r="X444" s="23"/>
      <c r="Y444" s="23"/>
      <c r="Z444" s="23"/>
      <c r="AA444" s="23"/>
      <c r="AB444" s="23"/>
      <c r="AC444" s="23"/>
      <c r="AD444" s="23"/>
      <c r="AE444" s="23"/>
      <c r="AF444" s="23"/>
      <c r="AG444" s="23"/>
      <c r="AH444" s="23"/>
      <c r="AI444" s="23"/>
      <c r="AJ444" s="23"/>
      <c r="AK444" s="24"/>
      <c r="AL444" s="24"/>
      <c r="AM444" s="11"/>
    </row>
    <row r="445" spans="1:529" s="60" customFormat="1" ht="33" customHeight="1" x14ac:dyDescent="0.25">
      <c r="A445" s="164" t="s">
        <v>5116</v>
      </c>
      <c r="B445" s="175">
        <v>39636</v>
      </c>
      <c r="C445" s="176" t="s">
        <v>5242</v>
      </c>
      <c r="D445" s="90" t="s">
        <v>5243</v>
      </c>
      <c r="E445" s="90"/>
      <c r="F445" s="90"/>
      <c r="G445" s="90"/>
      <c r="H445" s="151">
        <v>87014</v>
      </c>
      <c r="I445" s="175">
        <v>39656</v>
      </c>
      <c r="J445" s="175">
        <v>41827</v>
      </c>
      <c r="K445" s="176" t="s">
        <v>1171</v>
      </c>
      <c r="L445" s="176"/>
      <c r="M445" s="176" t="s">
        <v>1525</v>
      </c>
      <c r="N445" s="176" t="s">
        <v>34</v>
      </c>
      <c r="O445" s="176">
        <v>344925</v>
      </c>
      <c r="P445" s="752" t="s">
        <v>5245</v>
      </c>
      <c r="Q445" s="752"/>
      <c r="R445" s="752"/>
      <c r="S445" s="752"/>
      <c r="T445" s="568">
        <v>61.2</v>
      </c>
      <c r="U445" s="176">
        <v>945</v>
      </c>
      <c r="V445" s="176">
        <v>344925</v>
      </c>
      <c r="W445" s="176" t="s">
        <v>3184</v>
      </c>
      <c r="X445" s="176">
        <v>35</v>
      </c>
      <c r="Y445" s="176">
        <v>15</v>
      </c>
      <c r="Z445" s="176">
        <v>70</v>
      </c>
      <c r="AA445" s="176" t="s">
        <v>1090</v>
      </c>
      <c r="AB445" s="176" t="s">
        <v>1090</v>
      </c>
      <c r="AC445" s="176" t="s">
        <v>1090</v>
      </c>
      <c r="AD445" s="176" t="s">
        <v>1090</v>
      </c>
      <c r="AE445" s="176" t="s">
        <v>1090</v>
      </c>
      <c r="AF445" s="176">
        <v>0.3</v>
      </c>
      <c r="AG445" s="176" t="s">
        <v>5244</v>
      </c>
      <c r="AH445" s="176"/>
      <c r="AI445" s="176" t="s">
        <v>2438</v>
      </c>
      <c r="AJ445" s="176" t="s">
        <v>2439</v>
      </c>
      <c r="AK445" s="176" t="s">
        <v>1459</v>
      </c>
      <c r="AL445" s="222" t="s">
        <v>5246</v>
      </c>
      <c r="AM445" s="11"/>
    </row>
    <row r="446" spans="1:529" s="60" customFormat="1" ht="34.5" customHeight="1" x14ac:dyDescent="0.25">
      <c r="A446" s="33">
        <v>13140065</v>
      </c>
      <c r="B446" s="15">
        <v>39636</v>
      </c>
      <c r="C446" s="16" t="s">
        <v>5242</v>
      </c>
      <c r="D446" s="90" t="s">
        <v>2437</v>
      </c>
      <c r="E446" s="90"/>
      <c r="F446" s="90"/>
      <c r="G446" s="90"/>
      <c r="H446" s="151">
        <v>87014</v>
      </c>
      <c r="I446" s="15">
        <v>39656</v>
      </c>
      <c r="J446" s="15">
        <v>41827</v>
      </c>
      <c r="K446" s="16" t="s">
        <v>1171</v>
      </c>
      <c r="L446" s="16"/>
      <c r="M446" s="16" t="s">
        <v>1525</v>
      </c>
      <c r="N446" s="16" t="s">
        <v>34</v>
      </c>
      <c r="O446" s="16">
        <v>344925</v>
      </c>
      <c r="P446" s="764" t="s">
        <v>5248</v>
      </c>
      <c r="Q446" s="764"/>
      <c r="R446" s="764"/>
      <c r="S446" s="764"/>
      <c r="T446" s="580">
        <v>61.2</v>
      </c>
      <c r="U446" s="16">
        <v>945</v>
      </c>
      <c r="V446" s="16">
        <v>344925</v>
      </c>
      <c r="W446" s="16" t="s">
        <v>3184</v>
      </c>
      <c r="X446" s="16">
        <v>35</v>
      </c>
      <c r="Y446" s="16">
        <v>25</v>
      </c>
      <c r="Z446" s="16">
        <v>125</v>
      </c>
      <c r="AA446" s="16" t="s">
        <v>1090</v>
      </c>
      <c r="AB446" s="16" t="s">
        <v>1090</v>
      </c>
      <c r="AC446" s="16" t="s">
        <v>1090</v>
      </c>
      <c r="AD446" s="16" t="s">
        <v>1090</v>
      </c>
      <c r="AE446" s="16" t="s">
        <v>1090</v>
      </c>
      <c r="AF446" s="16">
        <v>0.3</v>
      </c>
      <c r="AG446" s="16" t="s">
        <v>5250</v>
      </c>
      <c r="AH446" s="16"/>
      <c r="AI446" s="16" t="s">
        <v>2438</v>
      </c>
      <c r="AJ446" s="16" t="s">
        <v>2439</v>
      </c>
      <c r="AK446" s="16" t="s">
        <v>5251</v>
      </c>
      <c r="AL446" s="57" t="s">
        <v>5247</v>
      </c>
      <c r="AM446" s="11"/>
    </row>
    <row r="447" spans="1:529" s="60" customFormat="1" ht="56.25" customHeight="1" x14ac:dyDescent="0.25">
      <c r="A447" s="33">
        <v>13140065</v>
      </c>
      <c r="B447" s="15">
        <v>39636</v>
      </c>
      <c r="C447" s="16" t="s">
        <v>5249</v>
      </c>
      <c r="D447" s="90" t="s">
        <v>5243</v>
      </c>
      <c r="E447" s="90"/>
      <c r="F447" s="90"/>
      <c r="G447" s="90"/>
      <c r="H447" s="151">
        <v>87014</v>
      </c>
      <c r="I447" s="15">
        <v>39656</v>
      </c>
      <c r="J447" s="15">
        <v>41827</v>
      </c>
      <c r="K447" s="16" t="s">
        <v>1171</v>
      </c>
      <c r="L447" s="16"/>
      <c r="M447" s="16" t="s">
        <v>1525</v>
      </c>
      <c r="N447" s="16" t="s">
        <v>34</v>
      </c>
      <c r="O447" s="16">
        <v>344925</v>
      </c>
      <c r="P447" s="764"/>
      <c r="Q447" s="764" t="s">
        <v>5252</v>
      </c>
      <c r="R447" s="764"/>
      <c r="S447" s="764"/>
      <c r="T447" s="580">
        <v>61.2</v>
      </c>
      <c r="U447" s="16">
        <v>945</v>
      </c>
      <c r="V447" s="16">
        <v>344925</v>
      </c>
      <c r="W447" s="16" t="s">
        <v>1089</v>
      </c>
      <c r="X447" s="16">
        <v>35</v>
      </c>
      <c r="Y447" s="16">
        <v>25</v>
      </c>
      <c r="Z447" s="16">
        <v>125</v>
      </c>
      <c r="AA447" s="16" t="s">
        <v>1090</v>
      </c>
      <c r="AB447" s="16" t="s">
        <v>1090</v>
      </c>
      <c r="AC447" s="16" t="s">
        <v>1090</v>
      </c>
      <c r="AD447" s="16" t="s">
        <v>1090</v>
      </c>
      <c r="AE447" s="16" t="s">
        <v>1090</v>
      </c>
      <c r="AF447" s="16">
        <v>0.3</v>
      </c>
      <c r="AG447" s="16" t="s">
        <v>5250</v>
      </c>
      <c r="AH447" s="16"/>
      <c r="AI447" s="16" t="s">
        <v>2438</v>
      </c>
      <c r="AJ447" s="16" t="s">
        <v>2439</v>
      </c>
      <c r="AK447" s="16" t="s">
        <v>5251</v>
      </c>
      <c r="AL447" s="57" t="s">
        <v>5254</v>
      </c>
      <c r="AM447" s="11"/>
    </row>
    <row r="448" spans="1:529" s="60" customFormat="1" ht="56.25" customHeight="1" x14ac:dyDescent="0.25">
      <c r="A448" s="33">
        <v>13140065</v>
      </c>
      <c r="B448" s="15">
        <v>39636</v>
      </c>
      <c r="C448" s="16" t="s">
        <v>6487</v>
      </c>
      <c r="D448" s="90" t="s">
        <v>5243</v>
      </c>
      <c r="E448" s="90"/>
      <c r="F448" s="90"/>
      <c r="G448" s="90"/>
      <c r="H448" s="151">
        <v>87014</v>
      </c>
      <c r="I448" s="15">
        <v>39656</v>
      </c>
      <c r="J448" s="15">
        <v>41827</v>
      </c>
      <c r="K448" s="16" t="s">
        <v>1171</v>
      </c>
      <c r="L448" s="16"/>
      <c r="M448" s="16" t="s">
        <v>1525</v>
      </c>
      <c r="N448" s="16" t="s">
        <v>34</v>
      </c>
      <c r="O448" s="16">
        <v>197100</v>
      </c>
      <c r="P448" s="764"/>
      <c r="Q448" s="764" t="s">
        <v>5252</v>
      </c>
      <c r="R448" s="764"/>
      <c r="S448" s="764"/>
      <c r="T448" s="580">
        <v>60.09</v>
      </c>
      <c r="U448" s="16">
        <v>540</v>
      </c>
      <c r="V448" s="16">
        <v>197100</v>
      </c>
      <c r="W448" s="16" t="s">
        <v>1089</v>
      </c>
      <c r="X448" s="16">
        <v>35</v>
      </c>
      <c r="Y448" s="16">
        <v>25</v>
      </c>
      <c r="Z448" s="16">
        <v>125</v>
      </c>
      <c r="AA448" s="16" t="s">
        <v>1090</v>
      </c>
      <c r="AB448" s="16" t="s">
        <v>1090</v>
      </c>
      <c r="AC448" s="16" t="s">
        <v>1090</v>
      </c>
      <c r="AD448" s="16" t="s">
        <v>1090</v>
      </c>
      <c r="AE448" s="16" t="s">
        <v>1090</v>
      </c>
      <c r="AF448" s="16">
        <v>0.3</v>
      </c>
      <c r="AG448" s="16" t="s">
        <v>5250</v>
      </c>
      <c r="AH448" s="16"/>
      <c r="AI448" s="16" t="s">
        <v>2438</v>
      </c>
      <c r="AJ448" s="16" t="s">
        <v>2439</v>
      </c>
      <c r="AK448" s="16" t="s">
        <v>5251</v>
      </c>
      <c r="AL448" s="57" t="s">
        <v>5254</v>
      </c>
      <c r="AM448" s="11"/>
    </row>
    <row r="449" spans="1:529" s="82" customFormat="1" ht="49.5" customHeight="1" x14ac:dyDescent="0.25">
      <c r="A449" s="33">
        <v>13140065</v>
      </c>
      <c r="B449" s="15">
        <v>39636</v>
      </c>
      <c r="C449" s="16" t="s">
        <v>6488</v>
      </c>
      <c r="D449" s="16" t="s">
        <v>5243</v>
      </c>
      <c r="E449" s="16"/>
      <c r="F449" s="16"/>
      <c r="G449" s="16"/>
      <c r="H449" s="33">
        <v>87014</v>
      </c>
      <c r="I449" s="15">
        <v>39656</v>
      </c>
      <c r="J449" s="15">
        <v>42923</v>
      </c>
      <c r="K449" s="16" t="s">
        <v>1171</v>
      </c>
      <c r="L449" s="16"/>
      <c r="M449" s="16" t="s">
        <v>1525</v>
      </c>
      <c r="N449" s="16" t="s">
        <v>34</v>
      </c>
      <c r="O449" s="16">
        <v>197100</v>
      </c>
      <c r="P449" s="764" t="s">
        <v>6485</v>
      </c>
      <c r="Q449" s="764" t="s">
        <v>6485</v>
      </c>
      <c r="R449" s="764"/>
      <c r="S449" s="764"/>
      <c r="T449" s="580">
        <v>60.09</v>
      </c>
      <c r="U449" s="16">
        <v>540</v>
      </c>
      <c r="V449" s="16">
        <v>197100</v>
      </c>
      <c r="W449" s="16" t="s">
        <v>1089</v>
      </c>
      <c r="X449" s="16">
        <v>35</v>
      </c>
      <c r="Y449" s="16">
        <v>25</v>
      </c>
      <c r="Z449" s="16">
        <v>125</v>
      </c>
      <c r="AA449" s="16" t="s">
        <v>1090</v>
      </c>
      <c r="AB449" s="16" t="s">
        <v>1090</v>
      </c>
      <c r="AC449" s="16" t="s">
        <v>1090</v>
      </c>
      <c r="AD449" s="16" t="s">
        <v>1090</v>
      </c>
      <c r="AE449" s="16" t="s">
        <v>1090</v>
      </c>
      <c r="AF449" s="16">
        <v>0.3</v>
      </c>
      <c r="AG449" s="16" t="s">
        <v>5253</v>
      </c>
      <c r="AH449" s="16">
        <v>371.21</v>
      </c>
      <c r="AI449" s="16" t="s">
        <v>2438</v>
      </c>
      <c r="AJ449" s="16" t="s">
        <v>2439</v>
      </c>
      <c r="AK449" s="16" t="s">
        <v>1484</v>
      </c>
      <c r="AL449" s="16" t="s">
        <v>6486</v>
      </c>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c r="OW449" s="60"/>
      <c r="OX449" s="60"/>
      <c r="OY449" s="60"/>
      <c r="OZ449" s="60"/>
      <c r="PA449" s="60"/>
      <c r="PB449" s="60"/>
      <c r="PC449" s="60"/>
      <c r="PD449" s="60"/>
      <c r="PE449" s="60"/>
      <c r="PF449" s="60"/>
      <c r="PG449" s="60"/>
      <c r="PH449" s="60"/>
      <c r="PI449" s="60"/>
      <c r="PJ449" s="60"/>
      <c r="PK449" s="60"/>
      <c r="PL449" s="60"/>
      <c r="PM449" s="60"/>
      <c r="PN449" s="60"/>
      <c r="PO449" s="60"/>
      <c r="PP449" s="60"/>
      <c r="PQ449" s="60"/>
      <c r="PR449" s="60"/>
      <c r="PS449" s="60"/>
      <c r="PT449" s="60"/>
      <c r="PU449" s="60"/>
      <c r="PV449" s="60"/>
      <c r="PW449" s="60"/>
      <c r="PX449" s="60"/>
      <c r="PY449" s="60"/>
      <c r="PZ449" s="60"/>
      <c r="QA449" s="60"/>
      <c r="QB449" s="60"/>
      <c r="QC449" s="60"/>
      <c r="QD449" s="60"/>
      <c r="QE449" s="60"/>
      <c r="QF449" s="60"/>
      <c r="QG449" s="60"/>
      <c r="QH449" s="60"/>
      <c r="QI449" s="60"/>
      <c r="QJ449" s="60"/>
      <c r="QK449" s="60"/>
      <c r="QL449" s="60"/>
      <c r="QM449" s="60"/>
      <c r="QN449" s="60"/>
      <c r="QO449" s="60"/>
      <c r="QP449" s="60"/>
      <c r="QQ449" s="60"/>
      <c r="QR449" s="60"/>
      <c r="QS449" s="60"/>
      <c r="QT449" s="60"/>
      <c r="QU449" s="60"/>
      <c r="QV449" s="60"/>
      <c r="QW449" s="60"/>
      <c r="QX449" s="60"/>
      <c r="QY449" s="60"/>
      <c r="QZ449" s="60"/>
      <c r="RA449" s="60"/>
      <c r="RB449" s="60"/>
      <c r="RC449" s="60"/>
      <c r="RD449" s="60"/>
      <c r="RE449" s="60"/>
      <c r="RF449" s="60"/>
      <c r="RG449" s="60"/>
      <c r="RH449" s="60"/>
      <c r="RI449" s="60"/>
      <c r="RJ449" s="60"/>
      <c r="RK449" s="60"/>
      <c r="RL449" s="60"/>
      <c r="RM449" s="60"/>
      <c r="RN449" s="60"/>
      <c r="RO449" s="60"/>
      <c r="RP449" s="60"/>
      <c r="RQ449" s="60"/>
      <c r="RR449" s="60"/>
      <c r="RS449" s="60"/>
      <c r="RT449" s="60"/>
      <c r="RU449" s="60"/>
      <c r="RV449" s="60"/>
      <c r="RW449" s="60"/>
      <c r="RX449" s="60"/>
      <c r="RY449" s="60"/>
      <c r="RZ449" s="60"/>
      <c r="SA449" s="60"/>
      <c r="SB449" s="60"/>
      <c r="SC449" s="60"/>
      <c r="SD449" s="60"/>
      <c r="SE449" s="60"/>
      <c r="SF449" s="60"/>
      <c r="SG449" s="60"/>
      <c r="SH449" s="60"/>
      <c r="SI449" s="60"/>
      <c r="SJ449" s="60"/>
      <c r="SK449" s="60"/>
      <c r="SL449" s="60"/>
      <c r="SM449" s="60"/>
      <c r="SN449" s="60"/>
      <c r="SO449" s="60"/>
      <c r="SP449" s="60"/>
      <c r="SQ449" s="60"/>
      <c r="SR449" s="60"/>
      <c r="SS449" s="60"/>
      <c r="ST449" s="60"/>
      <c r="SU449" s="60"/>
      <c r="SV449" s="60"/>
      <c r="SW449" s="60"/>
      <c r="SX449" s="60"/>
      <c r="SY449" s="60"/>
      <c r="SZ449" s="60"/>
      <c r="TA449" s="60"/>
      <c r="TB449" s="60"/>
      <c r="TC449" s="60"/>
      <c r="TD449" s="60"/>
      <c r="TE449" s="60"/>
      <c r="TF449" s="60"/>
      <c r="TG449" s="60"/>
      <c r="TH449" s="60"/>
      <c r="TI449" s="60"/>
    </row>
    <row r="450" spans="1:529" s="82" customFormat="1" ht="49.5" customHeight="1" x14ac:dyDescent="0.25">
      <c r="A450" s="34">
        <v>13140065</v>
      </c>
      <c r="B450" s="5">
        <v>39636</v>
      </c>
      <c r="C450" s="17" t="s">
        <v>6488</v>
      </c>
      <c r="D450" s="17" t="s">
        <v>8629</v>
      </c>
      <c r="E450" s="17" t="s">
        <v>136</v>
      </c>
      <c r="F450" s="17" t="s">
        <v>136</v>
      </c>
      <c r="G450" s="17" t="s">
        <v>51</v>
      </c>
      <c r="H450" s="34">
        <v>87014</v>
      </c>
      <c r="I450" s="5">
        <v>39656</v>
      </c>
      <c r="J450" s="5">
        <v>46210</v>
      </c>
      <c r="K450" s="17" t="s">
        <v>6489</v>
      </c>
      <c r="L450" s="892" t="s">
        <v>6489</v>
      </c>
      <c r="M450" s="17" t="s">
        <v>1525</v>
      </c>
      <c r="N450" s="17" t="s">
        <v>34</v>
      </c>
      <c r="O450" s="17">
        <v>197100</v>
      </c>
      <c r="P450" s="795" t="s">
        <v>8627</v>
      </c>
      <c r="Q450" s="795" t="s">
        <v>8628</v>
      </c>
      <c r="R450" s="795"/>
      <c r="S450" s="795"/>
      <c r="T450" s="566">
        <v>60.09</v>
      </c>
      <c r="U450" s="17">
        <v>540</v>
      </c>
      <c r="V450" s="17">
        <v>197100</v>
      </c>
      <c r="W450" s="17" t="s">
        <v>1089</v>
      </c>
      <c r="X450" s="17">
        <v>35</v>
      </c>
      <c r="Y450" s="17">
        <v>25</v>
      </c>
      <c r="Z450" s="17">
        <v>125</v>
      </c>
      <c r="AA450" s="17" t="s">
        <v>1090</v>
      </c>
      <c r="AB450" s="17" t="s">
        <v>1090</v>
      </c>
      <c r="AC450" s="17" t="s">
        <v>1090</v>
      </c>
      <c r="AD450" s="17" t="s">
        <v>1090</v>
      </c>
      <c r="AE450" s="17" t="s">
        <v>1090</v>
      </c>
      <c r="AF450" s="17">
        <v>0.3</v>
      </c>
      <c r="AG450" s="17" t="s">
        <v>5253</v>
      </c>
      <c r="AH450" s="17">
        <v>371.21</v>
      </c>
      <c r="AI450" s="17" t="s">
        <v>2438</v>
      </c>
      <c r="AJ450" s="17" t="s">
        <v>2439</v>
      </c>
      <c r="AK450" s="17" t="s">
        <v>1484</v>
      </c>
      <c r="AL450" s="17"/>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60"/>
      <c r="RF450" s="60"/>
      <c r="RG450" s="60"/>
      <c r="RH450" s="60"/>
      <c r="RI450" s="60"/>
      <c r="RJ450" s="60"/>
      <c r="RK450" s="60"/>
      <c r="RL450" s="60"/>
      <c r="RM450" s="60"/>
      <c r="RN450" s="60"/>
      <c r="RO450" s="60"/>
      <c r="RP450" s="60"/>
      <c r="RQ450" s="60"/>
      <c r="RR450" s="60"/>
      <c r="RS450" s="60"/>
      <c r="RT450" s="60"/>
      <c r="RU450" s="60"/>
      <c r="RV450" s="60"/>
      <c r="RW450" s="60"/>
      <c r="RX450" s="60"/>
      <c r="RY450" s="60"/>
      <c r="RZ450" s="60"/>
      <c r="SA450" s="60"/>
      <c r="SB450" s="60"/>
      <c r="SC450" s="60"/>
      <c r="SD450" s="60"/>
      <c r="SE450" s="60"/>
      <c r="SF450" s="60"/>
      <c r="SG450" s="60"/>
      <c r="SH450" s="60"/>
      <c r="SI450" s="60"/>
      <c r="SJ450" s="60"/>
      <c r="SK450" s="60"/>
      <c r="SL450" s="60"/>
      <c r="SM450" s="60"/>
      <c r="SN450" s="60"/>
      <c r="SO450" s="60"/>
      <c r="SP450" s="60"/>
      <c r="SQ450" s="60"/>
      <c r="SR450" s="60"/>
      <c r="SS450" s="60"/>
      <c r="ST450" s="60"/>
      <c r="SU450" s="60"/>
      <c r="SV450" s="60"/>
      <c r="SW450" s="60"/>
      <c r="SX450" s="60"/>
      <c r="SY450" s="60"/>
      <c r="SZ450" s="60"/>
      <c r="TA450" s="60"/>
      <c r="TB450" s="60"/>
      <c r="TC450" s="60"/>
      <c r="TD450" s="60"/>
      <c r="TE450" s="60"/>
      <c r="TF450" s="60"/>
      <c r="TG450" s="60"/>
      <c r="TH450" s="60"/>
      <c r="TI450" s="60"/>
    </row>
    <row r="451" spans="1:529" s="60" customFormat="1" ht="27.75" customHeight="1" x14ac:dyDescent="0.25">
      <c r="A451" s="444" t="s">
        <v>3345</v>
      </c>
      <c r="B451" s="175">
        <v>39637</v>
      </c>
      <c r="C451" s="176" t="s">
        <v>215</v>
      </c>
      <c r="D451" s="90" t="s">
        <v>5148</v>
      </c>
      <c r="E451" s="90"/>
      <c r="F451" s="90"/>
      <c r="G451" s="90"/>
      <c r="H451" s="151">
        <v>27190</v>
      </c>
      <c r="I451" s="175">
        <v>39657</v>
      </c>
      <c r="J451" s="175">
        <v>41828</v>
      </c>
      <c r="K451" s="176" t="s">
        <v>1526</v>
      </c>
      <c r="L451" s="176"/>
      <c r="M451" s="176" t="s">
        <v>298</v>
      </c>
      <c r="N451" s="176" t="s">
        <v>34</v>
      </c>
      <c r="O451" s="176">
        <v>80000</v>
      </c>
      <c r="P451" s="752" t="s">
        <v>3346</v>
      </c>
      <c r="Q451" s="752" t="s">
        <v>3346</v>
      </c>
      <c r="R451" s="752"/>
      <c r="S451" s="752"/>
      <c r="T451" s="568"/>
      <c r="U451" s="176"/>
      <c r="V451" s="176">
        <v>80000</v>
      </c>
      <c r="W451" s="176"/>
      <c r="X451" s="176"/>
      <c r="Y451" s="176"/>
      <c r="Z451" s="176"/>
      <c r="AA451" s="176"/>
      <c r="AB451" s="176"/>
      <c r="AC451" s="176"/>
      <c r="AD451" s="176"/>
      <c r="AE451" s="176"/>
      <c r="AF451" s="176"/>
      <c r="AG451" s="176"/>
      <c r="AH451" s="176"/>
      <c r="AI451" s="176"/>
      <c r="AJ451" s="176"/>
      <c r="AK451" s="176" t="s">
        <v>1459</v>
      </c>
      <c r="AL451" s="222" t="s">
        <v>3391</v>
      </c>
      <c r="AM451" s="11"/>
    </row>
    <row r="452" spans="1:529" s="82" customFormat="1" ht="38.25" customHeight="1" x14ac:dyDescent="0.25">
      <c r="A452" s="538" t="s">
        <v>3345</v>
      </c>
      <c r="B452" s="150">
        <v>39637</v>
      </c>
      <c r="C452" s="90" t="s">
        <v>5239</v>
      </c>
      <c r="D452" s="90" t="s">
        <v>5148</v>
      </c>
      <c r="E452" s="90" t="s">
        <v>29</v>
      </c>
      <c r="F452" s="90" t="s">
        <v>29</v>
      </c>
      <c r="G452" s="90" t="s">
        <v>28</v>
      </c>
      <c r="H452" s="151">
        <v>27190</v>
      </c>
      <c r="I452" s="150">
        <v>39657</v>
      </c>
      <c r="J452" s="150">
        <v>44020</v>
      </c>
      <c r="K452" s="90" t="s">
        <v>1526</v>
      </c>
      <c r="L452" s="90"/>
      <c r="M452" s="90" t="s">
        <v>4761</v>
      </c>
      <c r="N452" s="90" t="s">
        <v>34</v>
      </c>
      <c r="O452" s="90">
        <v>40000</v>
      </c>
      <c r="P452" s="798"/>
      <c r="Q452" s="798"/>
      <c r="R452" s="798"/>
      <c r="S452" s="798"/>
      <c r="T452" s="618"/>
      <c r="U452" s="90">
        <v>120</v>
      </c>
      <c r="V452" s="90">
        <v>40000</v>
      </c>
      <c r="W452" s="90" t="s">
        <v>1257</v>
      </c>
      <c r="X452" s="90">
        <v>50</v>
      </c>
      <c r="Y452" s="90">
        <v>50</v>
      </c>
      <c r="Z452" s="90">
        <v>250</v>
      </c>
      <c r="AA452" s="90" t="s">
        <v>1090</v>
      </c>
      <c r="AB452" s="90" t="s">
        <v>1090</v>
      </c>
      <c r="AC452" s="90" t="s">
        <v>1090</v>
      </c>
      <c r="AD452" s="90">
        <v>10</v>
      </c>
      <c r="AE452" s="90">
        <v>2</v>
      </c>
      <c r="AF452" s="90" t="s">
        <v>1090</v>
      </c>
      <c r="AG452" s="90" t="s">
        <v>3347</v>
      </c>
      <c r="AH452" s="90"/>
      <c r="AI452" s="90" t="s">
        <v>4118</v>
      </c>
      <c r="AJ452" s="90" t="s">
        <v>4119</v>
      </c>
      <c r="AK452" s="90" t="s">
        <v>1459</v>
      </c>
      <c r="AL452" s="152" t="s">
        <v>7759</v>
      </c>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c r="OW452" s="60"/>
      <c r="OX452" s="60"/>
      <c r="OY452" s="60"/>
      <c r="OZ452" s="60"/>
      <c r="PA452" s="60"/>
      <c r="PB452" s="60"/>
      <c r="PC452" s="60"/>
      <c r="PD452" s="60"/>
      <c r="PE452" s="60"/>
      <c r="PF452" s="60"/>
      <c r="PG452" s="60"/>
      <c r="PH452" s="60"/>
      <c r="PI452" s="60"/>
      <c r="PJ452" s="60"/>
      <c r="PK452" s="60"/>
      <c r="PL452" s="60"/>
      <c r="PM452" s="60"/>
      <c r="PN452" s="60"/>
      <c r="PO452" s="60"/>
      <c r="PP452" s="60"/>
      <c r="PQ452" s="60"/>
      <c r="PR452" s="60"/>
      <c r="PS452" s="60"/>
      <c r="PT452" s="60"/>
      <c r="PU452" s="60"/>
      <c r="PV452" s="60"/>
      <c r="PW452" s="60"/>
      <c r="PX452" s="60"/>
      <c r="PY452" s="60"/>
      <c r="PZ452" s="60"/>
      <c r="QA452" s="60"/>
      <c r="QB452" s="60"/>
      <c r="QC452" s="60"/>
      <c r="QD452" s="60"/>
      <c r="QE452" s="60"/>
      <c r="QF452" s="60"/>
      <c r="QG452" s="60"/>
      <c r="QH452" s="60"/>
      <c r="QI452" s="60"/>
      <c r="QJ452" s="60"/>
      <c r="QK452" s="60"/>
      <c r="QL452" s="60"/>
      <c r="QM452" s="60"/>
      <c r="QN452" s="60"/>
      <c r="QO452" s="60"/>
      <c r="QP452" s="60"/>
      <c r="QQ452" s="60"/>
      <c r="QR452" s="60"/>
      <c r="QS452" s="60"/>
      <c r="QT452" s="60"/>
      <c r="QU452" s="60"/>
      <c r="QV452" s="60"/>
      <c r="QW452" s="60"/>
      <c r="QX452" s="60"/>
      <c r="QY452" s="60"/>
      <c r="QZ452" s="60"/>
      <c r="RA452" s="60"/>
      <c r="RB452" s="60"/>
      <c r="RC452" s="60"/>
      <c r="RD452" s="60"/>
      <c r="RE452" s="60"/>
      <c r="RF452" s="60"/>
      <c r="RG452" s="60"/>
      <c r="RH452" s="60"/>
      <c r="RI452" s="60"/>
      <c r="RJ452" s="60"/>
      <c r="RK452" s="60"/>
      <c r="RL452" s="60"/>
      <c r="RM452" s="60"/>
      <c r="RN452" s="60"/>
      <c r="RO452" s="60"/>
      <c r="RP452" s="60"/>
      <c r="RQ452" s="60"/>
      <c r="RR452" s="60"/>
      <c r="RS452" s="60"/>
      <c r="RT452" s="60"/>
      <c r="RU452" s="60"/>
      <c r="RV452" s="60"/>
      <c r="RW452" s="60"/>
      <c r="RX452" s="60"/>
      <c r="RY452" s="60"/>
      <c r="RZ452" s="60"/>
      <c r="SA452" s="60"/>
      <c r="SB452" s="60"/>
      <c r="SC452" s="60"/>
      <c r="SD452" s="60"/>
      <c r="SE452" s="60"/>
      <c r="SF452" s="60"/>
      <c r="SG452" s="60"/>
      <c r="SH452" s="60"/>
      <c r="SI452" s="60"/>
      <c r="SJ452" s="60"/>
      <c r="SK452" s="60"/>
      <c r="SL452" s="60"/>
      <c r="SM452" s="60"/>
      <c r="SN452" s="60"/>
      <c r="SO452" s="60"/>
      <c r="SP452" s="60"/>
      <c r="SQ452" s="60"/>
      <c r="SR452" s="60"/>
      <c r="SS452" s="60"/>
      <c r="ST452" s="60"/>
      <c r="SU452" s="60"/>
      <c r="SV452" s="60"/>
      <c r="SW452" s="60"/>
      <c r="SX452" s="60"/>
      <c r="SY452" s="60"/>
      <c r="SZ452" s="60"/>
      <c r="TA452" s="60"/>
      <c r="TB452" s="60"/>
      <c r="TC452" s="60"/>
      <c r="TD452" s="60"/>
      <c r="TE452" s="60"/>
      <c r="TF452" s="60"/>
      <c r="TG452" s="60"/>
      <c r="TH452" s="60"/>
      <c r="TI452" s="60"/>
    </row>
    <row r="453" spans="1:529" s="82" customFormat="1" ht="38.25" customHeight="1" x14ac:dyDescent="0.25">
      <c r="A453" s="538" t="s">
        <v>3345</v>
      </c>
      <c r="B453" s="150">
        <v>39637</v>
      </c>
      <c r="C453" s="90" t="s">
        <v>5240</v>
      </c>
      <c r="D453" s="90" t="s">
        <v>5148</v>
      </c>
      <c r="E453" s="90"/>
      <c r="F453" s="90"/>
      <c r="G453" s="90"/>
      <c r="H453" s="151">
        <v>27190</v>
      </c>
      <c r="I453" s="150">
        <v>39657</v>
      </c>
      <c r="J453" s="150">
        <v>44020</v>
      </c>
      <c r="K453" s="90" t="s">
        <v>1526</v>
      </c>
      <c r="L453" s="90"/>
      <c r="M453" s="90" t="s">
        <v>4761</v>
      </c>
      <c r="N453" s="90" t="s">
        <v>34</v>
      </c>
      <c r="O453" s="90">
        <v>25000</v>
      </c>
      <c r="P453" s="798"/>
      <c r="Q453" s="798"/>
      <c r="R453" s="798"/>
      <c r="S453" s="798"/>
      <c r="T453" s="618"/>
      <c r="U453" s="90">
        <v>60</v>
      </c>
      <c r="V453" s="90">
        <v>25000</v>
      </c>
      <c r="W453" s="90" t="s">
        <v>1257</v>
      </c>
      <c r="X453" s="90">
        <v>50</v>
      </c>
      <c r="Y453" s="90">
        <v>50</v>
      </c>
      <c r="Z453" s="90">
        <v>250</v>
      </c>
      <c r="AA453" s="90" t="s">
        <v>1090</v>
      </c>
      <c r="AB453" s="90" t="s">
        <v>1090</v>
      </c>
      <c r="AC453" s="90" t="s">
        <v>1090</v>
      </c>
      <c r="AD453" s="90">
        <v>10</v>
      </c>
      <c r="AE453" s="90">
        <v>2</v>
      </c>
      <c r="AF453" s="90" t="s">
        <v>1090</v>
      </c>
      <c r="AG453" s="90" t="s">
        <v>3347</v>
      </c>
      <c r="AH453" s="90"/>
      <c r="AI453" s="90" t="s">
        <v>4120</v>
      </c>
      <c r="AJ453" s="90" t="s">
        <v>4121</v>
      </c>
      <c r="AK453" s="90" t="s">
        <v>1459</v>
      </c>
      <c r="AL453" s="152" t="s">
        <v>7759</v>
      </c>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c r="QM453" s="60"/>
      <c r="QN453" s="60"/>
      <c r="QO453" s="60"/>
      <c r="QP453" s="60"/>
      <c r="QQ453" s="60"/>
      <c r="QR453" s="60"/>
      <c r="QS453" s="60"/>
      <c r="QT453" s="60"/>
      <c r="QU453" s="60"/>
      <c r="QV453" s="60"/>
      <c r="QW453" s="60"/>
      <c r="QX453" s="60"/>
      <c r="QY453" s="60"/>
      <c r="QZ453" s="60"/>
      <c r="RA453" s="60"/>
      <c r="RB453" s="60"/>
      <c r="RC453" s="60"/>
      <c r="RD453" s="60"/>
      <c r="RE453" s="60"/>
      <c r="RF453" s="60"/>
      <c r="RG453" s="60"/>
      <c r="RH453" s="60"/>
      <c r="RI453" s="60"/>
      <c r="RJ453" s="60"/>
      <c r="RK453" s="60"/>
      <c r="RL453" s="60"/>
      <c r="RM453" s="60"/>
      <c r="RN453" s="60"/>
      <c r="RO453" s="60"/>
      <c r="RP453" s="60"/>
      <c r="RQ453" s="60"/>
      <c r="RR453" s="60"/>
      <c r="RS453" s="60"/>
      <c r="RT453" s="60"/>
      <c r="RU453" s="60"/>
      <c r="RV453" s="60"/>
      <c r="RW453" s="60"/>
      <c r="RX453" s="60"/>
      <c r="RY453" s="60"/>
      <c r="RZ453" s="60"/>
      <c r="SA453" s="60"/>
      <c r="SB453" s="60"/>
      <c r="SC453" s="60"/>
      <c r="SD453" s="60"/>
      <c r="SE453" s="60"/>
      <c r="SF453" s="60"/>
      <c r="SG453" s="60"/>
      <c r="SH453" s="60"/>
      <c r="SI453" s="60"/>
      <c r="SJ453" s="60"/>
      <c r="SK453" s="60"/>
      <c r="SL453" s="60"/>
      <c r="SM453" s="60"/>
      <c r="SN453" s="60"/>
      <c r="SO453" s="60"/>
      <c r="SP453" s="60"/>
      <c r="SQ453" s="60"/>
      <c r="SR453" s="60"/>
      <c r="SS453" s="60"/>
      <c r="ST453" s="60"/>
      <c r="SU453" s="60"/>
      <c r="SV453" s="60"/>
      <c r="SW453" s="60"/>
      <c r="SX453" s="60"/>
      <c r="SY453" s="60"/>
      <c r="SZ453" s="60"/>
      <c r="TA453" s="60"/>
      <c r="TB453" s="60"/>
      <c r="TC453" s="60"/>
      <c r="TD453" s="60"/>
      <c r="TE453" s="60"/>
      <c r="TF453" s="60"/>
      <c r="TG453" s="60"/>
      <c r="TH453" s="60"/>
      <c r="TI453" s="60"/>
    </row>
    <row r="454" spans="1:529" s="82" customFormat="1" ht="38.25" customHeight="1" thickBot="1" x14ac:dyDescent="0.3">
      <c r="A454" s="101" t="s">
        <v>3345</v>
      </c>
      <c r="B454" s="102">
        <v>39637</v>
      </c>
      <c r="C454" s="103" t="s">
        <v>5241</v>
      </c>
      <c r="D454" s="103" t="s">
        <v>5148</v>
      </c>
      <c r="E454" s="103"/>
      <c r="F454" s="103"/>
      <c r="G454" s="103"/>
      <c r="H454" s="156">
        <v>27190</v>
      </c>
      <c r="I454" s="102">
        <v>39657</v>
      </c>
      <c r="J454" s="102">
        <v>44020</v>
      </c>
      <c r="K454" s="103" t="s">
        <v>1526</v>
      </c>
      <c r="L454" s="103"/>
      <c r="M454" s="103" t="s">
        <v>4761</v>
      </c>
      <c r="N454" s="103" t="s">
        <v>34</v>
      </c>
      <c r="O454" s="103">
        <v>15000</v>
      </c>
      <c r="P454" s="766"/>
      <c r="Q454" s="766"/>
      <c r="R454" s="766"/>
      <c r="S454" s="766"/>
      <c r="T454" s="569"/>
      <c r="U454" s="103">
        <v>38</v>
      </c>
      <c r="V454" s="103">
        <v>15000</v>
      </c>
      <c r="W454" s="103" t="s">
        <v>1257</v>
      </c>
      <c r="X454" s="103">
        <v>50</v>
      </c>
      <c r="Y454" s="103">
        <v>50</v>
      </c>
      <c r="Z454" s="103">
        <v>250</v>
      </c>
      <c r="AA454" s="103" t="s">
        <v>1090</v>
      </c>
      <c r="AB454" s="103" t="s">
        <v>1090</v>
      </c>
      <c r="AC454" s="103" t="s">
        <v>1090</v>
      </c>
      <c r="AD454" s="103">
        <v>10</v>
      </c>
      <c r="AE454" s="103">
        <v>2</v>
      </c>
      <c r="AF454" s="103" t="s">
        <v>1090</v>
      </c>
      <c r="AG454" s="103" t="s">
        <v>3347</v>
      </c>
      <c r="AH454" s="103"/>
      <c r="AI454" s="103" t="s">
        <v>4122</v>
      </c>
      <c r="AJ454" s="103" t="s">
        <v>4123</v>
      </c>
      <c r="AK454" s="103" t="s">
        <v>1459</v>
      </c>
      <c r="AL454" s="734" t="s">
        <v>7759</v>
      </c>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c r="QZ454" s="60"/>
      <c r="RA454" s="60"/>
      <c r="RB454" s="60"/>
      <c r="RC454" s="60"/>
      <c r="RD454" s="60"/>
      <c r="RE454" s="60"/>
      <c r="RF454" s="60"/>
      <c r="RG454" s="60"/>
      <c r="RH454" s="60"/>
      <c r="RI454" s="60"/>
      <c r="RJ454" s="60"/>
      <c r="RK454" s="60"/>
      <c r="RL454" s="60"/>
      <c r="RM454" s="60"/>
      <c r="RN454" s="60"/>
      <c r="RO454" s="60"/>
      <c r="RP454" s="60"/>
      <c r="RQ454" s="60"/>
      <c r="RR454" s="60"/>
      <c r="RS454" s="60"/>
      <c r="RT454" s="60"/>
      <c r="RU454" s="60"/>
      <c r="RV454" s="60"/>
      <c r="RW454" s="60"/>
      <c r="RX454" s="60"/>
      <c r="RY454" s="60"/>
      <c r="RZ454" s="60"/>
      <c r="SA454" s="60"/>
      <c r="SB454" s="60"/>
      <c r="SC454" s="60"/>
      <c r="SD454" s="60"/>
      <c r="SE454" s="60"/>
      <c r="SF454" s="60"/>
      <c r="SG454" s="60"/>
      <c r="SH454" s="60"/>
      <c r="SI454" s="60"/>
      <c r="SJ454" s="60"/>
      <c r="SK454" s="60"/>
      <c r="SL454" s="60"/>
      <c r="SM454" s="60"/>
      <c r="SN454" s="60"/>
      <c r="SO454" s="60"/>
      <c r="SP454" s="60"/>
      <c r="SQ454" s="60"/>
      <c r="SR454" s="60"/>
      <c r="SS454" s="60"/>
      <c r="ST454" s="60"/>
      <c r="SU454" s="60"/>
      <c r="SV454" s="60"/>
      <c r="SW454" s="60"/>
      <c r="SX454" s="60"/>
      <c r="SY454" s="60"/>
      <c r="SZ454" s="60"/>
      <c r="TA454" s="60"/>
      <c r="TB454" s="60"/>
      <c r="TC454" s="60"/>
      <c r="TD454" s="60"/>
      <c r="TE454" s="60"/>
      <c r="TF454" s="60"/>
      <c r="TG454" s="60"/>
      <c r="TH454" s="60"/>
      <c r="TI454" s="60"/>
    </row>
    <row r="455" spans="1:529" s="60" customFormat="1" ht="27.75" customHeight="1" thickBot="1" x14ac:dyDescent="0.3">
      <c r="A455" s="77">
        <v>13140067</v>
      </c>
      <c r="B455" s="28">
        <v>39644</v>
      </c>
      <c r="C455" s="29" t="s">
        <v>1527</v>
      </c>
      <c r="D455" s="29"/>
      <c r="E455" s="29"/>
      <c r="F455" s="29"/>
      <c r="G455" s="29"/>
      <c r="H455" s="77"/>
      <c r="I455" s="28">
        <v>39665</v>
      </c>
      <c r="J455" s="28">
        <v>41835</v>
      </c>
      <c r="K455" s="29" t="s">
        <v>1472</v>
      </c>
      <c r="L455" s="29"/>
      <c r="M455" s="29" t="s">
        <v>4762</v>
      </c>
      <c r="N455" s="29" t="s">
        <v>21</v>
      </c>
      <c r="O455" s="29">
        <v>175200</v>
      </c>
      <c r="P455" s="743"/>
      <c r="Q455" s="743"/>
      <c r="R455" s="743"/>
      <c r="S455" s="743"/>
      <c r="T455" s="571"/>
      <c r="U455" s="29"/>
      <c r="V455" s="29">
        <v>175200</v>
      </c>
      <c r="W455" s="29"/>
      <c r="X455" s="29"/>
      <c r="Y455" s="29"/>
      <c r="Z455" s="29"/>
      <c r="AA455" s="29"/>
      <c r="AB455" s="29"/>
      <c r="AC455" s="29"/>
      <c r="AD455" s="29"/>
      <c r="AE455" s="29"/>
      <c r="AF455" s="29"/>
      <c r="AG455" s="29"/>
      <c r="AH455" s="29"/>
      <c r="AI455" s="29"/>
      <c r="AJ455" s="29"/>
      <c r="AK455" s="25"/>
      <c r="AL455" s="25"/>
      <c r="AM455" s="11"/>
    </row>
    <row r="456" spans="1:529" s="60" customFormat="1" ht="27.75" customHeight="1" thickBot="1" x14ac:dyDescent="0.3">
      <c r="A456" s="237">
        <v>13140068</v>
      </c>
      <c r="B456" s="238">
        <v>39645</v>
      </c>
      <c r="C456" s="23" t="s">
        <v>1528</v>
      </c>
      <c r="D456" s="23"/>
      <c r="E456" s="23"/>
      <c r="F456" s="23"/>
      <c r="G456" s="23"/>
      <c r="H456" s="239"/>
      <c r="I456" s="238">
        <v>39645</v>
      </c>
      <c r="J456" s="238">
        <v>40740</v>
      </c>
      <c r="K456" s="23" t="s">
        <v>1196</v>
      </c>
      <c r="L456" s="23"/>
      <c r="M456" s="23" t="s">
        <v>1073</v>
      </c>
      <c r="N456" s="23" t="s">
        <v>34</v>
      </c>
      <c r="O456" s="23">
        <v>1234</v>
      </c>
      <c r="P456" s="744"/>
      <c r="Q456" s="744"/>
      <c r="R456" s="744"/>
      <c r="S456" s="744"/>
      <c r="T456" s="575"/>
      <c r="U456" s="23"/>
      <c r="V456" s="23">
        <v>1234</v>
      </c>
      <c r="W456" s="23"/>
      <c r="X456" s="23"/>
      <c r="Y456" s="23"/>
      <c r="Z456" s="23"/>
      <c r="AA456" s="23"/>
      <c r="AB456" s="23"/>
      <c r="AC456" s="23"/>
      <c r="AD456" s="23"/>
      <c r="AE456" s="23"/>
      <c r="AF456" s="23"/>
      <c r="AG456" s="23"/>
      <c r="AH456" s="23"/>
      <c r="AI456" s="23"/>
      <c r="AJ456" s="23"/>
      <c r="AK456" s="24"/>
      <c r="AL456" s="24"/>
      <c r="AM456" s="11"/>
    </row>
    <row r="457" spans="1:529" s="60" customFormat="1" ht="27.75" customHeight="1" thickBot="1" x14ac:dyDescent="0.3">
      <c r="A457" s="77" t="s">
        <v>7435</v>
      </c>
      <c r="B457" s="28">
        <v>39657</v>
      </c>
      <c r="C457" s="29" t="s">
        <v>1529</v>
      </c>
      <c r="D457" s="29"/>
      <c r="E457" s="29" t="s">
        <v>144</v>
      </c>
      <c r="F457" s="29" t="s">
        <v>144</v>
      </c>
      <c r="G457" s="29" t="s">
        <v>63</v>
      </c>
      <c r="H457" s="77" t="s">
        <v>1714</v>
      </c>
      <c r="I457" s="28">
        <v>39678</v>
      </c>
      <c r="J457" s="28">
        <v>41856</v>
      </c>
      <c r="K457" s="29" t="s">
        <v>1332</v>
      </c>
      <c r="L457" s="29"/>
      <c r="M457" s="29" t="s">
        <v>301</v>
      </c>
      <c r="N457" s="29" t="s">
        <v>66</v>
      </c>
      <c r="O457" s="29">
        <v>9540</v>
      </c>
      <c r="P457" s="743"/>
      <c r="Q457" s="743"/>
      <c r="R457" s="743"/>
      <c r="S457" s="743"/>
      <c r="T457" s="571"/>
      <c r="U457" s="29"/>
      <c r="V457" s="29">
        <v>9540</v>
      </c>
      <c r="W457" s="29"/>
      <c r="X457" s="29"/>
      <c r="Y457" s="29"/>
      <c r="Z457" s="29"/>
      <c r="AA457" s="29"/>
      <c r="AB457" s="29"/>
      <c r="AC457" s="29"/>
      <c r="AD457" s="29"/>
      <c r="AE457" s="29"/>
      <c r="AF457" s="29"/>
      <c r="AG457" s="29"/>
      <c r="AH457" s="29"/>
      <c r="AI457" s="67" t="s">
        <v>8359</v>
      </c>
      <c r="AJ457" s="67" t="s">
        <v>8360</v>
      </c>
      <c r="AK457" s="25"/>
      <c r="AL457" s="25"/>
      <c r="AM457" s="11"/>
    </row>
    <row r="458" spans="1:529" s="60" customFormat="1" ht="41.25" customHeight="1" thickBot="1" x14ac:dyDescent="0.3">
      <c r="A458" s="183">
        <v>13140070</v>
      </c>
      <c r="B458" s="184">
        <v>39661</v>
      </c>
      <c r="C458" s="185" t="s">
        <v>772</v>
      </c>
      <c r="D458" s="185"/>
      <c r="E458" s="185"/>
      <c r="F458" s="185"/>
      <c r="G458" s="185"/>
      <c r="H458" s="186"/>
      <c r="I458" s="184">
        <v>39688</v>
      </c>
      <c r="J458" s="184">
        <v>41853</v>
      </c>
      <c r="K458" s="185" t="s">
        <v>1201</v>
      </c>
      <c r="L458" s="185"/>
      <c r="M458" s="185" t="s">
        <v>4763</v>
      </c>
      <c r="N458" s="185" t="s">
        <v>34</v>
      </c>
      <c r="O458" s="185">
        <v>7900</v>
      </c>
      <c r="P458" s="748" t="s">
        <v>3266</v>
      </c>
      <c r="Q458" s="748" t="s">
        <v>3266</v>
      </c>
      <c r="R458" s="748"/>
      <c r="S458" s="748"/>
      <c r="T458" s="588"/>
      <c r="U458" s="185"/>
      <c r="V458" s="185">
        <v>7900</v>
      </c>
      <c r="W458" s="185"/>
      <c r="X458" s="185"/>
      <c r="Y458" s="185"/>
      <c r="Z458" s="185"/>
      <c r="AA458" s="185"/>
      <c r="AB458" s="185"/>
      <c r="AC458" s="185"/>
      <c r="AD458" s="185"/>
      <c r="AE458" s="185"/>
      <c r="AF458" s="185"/>
      <c r="AG458" s="185"/>
      <c r="AH458" s="185"/>
      <c r="AI458" s="185"/>
      <c r="AJ458" s="185"/>
      <c r="AK458" s="275"/>
      <c r="AL458" s="275" t="s">
        <v>3392</v>
      </c>
      <c r="AM458" s="11"/>
    </row>
    <row r="459" spans="1:529" s="60" customFormat="1" ht="41.25" customHeight="1" x14ac:dyDescent="0.25">
      <c r="A459" s="183" t="s">
        <v>3267</v>
      </c>
      <c r="B459" s="184">
        <v>39661</v>
      </c>
      <c r="C459" s="185" t="s">
        <v>3268</v>
      </c>
      <c r="D459" s="185" t="s">
        <v>5741</v>
      </c>
      <c r="E459" s="185"/>
      <c r="F459" s="185"/>
      <c r="G459" s="185"/>
      <c r="H459" s="186">
        <v>56215</v>
      </c>
      <c r="I459" s="184">
        <v>39688</v>
      </c>
      <c r="J459" s="184">
        <v>44045</v>
      </c>
      <c r="K459" s="185" t="s">
        <v>1201</v>
      </c>
      <c r="L459" s="185"/>
      <c r="M459" s="185" t="s">
        <v>4763</v>
      </c>
      <c r="N459" s="185" t="s">
        <v>34</v>
      </c>
      <c r="O459" s="185">
        <v>7900</v>
      </c>
      <c r="P459" s="748"/>
      <c r="Q459" s="748"/>
      <c r="R459" s="748"/>
      <c r="S459" s="748"/>
      <c r="T459" s="588">
        <v>2.88</v>
      </c>
      <c r="U459" s="185">
        <v>21.6</v>
      </c>
      <c r="V459" s="185">
        <v>7900</v>
      </c>
      <c r="W459" s="185" t="s">
        <v>1257</v>
      </c>
      <c r="X459" s="185">
        <v>50</v>
      </c>
      <c r="Y459" s="185">
        <v>25</v>
      </c>
      <c r="Z459" s="185">
        <v>150</v>
      </c>
      <c r="AA459" s="185" t="s">
        <v>1090</v>
      </c>
      <c r="AB459" s="185" t="s">
        <v>1090</v>
      </c>
      <c r="AC459" s="185" t="s">
        <v>1090</v>
      </c>
      <c r="AD459" s="185" t="s">
        <v>1090</v>
      </c>
      <c r="AE459" s="185" t="s">
        <v>1090</v>
      </c>
      <c r="AF459" s="185">
        <v>5</v>
      </c>
      <c r="AG459" s="185" t="s">
        <v>3269</v>
      </c>
      <c r="AH459" s="185"/>
      <c r="AI459" s="185" t="s">
        <v>3270</v>
      </c>
      <c r="AJ459" s="185" t="s">
        <v>3271</v>
      </c>
      <c r="AK459" s="275" t="s">
        <v>1459</v>
      </c>
      <c r="AL459" s="275"/>
      <c r="AM459" s="11"/>
    </row>
    <row r="460" spans="1:529" s="60" customFormat="1" ht="27.75" customHeight="1" thickBot="1" x14ac:dyDescent="0.3">
      <c r="A460" s="182" t="s">
        <v>3267</v>
      </c>
      <c r="B460" s="170">
        <v>39661</v>
      </c>
      <c r="C460" s="44" t="s">
        <v>3268</v>
      </c>
      <c r="D460" s="44" t="s">
        <v>7347</v>
      </c>
      <c r="E460" s="44" t="s">
        <v>7346</v>
      </c>
      <c r="F460" s="44" t="s">
        <v>106</v>
      </c>
      <c r="G460" s="44" t="s">
        <v>33</v>
      </c>
      <c r="H460" s="169">
        <v>56215</v>
      </c>
      <c r="I460" s="170">
        <v>39688</v>
      </c>
      <c r="J460" s="170">
        <v>44045</v>
      </c>
      <c r="K460" s="44" t="s">
        <v>1201</v>
      </c>
      <c r="L460" s="44"/>
      <c r="M460" s="44" t="s">
        <v>4763</v>
      </c>
      <c r="N460" s="44" t="s">
        <v>34</v>
      </c>
      <c r="O460" s="44">
        <v>1582</v>
      </c>
      <c r="P460" s="738" t="s">
        <v>7348</v>
      </c>
      <c r="Q460" s="738" t="s">
        <v>7348</v>
      </c>
      <c r="R460" s="738"/>
      <c r="S460" s="738"/>
      <c r="T460" s="573">
        <v>0.57599999999999996</v>
      </c>
      <c r="U460" s="44">
        <v>4.32</v>
      </c>
      <c r="V460" s="44">
        <v>158</v>
      </c>
      <c r="W460" s="44" t="s">
        <v>1257</v>
      </c>
      <c r="X460" s="44">
        <v>50</v>
      </c>
      <c r="Y460" s="44">
        <v>25</v>
      </c>
      <c r="Z460" s="44">
        <v>150</v>
      </c>
      <c r="AA460" s="44" t="s">
        <v>1090</v>
      </c>
      <c r="AB460" s="44" t="s">
        <v>1090</v>
      </c>
      <c r="AC460" s="44" t="s">
        <v>1090</v>
      </c>
      <c r="AD460" s="44" t="s">
        <v>1090</v>
      </c>
      <c r="AE460" s="44" t="s">
        <v>1090</v>
      </c>
      <c r="AF460" s="44">
        <v>5</v>
      </c>
      <c r="AG460" s="44" t="s">
        <v>3269</v>
      </c>
      <c r="AH460" s="44"/>
      <c r="AI460" s="44" t="s">
        <v>3270</v>
      </c>
      <c r="AJ460" s="44" t="s">
        <v>3271</v>
      </c>
      <c r="AK460" s="174" t="s">
        <v>1459</v>
      </c>
      <c r="AL460" s="174"/>
      <c r="AM460" s="11"/>
    </row>
    <row r="461" spans="1:529" s="60" customFormat="1" ht="32.25" customHeight="1" thickBot="1" x14ac:dyDescent="0.3">
      <c r="A461" s="252">
        <v>13140071</v>
      </c>
      <c r="B461" s="253">
        <v>39661</v>
      </c>
      <c r="C461" s="254" t="s">
        <v>1530</v>
      </c>
      <c r="D461" s="254"/>
      <c r="E461" s="254"/>
      <c r="F461" s="254"/>
      <c r="G461" s="254"/>
      <c r="H461" s="252"/>
      <c r="I461" s="253">
        <v>39680</v>
      </c>
      <c r="J461" s="253">
        <v>41856</v>
      </c>
      <c r="K461" s="254" t="s">
        <v>1124</v>
      </c>
      <c r="L461" s="254"/>
      <c r="M461" s="254" t="s">
        <v>700</v>
      </c>
      <c r="N461" s="254" t="s">
        <v>34</v>
      </c>
      <c r="O461" s="254">
        <v>5475</v>
      </c>
      <c r="P461" s="754"/>
      <c r="Q461" s="754"/>
      <c r="R461" s="754" t="s">
        <v>3326</v>
      </c>
      <c r="S461" s="754"/>
      <c r="T461" s="612"/>
      <c r="U461" s="254"/>
      <c r="V461" s="254">
        <v>5475</v>
      </c>
      <c r="W461" s="254"/>
      <c r="X461" s="254"/>
      <c r="Y461" s="254"/>
      <c r="Z461" s="254"/>
      <c r="AA461" s="254"/>
      <c r="AB461" s="254"/>
      <c r="AC461" s="254"/>
      <c r="AD461" s="254"/>
      <c r="AE461" s="254"/>
      <c r="AF461" s="254"/>
      <c r="AG461" s="254"/>
      <c r="AH461" s="254"/>
      <c r="AI461" s="254"/>
      <c r="AJ461" s="254"/>
      <c r="AK461" s="276"/>
      <c r="AL461" s="276" t="s">
        <v>3325</v>
      </c>
      <c r="AM461" s="11"/>
    </row>
    <row r="462" spans="1:529" s="60" customFormat="1" ht="27.75" customHeight="1" x14ac:dyDescent="0.25">
      <c r="A462" s="183">
        <v>13140072</v>
      </c>
      <c r="B462" s="184">
        <v>39664</v>
      </c>
      <c r="C462" s="185" t="s">
        <v>5611</v>
      </c>
      <c r="D462" s="185" t="s">
        <v>5612</v>
      </c>
      <c r="E462" s="185"/>
      <c r="F462" s="185"/>
      <c r="G462" s="185"/>
      <c r="H462" s="186" t="s">
        <v>5772</v>
      </c>
      <c r="I462" s="184">
        <v>39684</v>
      </c>
      <c r="J462" s="184">
        <v>40641</v>
      </c>
      <c r="K462" s="185" t="s">
        <v>370</v>
      </c>
      <c r="L462" s="185"/>
      <c r="M462" s="185" t="s">
        <v>300</v>
      </c>
      <c r="N462" s="185" t="s">
        <v>52</v>
      </c>
      <c r="O462" s="185">
        <v>59670</v>
      </c>
      <c r="P462" s="748" t="s">
        <v>5768</v>
      </c>
      <c r="Q462" s="748" t="s">
        <v>5768</v>
      </c>
      <c r="R462" s="748"/>
      <c r="S462" s="748"/>
      <c r="T462" s="588"/>
      <c r="U462" s="185"/>
      <c r="V462" s="185">
        <v>59670</v>
      </c>
      <c r="W462" s="185"/>
      <c r="X462" s="185"/>
      <c r="Y462" s="185"/>
      <c r="Z462" s="185"/>
      <c r="AA462" s="185"/>
      <c r="AB462" s="185"/>
      <c r="AC462" s="185"/>
      <c r="AD462" s="185"/>
      <c r="AE462" s="185"/>
      <c r="AF462" s="185"/>
      <c r="AG462" s="185"/>
      <c r="AH462" s="185"/>
      <c r="AI462" s="185"/>
      <c r="AJ462" s="185"/>
      <c r="AK462" s="275"/>
      <c r="AL462" s="275"/>
      <c r="AM462" s="11"/>
    </row>
    <row r="463" spans="1:529" s="60" customFormat="1" ht="27.75" customHeight="1" x14ac:dyDescent="0.25">
      <c r="A463" s="334">
        <v>13140072</v>
      </c>
      <c r="B463" s="15">
        <v>39664</v>
      </c>
      <c r="C463" s="16" t="s">
        <v>5611</v>
      </c>
      <c r="D463" s="16" t="s">
        <v>5612</v>
      </c>
      <c r="E463" s="16"/>
      <c r="F463" s="16"/>
      <c r="G463" s="16"/>
      <c r="H463" s="33" t="s">
        <v>5772</v>
      </c>
      <c r="I463" s="15">
        <v>39684</v>
      </c>
      <c r="J463" s="15">
        <v>42221</v>
      </c>
      <c r="K463" s="16" t="s">
        <v>370</v>
      </c>
      <c r="L463" s="16"/>
      <c r="M463" s="16" t="s">
        <v>300</v>
      </c>
      <c r="N463" s="16" t="s">
        <v>52</v>
      </c>
      <c r="O463" s="16">
        <v>59670</v>
      </c>
      <c r="P463" s="764"/>
      <c r="Q463" s="764" t="s">
        <v>5769</v>
      </c>
      <c r="R463" s="764"/>
      <c r="S463" s="764"/>
      <c r="T463" s="580"/>
      <c r="U463" s="16"/>
      <c r="V463" s="16">
        <v>59670</v>
      </c>
      <c r="W463" s="16"/>
      <c r="X463" s="16"/>
      <c r="Y463" s="16"/>
      <c r="Z463" s="16"/>
      <c r="AA463" s="16"/>
      <c r="AB463" s="16"/>
      <c r="AC463" s="16"/>
      <c r="AD463" s="16"/>
      <c r="AE463" s="16"/>
      <c r="AF463" s="16"/>
      <c r="AG463" s="16"/>
      <c r="AH463" s="16"/>
      <c r="AI463" s="16"/>
      <c r="AJ463" s="16"/>
      <c r="AK463" s="57"/>
      <c r="AL463" s="458" t="s">
        <v>6440</v>
      </c>
      <c r="AM463" s="11"/>
    </row>
    <row r="464" spans="1:529" s="60" customFormat="1" ht="51.75" customHeight="1" thickBot="1" x14ac:dyDescent="0.3">
      <c r="A464" s="101">
        <v>13140072</v>
      </c>
      <c r="B464" s="102">
        <v>39664</v>
      </c>
      <c r="C464" s="103" t="s">
        <v>5771</v>
      </c>
      <c r="D464" s="103" t="s">
        <v>7367</v>
      </c>
      <c r="E464" s="103" t="s">
        <v>6726</v>
      </c>
      <c r="F464" s="103" t="s">
        <v>51</v>
      </c>
      <c r="G464" s="103" t="s">
        <v>51</v>
      </c>
      <c r="H464" s="156" t="s">
        <v>5772</v>
      </c>
      <c r="I464" s="102">
        <v>39684</v>
      </c>
      <c r="J464" s="102">
        <v>44414</v>
      </c>
      <c r="K464" s="103" t="s">
        <v>370</v>
      </c>
      <c r="L464" s="103"/>
      <c r="M464" s="103" t="s">
        <v>300</v>
      </c>
      <c r="N464" s="103" t="s">
        <v>52</v>
      </c>
      <c r="O464" s="103">
        <v>59670</v>
      </c>
      <c r="P464" s="766" t="s">
        <v>5768</v>
      </c>
      <c r="Q464" s="766" t="s">
        <v>7368</v>
      </c>
      <c r="R464" s="766" t="s">
        <v>6438</v>
      </c>
      <c r="S464" s="766"/>
      <c r="T464" s="569">
        <v>30</v>
      </c>
      <c r="U464" s="103">
        <v>165.75</v>
      </c>
      <c r="V464" s="103">
        <v>59670</v>
      </c>
      <c r="W464" s="103" t="s">
        <v>1257</v>
      </c>
      <c r="X464" s="103">
        <v>50</v>
      </c>
      <c r="Y464" s="103">
        <v>50</v>
      </c>
      <c r="Z464" s="103">
        <v>250</v>
      </c>
      <c r="AA464" s="103" t="s">
        <v>1090</v>
      </c>
      <c r="AB464" s="103" t="s">
        <v>1090</v>
      </c>
      <c r="AC464" s="103" t="s">
        <v>1090</v>
      </c>
      <c r="AD464" s="103">
        <v>10</v>
      </c>
      <c r="AE464" s="103">
        <v>5</v>
      </c>
      <c r="AF464" s="103" t="s">
        <v>1090</v>
      </c>
      <c r="AG464" s="103" t="s">
        <v>5773</v>
      </c>
      <c r="AH464" s="103">
        <v>123.15</v>
      </c>
      <c r="AI464" s="103" t="s">
        <v>5774</v>
      </c>
      <c r="AJ464" s="103" t="s">
        <v>5775</v>
      </c>
      <c r="AK464" s="103" t="s">
        <v>1484</v>
      </c>
      <c r="AL464" s="455" t="s">
        <v>6439</v>
      </c>
    </row>
    <row r="465" spans="1:39" s="60" customFormat="1" ht="27.75" customHeight="1" x14ac:dyDescent="0.25">
      <c r="A465" s="164">
        <v>13140073</v>
      </c>
      <c r="B465" s="175">
        <v>39668</v>
      </c>
      <c r="C465" s="176" t="s">
        <v>142</v>
      </c>
      <c r="D465" s="176"/>
      <c r="E465" s="176"/>
      <c r="F465" s="176"/>
      <c r="G465" s="176"/>
      <c r="H465" s="164"/>
      <c r="I465" s="175">
        <v>39689</v>
      </c>
      <c r="J465" s="175">
        <v>41943</v>
      </c>
      <c r="K465" s="176" t="s">
        <v>1531</v>
      </c>
      <c r="L465" s="176"/>
      <c r="M465" s="176" t="s">
        <v>408</v>
      </c>
      <c r="N465" s="176" t="s">
        <v>48</v>
      </c>
      <c r="O465" s="176">
        <v>4000</v>
      </c>
      <c r="P465" s="752" t="s">
        <v>4931</v>
      </c>
      <c r="Q465" s="752" t="s">
        <v>4931</v>
      </c>
      <c r="R465" s="752"/>
      <c r="S465" s="752"/>
      <c r="T465" s="568"/>
      <c r="U465" s="176"/>
      <c r="V465" s="176">
        <v>4000</v>
      </c>
      <c r="W465" s="176"/>
      <c r="X465" s="176"/>
      <c r="Y465" s="176"/>
      <c r="Z465" s="176"/>
      <c r="AA465" s="176"/>
      <c r="AB465" s="176"/>
      <c r="AC465" s="176"/>
      <c r="AD465" s="176"/>
      <c r="AE465" s="176"/>
      <c r="AF465" s="176"/>
      <c r="AG465" s="176"/>
      <c r="AH465" s="176"/>
      <c r="AI465" s="176"/>
      <c r="AJ465" s="176"/>
      <c r="AK465" s="222"/>
      <c r="AL465" s="453" t="s">
        <v>5770</v>
      </c>
      <c r="AM465" s="11"/>
    </row>
    <row r="466" spans="1:39" s="60" customFormat="1" ht="51.75" customHeight="1" x14ac:dyDescent="0.25">
      <c r="A466" s="80">
        <v>13140073</v>
      </c>
      <c r="B466" s="12">
        <v>39668</v>
      </c>
      <c r="C466" s="11" t="s">
        <v>4958</v>
      </c>
      <c r="D466" s="11" t="s">
        <v>7278</v>
      </c>
      <c r="E466" s="11" t="s">
        <v>23</v>
      </c>
      <c r="F466" s="11" t="s">
        <v>23</v>
      </c>
      <c r="G466" s="11" t="s">
        <v>24</v>
      </c>
      <c r="H466" s="73">
        <v>32874</v>
      </c>
      <c r="I466" s="12">
        <v>39689</v>
      </c>
      <c r="J466" s="12">
        <v>47787</v>
      </c>
      <c r="K466" s="11" t="s">
        <v>1531</v>
      </c>
      <c r="L466" s="11"/>
      <c r="M466" s="11" t="s">
        <v>408</v>
      </c>
      <c r="N466" s="11" t="s">
        <v>48</v>
      </c>
      <c r="O466" s="11">
        <v>4000</v>
      </c>
      <c r="P466" s="745" t="s">
        <v>9102</v>
      </c>
      <c r="Q466" s="745" t="s">
        <v>9102</v>
      </c>
      <c r="R466" s="745"/>
      <c r="S466" s="745"/>
      <c r="T466" s="559">
        <v>4.5</v>
      </c>
      <c r="U466" s="11">
        <v>15</v>
      </c>
      <c r="V466" s="11">
        <v>4000</v>
      </c>
      <c r="W466" s="11" t="s">
        <v>3344</v>
      </c>
      <c r="X466" s="11">
        <v>25</v>
      </c>
      <c r="Y466" s="11" t="s">
        <v>1090</v>
      </c>
      <c r="Z466" s="11" t="s">
        <v>1090</v>
      </c>
      <c r="AA466" s="11" t="s">
        <v>1090</v>
      </c>
      <c r="AB466" s="11" t="s">
        <v>1090</v>
      </c>
      <c r="AC466" s="11" t="s">
        <v>1090</v>
      </c>
      <c r="AD466" s="11" t="s">
        <v>1090</v>
      </c>
      <c r="AE466" s="11" t="s">
        <v>1090</v>
      </c>
      <c r="AF466" s="11">
        <v>10</v>
      </c>
      <c r="AG466" s="11" t="s">
        <v>5285</v>
      </c>
      <c r="AH466" s="11">
        <v>238.55</v>
      </c>
      <c r="AI466" s="11" t="s">
        <v>4932</v>
      </c>
      <c r="AJ466" s="11" t="s">
        <v>4933</v>
      </c>
      <c r="AK466" s="11" t="s">
        <v>1365</v>
      </c>
      <c r="AL466" s="60" t="s">
        <v>5286</v>
      </c>
    </row>
    <row r="467" spans="1:39" s="60" customFormat="1" ht="51.75" customHeight="1" thickBot="1" x14ac:dyDescent="0.3">
      <c r="A467" s="80">
        <v>13140073</v>
      </c>
      <c r="B467" s="12">
        <v>39668</v>
      </c>
      <c r="C467" s="11" t="s">
        <v>4959</v>
      </c>
      <c r="D467" s="11" t="s">
        <v>7278</v>
      </c>
      <c r="E467" s="11" t="s">
        <v>23</v>
      </c>
      <c r="F467" s="11" t="s">
        <v>23</v>
      </c>
      <c r="G467" s="11" t="s">
        <v>24</v>
      </c>
      <c r="H467" s="73">
        <v>32874</v>
      </c>
      <c r="I467" s="12">
        <v>39689</v>
      </c>
      <c r="J467" s="12">
        <v>47787</v>
      </c>
      <c r="K467" s="11" t="s">
        <v>1531</v>
      </c>
      <c r="L467" s="11"/>
      <c r="M467" s="11" t="s">
        <v>408</v>
      </c>
      <c r="N467" s="11" t="s">
        <v>48</v>
      </c>
      <c r="O467" s="11"/>
      <c r="P467" s="745" t="s">
        <v>9102</v>
      </c>
      <c r="Q467" s="745" t="s">
        <v>9102</v>
      </c>
      <c r="R467" s="745"/>
      <c r="S467" s="745"/>
      <c r="T467" s="559"/>
      <c r="U467" s="11"/>
      <c r="V467" s="11"/>
      <c r="W467" s="11" t="s">
        <v>3344</v>
      </c>
      <c r="X467" s="11">
        <v>50</v>
      </c>
      <c r="Y467" s="11">
        <v>25</v>
      </c>
      <c r="Z467" s="11">
        <v>125</v>
      </c>
      <c r="AA467" s="11" t="s">
        <v>1090</v>
      </c>
      <c r="AB467" s="11" t="s">
        <v>1090</v>
      </c>
      <c r="AC467" s="11" t="s">
        <v>1090</v>
      </c>
      <c r="AD467" s="11" t="s">
        <v>1090</v>
      </c>
      <c r="AE467" s="11" t="s">
        <v>1090</v>
      </c>
      <c r="AF467" s="11" t="s">
        <v>1090</v>
      </c>
      <c r="AG467" s="11" t="s">
        <v>4960</v>
      </c>
      <c r="AH467" s="11">
        <v>238.55</v>
      </c>
      <c r="AI467" s="11" t="s">
        <v>4932</v>
      </c>
      <c r="AJ467" s="11" t="s">
        <v>4933</v>
      </c>
      <c r="AK467" s="11" t="s">
        <v>1365</v>
      </c>
      <c r="AL467" s="60" t="s">
        <v>5286</v>
      </c>
    </row>
    <row r="468" spans="1:39" s="60" customFormat="1" ht="27.75" customHeight="1" x14ac:dyDescent="0.25">
      <c r="A468" s="183">
        <v>13140074</v>
      </c>
      <c r="B468" s="184">
        <v>39668</v>
      </c>
      <c r="C468" s="185" t="s">
        <v>450</v>
      </c>
      <c r="D468" s="185"/>
      <c r="E468" s="185"/>
      <c r="F468" s="185"/>
      <c r="G468" s="185"/>
      <c r="H468" s="186"/>
      <c r="I468" s="184">
        <v>39688</v>
      </c>
      <c r="J468" s="184">
        <v>41862</v>
      </c>
      <c r="K468" s="185"/>
      <c r="L468" s="185"/>
      <c r="M468" s="185" t="s">
        <v>302</v>
      </c>
      <c r="N468" s="185" t="s">
        <v>34</v>
      </c>
      <c r="O468" s="185">
        <v>175200000</v>
      </c>
      <c r="P468" s="748"/>
      <c r="Q468" s="748" t="s">
        <v>3261</v>
      </c>
      <c r="R468" s="748"/>
      <c r="S468" s="748"/>
      <c r="T468" s="588"/>
      <c r="U468" s="185"/>
      <c r="V468" s="185">
        <v>175200000</v>
      </c>
      <c r="W468" s="185"/>
      <c r="X468" s="185"/>
      <c r="Y468" s="185"/>
      <c r="Z468" s="185"/>
      <c r="AA468" s="185"/>
      <c r="AB468" s="185"/>
      <c r="AC468" s="185"/>
      <c r="AD468" s="185"/>
      <c r="AE468" s="185"/>
      <c r="AF468" s="185"/>
      <c r="AG468" s="185"/>
      <c r="AH468" s="185"/>
      <c r="AI468" s="185"/>
      <c r="AJ468" s="185"/>
      <c r="AK468" s="275"/>
      <c r="AL468" s="275" t="s">
        <v>4562</v>
      </c>
      <c r="AM468" s="11"/>
    </row>
    <row r="469" spans="1:39" s="60" customFormat="1" ht="27.75" customHeight="1" thickBot="1" x14ac:dyDescent="0.3">
      <c r="A469" s="182">
        <v>13140074</v>
      </c>
      <c r="B469" s="170">
        <v>39668</v>
      </c>
      <c r="C469" s="44" t="s">
        <v>8021</v>
      </c>
      <c r="D469" s="44" t="s">
        <v>7730</v>
      </c>
      <c r="E469" s="44" t="s">
        <v>8018</v>
      </c>
      <c r="F469" s="44" t="s">
        <v>41</v>
      </c>
      <c r="G469" s="44" t="s">
        <v>33</v>
      </c>
      <c r="H469" s="169" t="s">
        <v>8019</v>
      </c>
      <c r="I469" s="170">
        <v>39688</v>
      </c>
      <c r="J469" s="170">
        <v>47706</v>
      </c>
      <c r="K469" s="44" t="s">
        <v>877</v>
      </c>
      <c r="L469" s="44" t="s">
        <v>6571</v>
      </c>
      <c r="M469" s="44" t="s">
        <v>302</v>
      </c>
      <c r="N469" s="44" t="s">
        <v>34</v>
      </c>
      <c r="O469" s="44">
        <v>175200000</v>
      </c>
      <c r="P469" s="738" t="s">
        <v>9104</v>
      </c>
      <c r="Q469" s="738" t="s">
        <v>8020</v>
      </c>
      <c r="R469" s="738"/>
      <c r="S469" s="738"/>
      <c r="T469" s="573">
        <v>7.87</v>
      </c>
      <c r="U469" s="44">
        <v>480000</v>
      </c>
      <c r="V469" s="44">
        <v>175200000</v>
      </c>
      <c r="W469" s="44" t="s">
        <v>3184</v>
      </c>
      <c r="X469" s="44">
        <v>35</v>
      </c>
      <c r="Y469" s="44">
        <v>25</v>
      </c>
      <c r="Z469" s="44">
        <v>125</v>
      </c>
      <c r="AA469" s="44"/>
      <c r="AB469" s="44"/>
      <c r="AC469" s="44"/>
      <c r="AD469" s="44">
        <v>10</v>
      </c>
      <c r="AE469" s="44">
        <v>1</v>
      </c>
      <c r="AF469" s="44">
        <v>0.3</v>
      </c>
      <c r="AG469" s="44" t="s">
        <v>7731</v>
      </c>
      <c r="AH469" s="44">
        <v>511.11</v>
      </c>
      <c r="AI469" s="44" t="s">
        <v>7732</v>
      </c>
      <c r="AJ469" s="44" t="s">
        <v>7733</v>
      </c>
      <c r="AK469" s="174" t="s">
        <v>1459</v>
      </c>
      <c r="AL469" s="174" t="s">
        <v>7761</v>
      </c>
      <c r="AM469" s="11"/>
    </row>
    <row r="470" spans="1:39" s="60" customFormat="1" ht="27.75" customHeight="1" thickBot="1" x14ac:dyDescent="0.3">
      <c r="A470" s="77">
        <v>13140075</v>
      </c>
      <c r="B470" s="28">
        <v>39675</v>
      </c>
      <c r="C470" s="29" t="s">
        <v>1532</v>
      </c>
      <c r="D470" s="29"/>
      <c r="E470" s="29"/>
      <c r="F470" s="29"/>
      <c r="G470" s="29"/>
      <c r="H470" s="77"/>
      <c r="I470" s="28">
        <v>39696</v>
      </c>
      <c r="J470" s="28">
        <v>41869</v>
      </c>
      <c r="K470" s="29" t="s">
        <v>365</v>
      </c>
      <c r="L470" s="29"/>
      <c r="M470" s="29" t="s">
        <v>408</v>
      </c>
      <c r="N470" s="29" t="s">
        <v>25</v>
      </c>
      <c r="O470" s="29">
        <v>5000</v>
      </c>
      <c r="P470" s="743"/>
      <c r="Q470" s="743"/>
      <c r="R470" s="743"/>
      <c r="S470" s="743"/>
      <c r="T470" s="571"/>
      <c r="U470" s="29"/>
      <c r="V470" s="29">
        <v>5000</v>
      </c>
      <c r="W470" s="29"/>
      <c r="X470" s="29"/>
      <c r="Y470" s="29"/>
      <c r="Z470" s="29"/>
      <c r="AA470" s="29"/>
      <c r="AB470" s="29"/>
      <c r="AC470" s="29"/>
      <c r="AD470" s="29"/>
      <c r="AE470" s="29"/>
      <c r="AF470" s="29"/>
      <c r="AG470" s="29"/>
      <c r="AH470" s="29"/>
      <c r="AI470" s="29"/>
      <c r="AJ470" s="29"/>
      <c r="AK470" s="25"/>
      <c r="AL470" s="25"/>
      <c r="AM470" s="11"/>
    </row>
    <row r="471" spans="1:39" s="60" customFormat="1" ht="27.75" customHeight="1" thickBot="1" x14ac:dyDescent="0.3">
      <c r="A471" s="237">
        <v>13140076</v>
      </c>
      <c r="B471" s="238">
        <v>39688</v>
      </c>
      <c r="C471" s="23" t="s">
        <v>1533</v>
      </c>
      <c r="D471" s="23"/>
      <c r="E471" s="23"/>
      <c r="F471" s="23"/>
      <c r="G471" s="23"/>
      <c r="H471" s="239"/>
      <c r="I471" s="238">
        <v>39708</v>
      </c>
      <c r="J471" s="238">
        <v>40781</v>
      </c>
      <c r="K471" s="23" t="s">
        <v>365</v>
      </c>
      <c r="L471" s="23"/>
      <c r="M471" s="23" t="s">
        <v>408</v>
      </c>
      <c r="N471" s="23" t="s">
        <v>25</v>
      </c>
      <c r="O471" s="23">
        <v>106000</v>
      </c>
      <c r="P471" s="744"/>
      <c r="Q471" s="744"/>
      <c r="R471" s="744"/>
      <c r="S471" s="744"/>
      <c r="T471" s="575"/>
      <c r="U471" s="23"/>
      <c r="V471" s="23">
        <v>106000</v>
      </c>
      <c r="W471" s="23"/>
      <c r="X471" s="23"/>
      <c r="Y471" s="23"/>
      <c r="Z471" s="23"/>
      <c r="AA471" s="23"/>
      <c r="AB471" s="23"/>
      <c r="AC471" s="23"/>
      <c r="AD471" s="23"/>
      <c r="AE471" s="23"/>
      <c r="AF471" s="23"/>
      <c r="AG471" s="23"/>
      <c r="AH471" s="23"/>
      <c r="AI471" s="23"/>
      <c r="AJ471" s="23"/>
      <c r="AK471" s="24"/>
      <c r="AL471" s="24"/>
      <c r="AM471" s="11"/>
    </row>
    <row r="472" spans="1:39" s="60" customFormat="1" ht="27.75" customHeight="1" thickBot="1" x14ac:dyDescent="0.3">
      <c r="A472" s="77">
        <v>13140077</v>
      </c>
      <c r="B472" s="28">
        <v>39699</v>
      </c>
      <c r="C472" s="29" t="s">
        <v>1534</v>
      </c>
      <c r="D472" s="29"/>
      <c r="E472" s="29"/>
      <c r="F472" s="29"/>
      <c r="G472" s="29"/>
      <c r="H472" s="77"/>
      <c r="I472" s="28">
        <v>39720</v>
      </c>
      <c r="J472" s="28">
        <v>40794</v>
      </c>
      <c r="K472" s="29" t="s">
        <v>1479</v>
      </c>
      <c r="L472" s="29"/>
      <c r="M472" s="29" t="s">
        <v>408</v>
      </c>
      <c r="N472" s="29" t="s">
        <v>40</v>
      </c>
      <c r="O472" s="29">
        <v>7000</v>
      </c>
      <c r="P472" s="743"/>
      <c r="Q472" s="743"/>
      <c r="R472" s="743"/>
      <c r="S472" s="743"/>
      <c r="T472" s="571"/>
      <c r="U472" s="29"/>
      <c r="V472" s="29">
        <v>7000</v>
      </c>
      <c r="W472" s="29"/>
      <c r="X472" s="29"/>
      <c r="Y472" s="29"/>
      <c r="Z472" s="29"/>
      <c r="AA472" s="29"/>
      <c r="AB472" s="29"/>
      <c r="AC472" s="29"/>
      <c r="AD472" s="29"/>
      <c r="AE472" s="29"/>
      <c r="AF472" s="29"/>
      <c r="AG472" s="29"/>
      <c r="AH472" s="29"/>
      <c r="AI472" s="29"/>
      <c r="AJ472" s="29"/>
      <c r="AK472" s="25"/>
      <c r="AL472" s="25"/>
      <c r="AM472" s="11"/>
    </row>
    <row r="473" spans="1:39" s="60" customFormat="1" ht="27.75" customHeight="1" thickBot="1" x14ac:dyDescent="0.3">
      <c r="A473" s="237">
        <v>13140078</v>
      </c>
      <c r="B473" s="238">
        <v>39699</v>
      </c>
      <c r="C473" s="23" t="s">
        <v>1535</v>
      </c>
      <c r="D473" s="23"/>
      <c r="E473" s="23"/>
      <c r="F473" s="23"/>
      <c r="G473" s="23"/>
      <c r="H473" s="239"/>
      <c r="I473" s="238">
        <v>39720</v>
      </c>
      <c r="J473" s="238">
        <v>41890</v>
      </c>
      <c r="K473" s="23" t="s">
        <v>1472</v>
      </c>
      <c r="L473" s="23"/>
      <c r="M473" s="23" t="s">
        <v>1012</v>
      </c>
      <c r="N473" s="23" t="s">
        <v>21</v>
      </c>
      <c r="O473" s="23">
        <v>380554</v>
      </c>
      <c r="P473" s="744"/>
      <c r="Q473" s="744"/>
      <c r="R473" s="744"/>
      <c r="S473" s="744"/>
      <c r="T473" s="575"/>
      <c r="U473" s="23"/>
      <c r="V473" s="23">
        <v>380554</v>
      </c>
      <c r="W473" s="23"/>
      <c r="X473" s="23"/>
      <c r="Y473" s="23"/>
      <c r="Z473" s="23"/>
      <c r="AA473" s="23"/>
      <c r="AB473" s="23"/>
      <c r="AC473" s="23"/>
      <c r="AD473" s="23"/>
      <c r="AE473" s="23"/>
      <c r="AF473" s="23"/>
      <c r="AG473" s="23"/>
      <c r="AH473" s="23"/>
      <c r="AI473" s="23"/>
      <c r="AJ473" s="23"/>
      <c r="AK473" s="24"/>
      <c r="AL473" s="24"/>
      <c r="AM473" s="11"/>
    </row>
    <row r="474" spans="1:39" s="60" customFormat="1" ht="27.75" customHeight="1" thickBot="1" x14ac:dyDescent="0.3">
      <c r="A474" s="77">
        <v>13140079</v>
      </c>
      <c r="B474" s="28">
        <v>39703</v>
      </c>
      <c r="C474" s="29" t="s">
        <v>1536</v>
      </c>
      <c r="D474" s="29">
        <v>66665</v>
      </c>
      <c r="E474" s="29"/>
      <c r="F474" s="29"/>
      <c r="G474" s="29"/>
      <c r="H474" s="77" t="s">
        <v>2440</v>
      </c>
      <c r="I474" s="28">
        <v>39724</v>
      </c>
      <c r="J474" s="28">
        <v>40798</v>
      </c>
      <c r="K474" s="29" t="s">
        <v>365</v>
      </c>
      <c r="L474" s="29"/>
      <c r="M474" s="29" t="s">
        <v>335</v>
      </c>
      <c r="N474" s="29" t="s">
        <v>25</v>
      </c>
      <c r="O474" s="29">
        <v>146000</v>
      </c>
      <c r="P474" s="743"/>
      <c r="Q474" s="743"/>
      <c r="R474" s="743"/>
      <c r="S474" s="743"/>
      <c r="T474" s="571"/>
      <c r="U474" s="29"/>
      <c r="V474" s="29">
        <v>146000</v>
      </c>
      <c r="W474" s="29"/>
      <c r="X474" s="29"/>
      <c r="Y474" s="29"/>
      <c r="Z474" s="29"/>
      <c r="AA474" s="29"/>
      <c r="AB474" s="29"/>
      <c r="AC474" s="29"/>
      <c r="AD474" s="29"/>
      <c r="AE474" s="29"/>
      <c r="AF474" s="29"/>
      <c r="AG474" s="29"/>
      <c r="AH474" s="29"/>
      <c r="AI474" s="29"/>
      <c r="AJ474" s="29"/>
      <c r="AK474" s="25"/>
      <c r="AL474" s="25"/>
      <c r="AM474" s="11"/>
    </row>
    <row r="475" spans="1:39" s="60" customFormat="1" ht="27.75" customHeight="1" thickBot="1" x14ac:dyDescent="0.3">
      <c r="A475" s="237">
        <v>13140080</v>
      </c>
      <c r="B475" s="238">
        <v>39708</v>
      </c>
      <c r="C475" s="23" t="s">
        <v>1111</v>
      </c>
      <c r="D475" s="23"/>
      <c r="E475" s="23"/>
      <c r="F475" s="23"/>
      <c r="G475" s="23"/>
      <c r="H475" s="239"/>
      <c r="I475" s="238">
        <v>39728</v>
      </c>
      <c r="J475" s="238">
        <v>40803</v>
      </c>
      <c r="K475" s="23" t="s">
        <v>373</v>
      </c>
      <c r="L475" s="23"/>
      <c r="M475" s="23" t="s">
        <v>1023</v>
      </c>
      <c r="N475" s="23" t="s">
        <v>34</v>
      </c>
      <c r="O475" s="23">
        <v>11100</v>
      </c>
      <c r="P475" s="744"/>
      <c r="Q475" s="744"/>
      <c r="R475" s="744"/>
      <c r="S475" s="744"/>
      <c r="T475" s="575"/>
      <c r="U475" s="23"/>
      <c r="V475" s="23">
        <v>11100</v>
      </c>
      <c r="W475" s="23"/>
      <c r="X475" s="23"/>
      <c r="Y475" s="23"/>
      <c r="Z475" s="23"/>
      <c r="AA475" s="23"/>
      <c r="AB475" s="23"/>
      <c r="AC475" s="23"/>
      <c r="AD475" s="23"/>
      <c r="AE475" s="23"/>
      <c r="AF475" s="23"/>
      <c r="AG475" s="23"/>
      <c r="AH475" s="23"/>
      <c r="AI475" s="23"/>
      <c r="AJ475" s="23"/>
      <c r="AK475" s="24"/>
      <c r="AL475" s="24"/>
      <c r="AM475" s="11"/>
    </row>
    <row r="476" spans="1:39" s="89" customFormat="1" ht="27.75" customHeight="1" thickBot="1" x14ac:dyDescent="0.3">
      <c r="A476" s="252">
        <v>13140081</v>
      </c>
      <c r="B476" s="253">
        <v>39715</v>
      </c>
      <c r="C476" s="254" t="s">
        <v>5811</v>
      </c>
      <c r="D476" s="254" t="s">
        <v>5812</v>
      </c>
      <c r="E476" s="254"/>
      <c r="F476" s="254"/>
      <c r="G476" s="254"/>
      <c r="H476" s="252" t="s">
        <v>3415</v>
      </c>
      <c r="I476" s="253">
        <v>39731</v>
      </c>
      <c r="J476" s="253">
        <v>41913</v>
      </c>
      <c r="K476" s="254"/>
      <c r="L476" s="254"/>
      <c r="M476" s="254" t="s">
        <v>1100</v>
      </c>
      <c r="N476" s="254" t="s">
        <v>34</v>
      </c>
      <c r="O476" s="254">
        <v>7000</v>
      </c>
      <c r="P476" s="754"/>
      <c r="Q476" s="754"/>
      <c r="R476" s="754" t="s">
        <v>5810</v>
      </c>
      <c r="S476" s="754"/>
      <c r="T476" s="612"/>
      <c r="U476" s="254"/>
      <c r="V476" s="254">
        <v>7000</v>
      </c>
      <c r="W476" s="254"/>
      <c r="X476" s="254"/>
      <c r="Y476" s="254"/>
      <c r="Z476" s="254"/>
      <c r="AA476" s="254"/>
      <c r="AB476" s="254"/>
      <c r="AC476" s="254"/>
      <c r="AD476" s="254"/>
      <c r="AE476" s="254"/>
      <c r="AF476" s="254"/>
      <c r="AG476" s="254"/>
      <c r="AH476" s="254"/>
      <c r="AI476" s="254"/>
      <c r="AJ476" s="254"/>
      <c r="AK476" s="276"/>
      <c r="AL476" s="276" t="s">
        <v>5815</v>
      </c>
      <c r="AM476" s="49"/>
    </row>
    <row r="477" spans="1:39" s="60" customFormat="1" ht="27.75" customHeight="1" x14ac:dyDescent="0.25">
      <c r="A477" s="183">
        <v>13140082</v>
      </c>
      <c r="B477" s="184">
        <v>39716</v>
      </c>
      <c r="C477" s="185" t="s">
        <v>1537</v>
      </c>
      <c r="D477" s="185"/>
      <c r="E477" s="185"/>
      <c r="F477" s="185"/>
      <c r="G477" s="185"/>
      <c r="H477" s="186"/>
      <c r="I477" s="184">
        <v>39736</v>
      </c>
      <c r="J477" s="184">
        <v>41907</v>
      </c>
      <c r="K477" s="185" t="s">
        <v>1538</v>
      </c>
      <c r="L477" s="185"/>
      <c r="M477" s="185" t="s">
        <v>408</v>
      </c>
      <c r="N477" s="185" t="s">
        <v>48</v>
      </c>
      <c r="O477" s="185">
        <v>400</v>
      </c>
      <c r="P477" s="748" t="s">
        <v>3433</v>
      </c>
      <c r="Q477" s="811"/>
      <c r="R477" s="748"/>
      <c r="S477" s="748"/>
      <c r="T477" s="588"/>
      <c r="U477" s="185"/>
      <c r="V477" s="185">
        <v>400</v>
      </c>
      <c r="W477" s="185"/>
      <c r="X477" s="185"/>
      <c r="Y477" s="185"/>
      <c r="Z477" s="185"/>
      <c r="AA477" s="185"/>
      <c r="AB477" s="185"/>
      <c r="AC477" s="185"/>
      <c r="AD477" s="185"/>
      <c r="AE477" s="185"/>
      <c r="AF477" s="185"/>
      <c r="AG477" s="185"/>
      <c r="AH477" s="185"/>
      <c r="AI477" s="185"/>
      <c r="AJ477" s="185"/>
      <c r="AK477" s="275"/>
      <c r="AL477" s="275" t="s">
        <v>4563</v>
      </c>
      <c r="AM477" s="11"/>
    </row>
    <row r="478" spans="1:39" s="60" customFormat="1" ht="51.75" customHeight="1" thickBot="1" x14ac:dyDescent="0.3">
      <c r="A478" s="65" t="s">
        <v>3434</v>
      </c>
      <c r="B478" s="66">
        <v>39716</v>
      </c>
      <c r="C478" s="67" t="s">
        <v>3435</v>
      </c>
      <c r="D478" s="67" t="s">
        <v>5742</v>
      </c>
      <c r="E478" s="67"/>
      <c r="F478" s="67"/>
      <c r="G478" s="67"/>
      <c r="H478" s="158">
        <v>40422</v>
      </c>
      <c r="I478" s="66">
        <v>39736</v>
      </c>
      <c r="J478" s="66">
        <v>45561</v>
      </c>
      <c r="K478" s="67" t="s">
        <v>1461</v>
      </c>
      <c r="L478" s="67"/>
      <c r="M478" s="67" t="s">
        <v>335</v>
      </c>
      <c r="N478" s="67" t="s">
        <v>48</v>
      </c>
      <c r="O478" s="67">
        <v>400</v>
      </c>
      <c r="P478" s="756"/>
      <c r="Q478" s="756"/>
      <c r="R478" s="756"/>
      <c r="S478" s="756"/>
      <c r="T478" s="562">
        <v>1.5</v>
      </c>
      <c r="U478" s="67">
        <v>0.5</v>
      </c>
      <c r="V478" s="67">
        <v>400</v>
      </c>
      <c r="W478" s="67" t="s">
        <v>1257</v>
      </c>
      <c r="X478" s="67">
        <v>50</v>
      </c>
      <c r="Y478" s="67">
        <v>15</v>
      </c>
      <c r="Z478" s="67">
        <v>70</v>
      </c>
      <c r="AA478" s="67" t="s">
        <v>1090</v>
      </c>
      <c r="AB478" s="67" t="s">
        <v>1090</v>
      </c>
      <c r="AC478" s="67" t="s">
        <v>1090</v>
      </c>
      <c r="AD478" s="67" t="s">
        <v>1090</v>
      </c>
      <c r="AE478" s="67" t="s">
        <v>1090</v>
      </c>
      <c r="AF478" s="67">
        <v>0.3</v>
      </c>
      <c r="AG478" s="67" t="s">
        <v>3436</v>
      </c>
      <c r="AH478" s="67">
        <v>216.583</v>
      </c>
      <c r="AI478" s="67" t="s">
        <v>4124</v>
      </c>
      <c r="AJ478" s="67" t="s">
        <v>3437</v>
      </c>
      <c r="AK478" s="67" t="s">
        <v>1365</v>
      </c>
      <c r="AL478" s="425"/>
    </row>
    <row r="479" spans="1:39" s="60" customFormat="1" ht="27.75" customHeight="1" thickBot="1" x14ac:dyDescent="0.3">
      <c r="A479" s="77">
        <v>13140083</v>
      </c>
      <c r="B479" s="28">
        <v>39716</v>
      </c>
      <c r="C479" s="29" t="s">
        <v>1539</v>
      </c>
      <c r="D479" s="29"/>
      <c r="E479" s="29"/>
      <c r="F479" s="29"/>
      <c r="G479" s="29"/>
      <c r="H479" s="77"/>
      <c r="I479" s="28">
        <v>39743</v>
      </c>
      <c r="J479" s="28">
        <v>40811</v>
      </c>
      <c r="K479" s="29" t="s">
        <v>1307</v>
      </c>
      <c r="L479" s="29"/>
      <c r="M479" s="29" t="s">
        <v>408</v>
      </c>
      <c r="N479" s="29" t="s">
        <v>48</v>
      </c>
      <c r="O479" s="29">
        <v>157000</v>
      </c>
      <c r="P479" s="743"/>
      <c r="Q479" s="743"/>
      <c r="R479" s="743"/>
      <c r="S479" s="743"/>
      <c r="T479" s="571"/>
      <c r="U479" s="29"/>
      <c r="V479" s="29">
        <v>157000</v>
      </c>
      <c r="W479" s="29"/>
      <c r="X479" s="29"/>
      <c r="Y479" s="29"/>
      <c r="Z479" s="29"/>
      <c r="AA479" s="29"/>
      <c r="AB479" s="29"/>
      <c r="AC479" s="29"/>
      <c r="AD479" s="29"/>
      <c r="AE479" s="29"/>
      <c r="AF479" s="29"/>
      <c r="AG479" s="29"/>
      <c r="AH479" s="29"/>
      <c r="AI479" s="29"/>
      <c r="AJ479" s="29"/>
      <c r="AK479" s="25"/>
      <c r="AL479" s="25"/>
      <c r="AM479" s="11"/>
    </row>
    <row r="480" spans="1:39" s="60" customFormat="1" ht="27.75" customHeight="1" thickBot="1" x14ac:dyDescent="0.3">
      <c r="A480" s="237">
        <v>13140084</v>
      </c>
      <c r="B480" s="238">
        <v>39721</v>
      </c>
      <c r="C480" s="23" t="s">
        <v>215</v>
      </c>
      <c r="D480" s="23"/>
      <c r="E480" s="23"/>
      <c r="F480" s="23"/>
      <c r="G480" s="23"/>
      <c r="H480" s="239"/>
      <c r="I480" s="238">
        <v>39741</v>
      </c>
      <c r="J480" s="238">
        <v>41912</v>
      </c>
      <c r="K480" s="23" t="s">
        <v>1362</v>
      </c>
      <c r="L480" s="23"/>
      <c r="M480" s="23" t="s">
        <v>4764</v>
      </c>
      <c r="N480" s="23" t="s">
        <v>66</v>
      </c>
      <c r="O480" s="23">
        <v>38325</v>
      </c>
      <c r="P480" s="744"/>
      <c r="Q480" s="744"/>
      <c r="R480" s="744"/>
      <c r="S480" s="744"/>
      <c r="T480" s="575"/>
      <c r="U480" s="23"/>
      <c r="V480" s="23">
        <v>38325</v>
      </c>
      <c r="W480" s="23"/>
      <c r="X480" s="23"/>
      <c r="Y480" s="23"/>
      <c r="Z480" s="23"/>
      <c r="AA480" s="23"/>
      <c r="AB480" s="23"/>
      <c r="AC480" s="23"/>
      <c r="AD480" s="23"/>
      <c r="AE480" s="23"/>
      <c r="AF480" s="23"/>
      <c r="AG480" s="23"/>
      <c r="AH480" s="23"/>
      <c r="AI480" s="23"/>
      <c r="AJ480" s="23"/>
      <c r="AK480" s="24"/>
      <c r="AL480" s="24"/>
      <c r="AM480" s="11"/>
    </row>
    <row r="481" spans="1:39" s="60" customFormat="1" ht="28.5" customHeight="1" x14ac:dyDescent="0.25">
      <c r="A481" s="164">
        <v>13140085</v>
      </c>
      <c r="B481" s="175">
        <v>39722</v>
      </c>
      <c r="C481" s="176" t="s">
        <v>2441</v>
      </c>
      <c r="D481" s="176"/>
      <c r="E481" s="176"/>
      <c r="F481" s="176"/>
      <c r="G481" s="176"/>
      <c r="H481" s="164"/>
      <c r="I481" s="175">
        <v>39748</v>
      </c>
      <c r="J481" s="175">
        <v>41925</v>
      </c>
      <c r="K481" s="176" t="s">
        <v>1203</v>
      </c>
      <c r="L481" s="176"/>
      <c r="M481" s="176" t="s">
        <v>298</v>
      </c>
      <c r="N481" s="176" t="s">
        <v>21</v>
      </c>
      <c r="O481" s="176">
        <v>364490</v>
      </c>
      <c r="P481" s="752" t="s">
        <v>3443</v>
      </c>
      <c r="Q481" s="752" t="s">
        <v>3443</v>
      </c>
      <c r="R481" s="752"/>
      <c r="S481" s="752"/>
      <c r="T481" s="568"/>
      <c r="U481" s="176"/>
      <c r="V481" s="176">
        <v>364490</v>
      </c>
      <c r="W481" s="176"/>
      <c r="X481" s="176"/>
      <c r="Y481" s="176"/>
      <c r="Z481" s="176"/>
      <c r="AA481" s="176"/>
      <c r="AB481" s="176"/>
      <c r="AC481" s="176"/>
      <c r="AD481" s="176"/>
      <c r="AE481" s="176"/>
      <c r="AF481" s="176"/>
      <c r="AG481" s="176"/>
      <c r="AH481" s="176"/>
      <c r="AI481" s="176"/>
      <c r="AJ481" s="176"/>
      <c r="AK481" s="222"/>
      <c r="AL481" s="222" t="s">
        <v>3442</v>
      </c>
      <c r="AM481" s="11"/>
    </row>
    <row r="482" spans="1:39" s="60" customFormat="1" ht="51.75" customHeight="1" thickBot="1" x14ac:dyDescent="0.3">
      <c r="A482" s="80">
        <v>13140085</v>
      </c>
      <c r="B482" s="12">
        <v>39722</v>
      </c>
      <c r="C482" s="11" t="s">
        <v>3457</v>
      </c>
      <c r="D482" s="11" t="s">
        <v>7762</v>
      </c>
      <c r="E482" s="11" t="s">
        <v>620</v>
      </c>
      <c r="F482" s="11" t="s">
        <v>7296</v>
      </c>
      <c r="G482" s="11" t="s">
        <v>7296</v>
      </c>
      <c r="H482" s="73">
        <v>10553</v>
      </c>
      <c r="I482" s="12">
        <v>39748</v>
      </c>
      <c r="J482" s="12">
        <v>46308</v>
      </c>
      <c r="K482" s="11" t="s">
        <v>1203</v>
      </c>
      <c r="L482" s="11" t="s">
        <v>7763</v>
      </c>
      <c r="M482" s="11" t="s">
        <v>7764</v>
      </c>
      <c r="N482" s="11" t="s">
        <v>21</v>
      </c>
      <c r="O482" s="11">
        <v>364490</v>
      </c>
      <c r="P482" s="745" t="s">
        <v>7765</v>
      </c>
      <c r="Q482" s="745" t="s">
        <v>7765</v>
      </c>
      <c r="R482" s="745"/>
      <c r="S482" s="745"/>
      <c r="T482" s="559" t="s">
        <v>1964</v>
      </c>
      <c r="U482" s="11">
        <v>999</v>
      </c>
      <c r="V482" s="11">
        <v>364490</v>
      </c>
      <c r="W482" s="11" t="s">
        <v>3184</v>
      </c>
      <c r="X482" s="11">
        <v>50</v>
      </c>
      <c r="Y482" s="11">
        <v>15</v>
      </c>
      <c r="Z482" s="11">
        <v>70</v>
      </c>
      <c r="AA482" s="11" t="s">
        <v>1090</v>
      </c>
      <c r="AB482" s="11" t="s">
        <v>1090</v>
      </c>
      <c r="AC482" s="11" t="s">
        <v>1090</v>
      </c>
      <c r="AD482" s="11" t="s">
        <v>1090</v>
      </c>
      <c r="AE482" s="11" t="s">
        <v>1090</v>
      </c>
      <c r="AF482" s="11">
        <v>0.3</v>
      </c>
      <c r="AG482" s="11" t="s">
        <v>3444</v>
      </c>
      <c r="AH482" s="11"/>
      <c r="AI482" s="11" t="s">
        <v>4125</v>
      </c>
      <c r="AJ482" s="11" t="s">
        <v>4126</v>
      </c>
      <c r="AK482" s="11" t="s">
        <v>1365</v>
      </c>
    </row>
    <row r="483" spans="1:39" s="60" customFormat="1" ht="27.75" customHeight="1" thickBot="1" x14ac:dyDescent="0.3">
      <c r="A483" s="237">
        <v>13140086</v>
      </c>
      <c r="B483" s="238">
        <v>39727</v>
      </c>
      <c r="C483" s="23" t="s">
        <v>1540</v>
      </c>
      <c r="D483" s="23"/>
      <c r="E483" s="23"/>
      <c r="F483" s="23"/>
      <c r="G483" s="23"/>
      <c r="H483" s="239"/>
      <c r="I483" s="238">
        <v>39748</v>
      </c>
      <c r="J483" s="238">
        <v>41918</v>
      </c>
      <c r="K483" s="23" t="s">
        <v>1311</v>
      </c>
      <c r="L483" s="23"/>
      <c r="M483" s="23" t="s">
        <v>4765</v>
      </c>
      <c r="N483" s="23" t="s">
        <v>40</v>
      </c>
      <c r="O483" s="23">
        <v>3500</v>
      </c>
      <c r="P483" s="744"/>
      <c r="Q483" s="744"/>
      <c r="R483" s="744"/>
      <c r="S483" s="744"/>
      <c r="T483" s="575"/>
      <c r="U483" s="23"/>
      <c r="V483" s="23">
        <v>3500</v>
      </c>
      <c r="W483" s="23"/>
      <c r="X483" s="23"/>
      <c r="Y483" s="23"/>
      <c r="Z483" s="23"/>
      <c r="AA483" s="23"/>
      <c r="AB483" s="23"/>
      <c r="AC483" s="23"/>
      <c r="AD483" s="23"/>
      <c r="AE483" s="23"/>
      <c r="AF483" s="23"/>
      <c r="AG483" s="23"/>
      <c r="AH483" s="23"/>
      <c r="AI483" s="23"/>
      <c r="AJ483" s="23"/>
      <c r="AK483" s="24"/>
      <c r="AL483" s="24"/>
      <c r="AM483" s="11"/>
    </row>
    <row r="484" spans="1:39" s="60" customFormat="1" ht="27.75" customHeight="1" thickBot="1" x14ac:dyDescent="0.3">
      <c r="A484" s="78">
        <v>13140087</v>
      </c>
      <c r="B484" s="36">
        <v>39729</v>
      </c>
      <c r="C484" s="35" t="s">
        <v>1541</v>
      </c>
      <c r="D484" s="35"/>
      <c r="E484" s="35"/>
      <c r="F484" s="35"/>
      <c r="G484" s="35"/>
      <c r="H484" s="78"/>
      <c r="I484" s="36">
        <v>39749</v>
      </c>
      <c r="J484" s="36">
        <v>41923</v>
      </c>
      <c r="K484" s="35" t="s">
        <v>1542</v>
      </c>
      <c r="L484" s="35"/>
      <c r="M484" s="35" t="s">
        <v>4766</v>
      </c>
      <c r="N484" s="35" t="s">
        <v>34</v>
      </c>
      <c r="O484" s="35">
        <v>172000</v>
      </c>
      <c r="P484" s="802"/>
      <c r="Q484" s="802"/>
      <c r="R484" s="802" t="s">
        <v>1543</v>
      </c>
      <c r="S484" s="802"/>
      <c r="T484" s="602"/>
      <c r="U484" s="35"/>
      <c r="V484" s="35">
        <v>172000</v>
      </c>
      <c r="W484" s="35"/>
      <c r="X484" s="35"/>
      <c r="Y484" s="35"/>
      <c r="Z484" s="35"/>
      <c r="AA484" s="35"/>
      <c r="AB484" s="35"/>
      <c r="AC484" s="35"/>
      <c r="AD484" s="35"/>
      <c r="AE484" s="35"/>
      <c r="AF484" s="35"/>
      <c r="AG484" s="35"/>
      <c r="AH484" s="35"/>
      <c r="AI484" s="35"/>
      <c r="AJ484" s="35"/>
      <c r="AK484" s="35"/>
      <c r="AL484" s="314"/>
      <c r="AM484" s="11"/>
    </row>
    <row r="485" spans="1:39" s="60" customFormat="1" ht="27.75" customHeight="1" thickBot="1" x14ac:dyDescent="0.3">
      <c r="A485" s="237">
        <v>13140088</v>
      </c>
      <c r="B485" s="238">
        <v>39731</v>
      </c>
      <c r="C485" s="23" t="s">
        <v>1544</v>
      </c>
      <c r="D485" s="23"/>
      <c r="E485" s="23"/>
      <c r="F485" s="23"/>
      <c r="G485" s="23"/>
      <c r="H485" s="239"/>
      <c r="I485" s="238">
        <v>39752</v>
      </c>
      <c r="J485" s="238">
        <v>41639</v>
      </c>
      <c r="K485" s="23" t="s">
        <v>1531</v>
      </c>
      <c r="L485" s="23"/>
      <c r="M485" s="23" t="s">
        <v>4767</v>
      </c>
      <c r="N485" s="23" t="s">
        <v>48</v>
      </c>
      <c r="O485" s="23">
        <v>133000</v>
      </c>
      <c r="P485" s="744"/>
      <c r="Q485" s="744"/>
      <c r="R485" s="744"/>
      <c r="S485" s="744"/>
      <c r="T485" s="575"/>
      <c r="U485" s="23"/>
      <c r="V485" s="23">
        <v>133000</v>
      </c>
      <c r="W485" s="23"/>
      <c r="X485" s="23"/>
      <c r="Y485" s="23"/>
      <c r="Z485" s="23"/>
      <c r="AA485" s="23"/>
      <c r="AB485" s="23"/>
      <c r="AC485" s="23"/>
      <c r="AD485" s="23"/>
      <c r="AE485" s="23"/>
      <c r="AF485" s="23"/>
      <c r="AG485" s="23"/>
      <c r="AH485" s="23"/>
      <c r="AI485" s="23"/>
      <c r="AJ485" s="23"/>
      <c r="AK485" s="24"/>
      <c r="AL485" s="24"/>
      <c r="AM485" s="11"/>
    </row>
    <row r="486" spans="1:39" s="89" customFormat="1" ht="30.75" customHeight="1" thickBot="1" x14ac:dyDescent="0.3">
      <c r="A486" s="252">
        <v>13140089</v>
      </c>
      <c r="B486" s="253">
        <v>39731</v>
      </c>
      <c r="C486" s="254" t="s">
        <v>1545</v>
      </c>
      <c r="D486" s="254"/>
      <c r="E486" s="254"/>
      <c r="F486" s="254"/>
      <c r="G486" s="254"/>
      <c r="H486" s="252"/>
      <c r="I486" s="253">
        <v>39751</v>
      </c>
      <c r="J486" s="253">
        <v>41922</v>
      </c>
      <c r="K486" s="254" t="s">
        <v>1461</v>
      </c>
      <c r="L486" s="254"/>
      <c r="M486" s="254" t="s">
        <v>408</v>
      </c>
      <c r="N486" s="254" t="s">
        <v>48</v>
      </c>
      <c r="O486" s="254">
        <v>146000</v>
      </c>
      <c r="P486" s="754"/>
      <c r="Q486" s="754"/>
      <c r="R486" s="754" t="s">
        <v>3472</v>
      </c>
      <c r="S486" s="754"/>
      <c r="T486" s="612"/>
      <c r="U486" s="254"/>
      <c r="V486" s="254">
        <v>146000</v>
      </c>
      <c r="W486" s="254"/>
      <c r="X486" s="254"/>
      <c r="Y486" s="254"/>
      <c r="Z486" s="254"/>
      <c r="AA486" s="254"/>
      <c r="AB486" s="254"/>
      <c r="AC486" s="254"/>
      <c r="AD486" s="254"/>
      <c r="AE486" s="254"/>
      <c r="AF486" s="254"/>
      <c r="AG486" s="254"/>
      <c r="AH486" s="254"/>
      <c r="AI486" s="254"/>
      <c r="AJ486" s="254"/>
      <c r="AK486" s="276"/>
      <c r="AL486" s="459" t="s">
        <v>4564</v>
      </c>
      <c r="AM486" s="49"/>
    </row>
    <row r="487" spans="1:39" s="60" customFormat="1" ht="33" customHeight="1" thickBot="1" x14ac:dyDescent="0.3">
      <c r="A487" s="237">
        <v>13140090</v>
      </c>
      <c r="B487" s="431" t="s">
        <v>145</v>
      </c>
      <c r="C487" s="431" t="s">
        <v>145</v>
      </c>
      <c r="D487" s="431" t="s">
        <v>145</v>
      </c>
      <c r="E487" s="431"/>
      <c r="F487" s="431"/>
      <c r="G487" s="431"/>
      <c r="H487" s="431" t="s">
        <v>145</v>
      </c>
      <c r="I487" s="431" t="s">
        <v>145</v>
      </c>
      <c r="J487" s="431" t="s">
        <v>145</v>
      </c>
      <c r="K487" s="431" t="s">
        <v>145</v>
      </c>
      <c r="L487" s="431"/>
      <c r="M487" s="431" t="s">
        <v>145</v>
      </c>
      <c r="N487" s="431" t="s">
        <v>145</v>
      </c>
      <c r="O487" s="431" t="s">
        <v>145</v>
      </c>
      <c r="P487" s="812" t="s">
        <v>145</v>
      </c>
      <c r="Q487" s="812" t="s">
        <v>145</v>
      </c>
      <c r="R487" s="812" t="s">
        <v>145</v>
      </c>
      <c r="S487" s="812" t="s">
        <v>145</v>
      </c>
      <c r="T487" s="613" t="s">
        <v>145</v>
      </c>
      <c r="U487" s="431" t="s">
        <v>145</v>
      </c>
      <c r="V487" s="431" t="s">
        <v>145</v>
      </c>
      <c r="W487" s="431" t="s">
        <v>145</v>
      </c>
      <c r="X487" s="431" t="s">
        <v>145</v>
      </c>
      <c r="Y487" s="431" t="s">
        <v>145</v>
      </c>
      <c r="Z487" s="431" t="s">
        <v>145</v>
      </c>
      <c r="AA487" s="431" t="s">
        <v>145</v>
      </c>
      <c r="AB487" s="431" t="s">
        <v>145</v>
      </c>
      <c r="AC487" s="431" t="s">
        <v>145</v>
      </c>
      <c r="AD487" s="431" t="s">
        <v>145</v>
      </c>
      <c r="AE487" s="431" t="s">
        <v>145</v>
      </c>
      <c r="AF487" s="431" t="s">
        <v>145</v>
      </c>
      <c r="AG487" s="431" t="s">
        <v>145</v>
      </c>
      <c r="AH487" s="431" t="s">
        <v>145</v>
      </c>
      <c r="AI487" s="431" t="s">
        <v>145</v>
      </c>
      <c r="AJ487" s="431" t="s">
        <v>145</v>
      </c>
      <c r="AK487" s="431" t="s">
        <v>145</v>
      </c>
      <c r="AL487" s="460" t="s">
        <v>145</v>
      </c>
      <c r="AM487" s="11"/>
    </row>
    <row r="488" spans="1:39" s="60" customFormat="1" ht="27.75" customHeight="1" thickBot="1" x14ac:dyDescent="0.3">
      <c r="A488" s="332">
        <v>13140091</v>
      </c>
      <c r="B488" s="333">
        <v>39731</v>
      </c>
      <c r="C488" s="302" t="s">
        <v>1546</v>
      </c>
      <c r="D488" s="302"/>
      <c r="E488" s="302"/>
      <c r="F488" s="302"/>
      <c r="G488" s="302"/>
      <c r="H488" s="332"/>
      <c r="I488" s="333">
        <v>39751</v>
      </c>
      <c r="J488" s="333">
        <v>41944</v>
      </c>
      <c r="K488" s="302" t="s">
        <v>1120</v>
      </c>
      <c r="L488" s="302"/>
      <c r="M488" s="302" t="s">
        <v>941</v>
      </c>
      <c r="N488" s="302" t="s">
        <v>34</v>
      </c>
      <c r="O488" s="302" t="s">
        <v>1547</v>
      </c>
      <c r="P488" s="802"/>
      <c r="Q488" s="802"/>
      <c r="R488" s="802" t="s">
        <v>1971</v>
      </c>
      <c r="S488" s="802"/>
      <c r="T488" s="594"/>
      <c r="U488" s="302"/>
      <c r="V488" s="302" t="s">
        <v>1547</v>
      </c>
      <c r="W488" s="302"/>
      <c r="X488" s="302"/>
      <c r="Y488" s="302"/>
      <c r="Z488" s="302"/>
      <c r="AA488" s="302"/>
      <c r="AB488" s="302"/>
      <c r="AC488" s="302"/>
      <c r="AD488" s="302"/>
      <c r="AE488" s="302"/>
      <c r="AF488" s="302"/>
      <c r="AG488" s="302"/>
      <c r="AH488" s="302"/>
      <c r="AI488" s="302"/>
      <c r="AJ488" s="302"/>
      <c r="AK488" s="368"/>
      <c r="AL488" s="368" t="s">
        <v>4565</v>
      </c>
      <c r="AM488" s="11"/>
    </row>
    <row r="489" spans="1:39" s="89" customFormat="1" ht="39" customHeight="1" thickBot="1" x14ac:dyDescent="0.3">
      <c r="A489" s="265">
        <v>13140092</v>
      </c>
      <c r="B489" s="266">
        <v>39731</v>
      </c>
      <c r="C489" s="268" t="s">
        <v>5823</v>
      </c>
      <c r="D489" s="268" t="s">
        <v>5824</v>
      </c>
      <c r="E489" s="268"/>
      <c r="F489" s="268"/>
      <c r="G489" s="268"/>
      <c r="H489" s="269" t="s">
        <v>5825</v>
      </c>
      <c r="I489" s="266">
        <v>39751</v>
      </c>
      <c r="J489" s="266">
        <v>41944</v>
      </c>
      <c r="K489" s="268" t="s">
        <v>1220</v>
      </c>
      <c r="L489" s="268"/>
      <c r="M489" s="268" t="s">
        <v>808</v>
      </c>
      <c r="N489" s="268" t="s">
        <v>34</v>
      </c>
      <c r="O489" s="268">
        <v>13000</v>
      </c>
      <c r="P489" s="813"/>
      <c r="Q489" s="813"/>
      <c r="R489" s="813" t="s">
        <v>5826</v>
      </c>
      <c r="S489" s="813"/>
      <c r="T489" s="614"/>
      <c r="U489" s="268"/>
      <c r="V489" s="268">
        <v>13000</v>
      </c>
      <c r="W489" s="268"/>
      <c r="X489" s="268"/>
      <c r="Y489" s="268"/>
      <c r="Z489" s="268"/>
      <c r="AA489" s="268"/>
      <c r="AB489" s="268"/>
      <c r="AC489" s="268"/>
      <c r="AD489" s="268"/>
      <c r="AE489" s="268"/>
      <c r="AF489" s="268"/>
      <c r="AG489" s="268"/>
      <c r="AH489" s="268"/>
      <c r="AI489" s="268"/>
      <c r="AJ489" s="268"/>
      <c r="AK489" s="466"/>
      <c r="AL489" s="461" t="s">
        <v>5827</v>
      </c>
      <c r="AM489" s="49"/>
    </row>
    <row r="490" spans="1:39" s="89" customFormat="1" ht="39" customHeight="1" thickBot="1" x14ac:dyDescent="0.3">
      <c r="A490" s="252">
        <v>13140093</v>
      </c>
      <c r="B490" s="253">
        <v>39731</v>
      </c>
      <c r="C490" s="254" t="s">
        <v>5818</v>
      </c>
      <c r="D490" s="254" t="s">
        <v>5819</v>
      </c>
      <c r="E490" s="254"/>
      <c r="F490" s="254"/>
      <c r="G490" s="254"/>
      <c r="H490" s="252" t="s">
        <v>5820</v>
      </c>
      <c r="I490" s="253">
        <v>39751</v>
      </c>
      <c r="J490" s="253">
        <v>41944</v>
      </c>
      <c r="K490" s="254" t="s">
        <v>1220</v>
      </c>
      <c r="L490" s="254"/>
      <c r="M490" s="254" t="s">
        <v>988</v>
      </c>
      <c r="N490" s="254" t="s">
        <v>34</v>
      </c>
      <c r="O490" s="254">
        <v>21000</v>
      </c>
      <c r="P490" s="754"/>
      <c r="Q490" s="754"/>
      <c r="R490" s="754" t="s">
        <v>5821</v>
      </c>
      <c r="S490" s="754"/>
      <c r="T490" s="612"/>
      <c r="U490" s="254"/>
      <c r="V490" s="254">
        <v>21000</v>
      </c>
      <c r="W490" s="254"/>
      <c r="X490" s="254"/>
      <c r="Y490" s="254"/>
      <c r="Z490" s="254"/>
      <c r="AA490" s="254"/>
      <c r="AB490" s="254"/>
      <c r="AC490" s="254"/>
      <c r="AD490" s="254"/>
      <c r="AE490" s="254"/>
      <c r="AF490" s="254"/>
      <c r="AG490" s="254"/>
      <c r="AH490" s="254"/>
      <c r="AI490" s="254"/>
      <c r="AJ490" s="254"/>
      <c r="AK490" s="276"/>
      <c r="AL490" s="459" t="s">
        <v>5822</v>
      </c>
      <c r="AM490" s="49"/>
    </row>
    <row r="491" spans="1:39" s="89" customFormat="1" ht="39" customHeight="1" thickBot="1" x14ac:dyDescent="0.3">
      <c r="A491" s="265">
        <v>13140094</v>
      </c>
      <c r="B491" s="266">
        <v>39736</v>
      </c>
      <c r="C491" s="268" t="s">
        <v>5816</v>
      </c>
      <c r="D491" s="268" t="s">
        <v>5817</v>
      </c>
      <c r="E491" s="268"/>
      <c r="F491" s="268"/>
      <c r="G491" s="268"/>
      <c r="H491" s="269" t="s">
        <v>3178</v>
      </c>
      <c r="I491" s="266">
        <v>39756</v>
      </c>
      <c r="J491" s="266">
        <v>41944</v>
      </c>
      <c r="K491" s="268" t="s">
        <v>1220</v>
      </c>
      <c r="L491" s="268"/>
      <c r="M491" s="268" t="s">
        <v>941</v>
      </c>
      <c r="N491" s="268" t="s">
        <v>34</v>
      </c>
      <c r="O491" s="268">
        <v>1000</v>
      </c>
      <c r="P491" s="813"/>
      <c r="Q491" s="813"/>
      <c r="R491" s="813" t="s">
        <v>5814</v>
      </c>
      <c r="S491" s="813"/>
      <c r="T491" s="614"/>
      <c r="U491" s="268"/>
      <c r="V491" s="268">
        <v>1000</v>
      </c>
      <c r="W491" s="268"/>
      <c r="X491" s="268"/>
      <c r="Y491" s="268"/>
      <c r="Z491" s="268"/>
      <c r="AA491" s="268"/>
      <c r="AB491" s="268"/>
      <c r="AC491" s="268"/>
      <c r="AD491" s="268"/>
      <c r="AE491" s="268"/>
      <c r="AF491" s="268"/>
      <c r="AG491" s="268"/>
      <c r="AH491" s="268"/>
      <c r="AI491" s="268"/>
      <c r="AJ491" s="268"/>
      <c r="AK491" s="466"/>
      <c r="AL491" s="461" t="s">
        <v>5813</v>
      </c>
      <c r="AM491" s="49"/>
    </row>
    <row r="492" spans="1:39" s="60" customFormat="1" ht="27.75" customHeight="1" thickBot="1" x14ac:dyDescent="0.3">
      <c r="A492" s="332">
        <v>13140095</v>
      </c>
      <c r="B492" s="333">
        <v>39736</v>
      </c>
      <c r="C492" s="302" t="s">
        <v>1111</v>
      </c>
      <c r="D492" s="302"/>
      <c r="E492" s="302"/>
      <c r="F492" s="302"/>
      <c r="G492" s="302"/>
      <c r="H492" s="332"/>
      <c r="I492" s="333">
        <v>39756</v>
      </c>
      <c r="J492" s="333">
        <v>41944</v>
      </c>
      <c r="K492" s="302" t="s">
        <v>1120</v>
      </c>
      <c r="L492" s="302"/>
      <c r="M492" s="302" t="s">
        <v>941</v>
      </c>
      <c r="N492" s="302" t="s">
        <v>34</v>
      </c>
      <c r="O492" s="302" t="s">
        <v>1547</v>
      </c>
      <c r="P492" s="802"/>
      <c r="Q492" s="802"/>
      <c r="R492" s="802" t="s">
        <v>1970</v>
      </c>
      <c r="S492" s="802"/>
      <c r="T492" s="594"/>
      <c r="U492" s="302"/>
      <c r="V492" s="302" t="s">
        <v>1547</v>
      </c>
      <c r="W492" s="302"/>
      <c r="X492" s="302"/>
      <c r="Y492" s="302"/>
      <c r="Z492" s="302"/>
      <c r="AA492" s="302"/>
      <c r="AB492" s="302"/>
      <c r="AC492" s="302"/>
      <c r="AD492" s="302"/>
      <c r="AE492" s="302"/>
      <c r="AF492" s="302"/>
      <c r="AG492" s="302"/>
      <c r="AH492" s="302"/>
      <c r="AI492" s="302"/>
      <c r="AJ492" s="302"/>
      <c r="AK492" s="368"/>
      <c r="AL492" s="368" t="s">
        <v>3393</v>
      </c>
      <c r="AM492" s="11"/>
    </row>
    <row r="493" spans="1:39" s="60" customFormat="1" ht="27.75" customHeight="1" thickBot="1" x14ac:dyDescent="0.3">
      <c r="A493" s="237">
        <v>13140096</v>
      </c>
      <c r="B493" s="238">
        <v>39741</v>
      </c>
      <c r="C493" s="23" t="s">
        <v>1548</v>
      </c>
      <c r="D493" s="23"/>
      <c r="E493" s="29" t="s">
        <v>144</v>
      </c>
      <c r="F493" s="29" t="s">
        <v>144</v>
      </c>
      <c r="G493" s="29" t="s">
        <v>63</v>
      </c>
      <c r="H493" s="77" t="s">
        <v>1714</v>
      </c>
      <c r="I493" s="238">
        <v>39762</v>
      </c>
      <c r="J493" s="238">
        <v>41932</v>
      </c>
      <c r="K493" s="23" t="s">
        <v>1332</v>
      </c>
      <c r="L493" s="23"/>
      <c r="M493" s="23" t="s">
        <v>301</v>
      </c>
      <c r="N493" s="23" t="s">
        <v>66</v>
      </c>
      <c r="O493" s="23">
        <v>5600</v>
      </c>
      <c r="P493" s="744"/>
      <c r="Q493" s="744"/>
      <c r="R493" s="744"/>
      <c r="S493" s="744"/>
      <c r="T493" s="575"/>
      <c r="U493" s="23"/>
      <c r="V493" s="23">
        <v>5600</v>
      </c>
      <c r="W493" s="23"/>
      <c r="X493" s="23"/>
      <c r="Y493" s="23"/>
      <c r="Z493" s="23"/>
      <c r="AA493" s="23"/>
      <c r="AB493" s="23"/>
      <c r="AC493" s="23"/>
      <c r="AD493" s="23"/>
      <c r="AE493" s="23"/>
      <c r="AF493" s="23"/>
      <c r="AG493" s="23"/>
      <c r="AH493" s="23"/>
      <c r="AI493" s="67" t="s">
        <v>8361</v>
      </c>
      <c r="AJ493" s="67" t="s">
        <v>8362</v>
      </c>
      <c r="AK493" s="24"/>
      <c r="AL493" s="24"/>
      <c r="AM493" s="11"/>
    </row>
    <row r="494" spans="1:39" s="60" customFormat="1" ht="27.75" customHeight="1" thickBot="1" x14ac:dyDescent="0.3">
      <c r="A494" s="321">
        <v>13140097</v>
      </c>
      <c r="B494" s="322">
        <v>39757</v>
      </c>
      <c r="C494" s="323" t="s">
        <v>1111</v>
      </c>
      <c r="D494" s="323"/>
      <c r="E494" s="323"/>
      <c r="F494" s="323"/>
      <c r="G494" s="323"/>
      <c r="H494" s="321"/>
      <c r="I494" s="322">
        <v>39778</v>
      </c>
      <c r="J494" s="322">
        <v>41965</v>
      </c>
      <c r="K494" s="323" t="s">
        <v>1549</v>
      </c>
      <c r="L494" s="323"/>
      <c r="M494" s="323" t="s">
        <v>1550</v>
      </c>
      <c r="N494" s="323" t="s">
        <v>105</v>
      </c>
      <c r="O494" s="323">
        <v>48000</v>
      </c>
      <c r="P494" s="814"/>
      <c r="Q494" s="814"/>
      <c r="R494" s="814" t="s">
        <v>1551</v>
      </c>
      <c r="S494" s="814"/>
      <c r="T494" s="615"/>
      <c r="U494" s="323"/>
      <c r="V494" s="323">
        <v>48000</v>
      </c>
      <c r="W494" s="323"/>
      <c r="X494" s="323"/>
      <c r="Y494" s="323"/>
      <c r="Z494" s="323"/>
      <c r="AA494" s="323"/>
      <c r="AB494" s="323"/>
      <c r="AC494" s="323"/>
      <c r="AD494" s="323"/>
      <c r="AE494" s="323"/>
      <c r="AF494" s="323"/>
      <c r="AG494" s="323"/>
      <c r="AH494" s="323"/>
      <c r="AI494" s="323"/>
      <c r="AJ494" s="323"/>
      <c r="AK494" s="331"/>
      <c r="AL494" s="331"/>
      <c r="AM494" s="472"/>
    </row>
    <row r="495" spans="1:39" s="60" customFormat="1" ht="34.5" customHeight="1" x14ac:dyDescent="0.25">
      <c r="A495" s="183">
        <v>13140098</v>
      </c>
      <c r="B495" s="184">
        <v>39762</v>
      </c>
      <c r="C495" s="185" t="s">
        <v>1552</v>
      </c>
      <c r="D495" s="185" t="s">
        <v>5613</v>
      </c>
      <c r="E495" s="185"/>
      <c r="F495" s="185"/>
      <c r="G495" s="185"/>
      <c r="H495" s="186">
        <v>35198</v>
      </c>
      <c r="I495" s="184">
        <v>39899</v>
      </c>
      <c r="J495" s="184">
        <v>42070</v>
      </c>
      <c r="K495" s="185" t="s">
        <v>370</v>
      </c>
      <c r="L495" s="185"/>
      <c r="M495" s="185" t="s">
        <v>300</v>
      </c>
      <c r="N495" s="185" t="s">
        <v>52</v>
      </c>
      <c r="O495" s="185">
        <v>76800</v>
      </c>
      <c r="P495" s="748"/>
      <c r="Q495" s="748" t="s">
        <v>5310</v>
      </c>
      <c r="R495" s="748"/>
      <c r="S495" s="748"/>
      <c r="T495" s="588"/>
      <c r="U495" s="185"/>
      <c r="V495" s="185">
        <v>76800</v>
      </c>
      <c r="W495" s="185"/>
      <c r="X495" s="185"/>
      <c r="Y495" s="185"/>
      <c r="Z495" s="185"/>
      <c r="AA495" s="185"/>
      <c r="AB495" s="185"/>
      <c r="AC495" s="185"/>
      <c r="AD495" s="185"/>
      <c r="AE495" s="185"/>
      <c r="AF495" s="185"/>
      <c r="AG495" s="185"/>
      <c r="AH495" s="185"/>
      <c r="AI495" s="185"/>
      <c r="AJ495" s="185"/>
      <c r="AK495" s="275"/>
      <c r="AL495" s="454" t="s">
        <v>5314</v>
      </c>
      <c r="AM495" s="11"/>
    </row>
    <row r="496" spans="1:39" s="60" customFormat="1" ht="51.75" customHeight="1" thickBot="1" x14ac:dyDescent="0.3">
      <c r="A496" s="65">
        <v>13140098</v>
      </c>
      <c r="B496" s="66">
        <v>39762</v>
      </c>
      <c r="C496" s="67" t="s">
        <v>5309</v>
      </c>
      <c r="D496" s="67" t="s">
        <v>7953</v>
      </c>
      <c r="E496" s="67" t="s">
        <v>878</v>
      </c>
      <c r="F496" s="67" t="s">
        <v>51</v>
      </c>
      <c r="G496" s="67" t="s">
        <v>51</v>
      </c>
      <c r="H496" s="158">
        <v>35198</v>
      </c>
      <c r="I496" s="66">
        <v>39899</v>
      </c>
      <c r="J496" s="66">
        <v>46453</v>
      </c>
      <c r="K496" s="67" t="s">
        <v>370</v>
      </c>
      <c r="L496" s="67" t="s">
        <v>6708</v>
      </c>
      <c r="M496" s="67" t="s">
        <v>300</v>
      </c>
      <c r="N496" s="67" t="s">
        <v>52</v>
      </c>
      <c r="O496" s="67">
        <v>76800</v>
      </c>
      <c r="P496" s="756" t="s">
        <v>7954</v>
      </c>
      <c r="Q496" s="756" t="s">
        <v>7954</v>
      </c>
      <c r="R496" s="756"/>
      <c r="S496" s="756"/>
      <c r="T496" s="562">
        <v>18.75</v>
      </c>
      <c r="U496" s="67">
        <v>300</v>
      </c>
      <c r="V496" s="67">
        <v>76800</v>
      </c>
      <c r="W496" s="67" t="s">
        <v>1257</v>
      </c>
      <c r="X496" s="67">
        <v>50</v>
      </c>
      <c r="Y496" s="67">
        <v>40</v>
      </c>
      <c r="Z496" s="67">
        <v>160</v>
      </c>
      <c r="AA496" s="67" t="s">
        <v>1090</v>
      </c>
      <c r="AB496" s="67" t="s">
        <v>1090</v>
      </c>
      <c r="AC496" s="67" t="s">
        <v>1090</v>
      </c>
      <c r="AD496" s="67" t="s">
        <v>1090</v>
      </c>
      <c r="AE496" s="67" t="s">
        <v>1090</v>
      </c>
      <c r="AF496" s="67">
        <v>0.3</v>
      </c>
      <c r="AG496" s="67" t="s">
        <v>5311</v>
      </c>
      <c r="AH496" s="67"/>
      <c r="AI496" s="67" t="s">
        <v>5312</v>
      </c>
      <c r="AJ496" s="67" t="s">
        <v>5313</v>
      </c>
      <c r="AK496" s="67" t="s">
        <v>1092</v>
      </c>
      <c r="AL496" s="425"/>
    </row>
    <row r="497" spans="1:39" s="60" customFormat="1" ht="27.75" customHeight="1" thickBot="1" x14ac:dyDescent="0.3">
      <c r="A497" s="240">
        <v>13140099</v>
      </c>
      <c r="B497" s="241">
        <v>39763</v>
      </c>
      <c r="C497" s="242" t="s">
        <v>1553</v>
      </c>
      <c r="D497" s="242"/>
      <c r="E497" s="242"/>
      <c r="F497" s="242"/>
      <c r="G497" s="242"/>
      <c r="H497" s="240"/>
      <c r="I497" s="241">
        <v>39783</v>
      </c>
      <c r="J497" s="241">
        <v>42037</v>
      </c>
      <c r="K497" s="242" t="s">
        <v>377</v>
      </c>
      <c r="L497" s="242"/>
      <c r="M497" s="242" t="s">
        <v>304</v>
      </c>
      <c r="N497" s="242" t="s">
        <v>21</v>
      </c>
      <c r="O497" s="242">
        <v>48000</v>
      </c>
      <c r="P497" s="804"/>
      <c r="Q497" s="804"/>
      <c r="R497" s="804" t="s">
        <v>4632</v>
      </c>
      <c r="S497" s="804"/>
      <c r="T497" s="604"/>
      <c r="U497" s="242"/>
      <c r="V497" s="242">
        <v>48000</v>
      </c>
      <c r="W497" s="242"/>
      <c r="X497" s="242"/>
      <c r="Y497" s="242"/>
      <c r="Z497" s="242"/>
      <c r="AA497" s="242"/>
      <c r="AB497" s="242"/>
      <c r="AC497" s="242"/>
      <c r="AD497" s="242"/>
      <c r="AE497" s="242"/>
      <c r="AF497" s="242"/>
      <c r="AG497" s="242"/>
      <c r="AH497" s="242"/>
      <c r="AI497" s="242"/>
      <c r="AJ497" s="242"/>
      <c r="AK497" s="243"/>
      <c r="AL497" s="243" t="s">
        <v>4633</v>
      </c>
      <c r="AM497" s="11"/>
    </row>
    <row r="498" spans="1:39" s="60" customFormat="1" ht="27.75" customHeight="1" thickBot="1" x14ac:dyDescent="0.3">
      <c r="A498" s="237">
        <v>13140100</v>
      </c>
      <c r="B498" s="238">
        <v>39772</v>
      </c>
      <c r="C498" s="23" t="s">
        <v>1554</v>
      </c>
      <c r="D498" s="23"/>
      <c r="E498" s="23"/>
      <c r="F498" s="23"/>
      <c r="G498" s="23"/>
      <c r="H498" s="239"/>
      <c r="I498" s="238">
        <v>39796</v>
      </c>
      <c r="J498" s="238">
        <v>41091</v>
      </c>
      <c r="K498" s="23" t="s">
        <v>1136</v>
      </c>
      <c r="L498" s="23"/>
      <c r="M498" s="23" t="s">
        <v>855</v>
      </c>
      <c r="N498" s="23" t="s">
        <v>21</v>
      </c>
      <c r="O498" s="23">
        <v>1813000</v>
      </c>
      <c r="P498" s="744" t="s">
        <v>1555</v>
      </c>
      <c r="Q498" s="744"/>
      <c r="R498" s="744" t="s">
        <v>1556</v>
      </c>
      <c r="S498" s="744"/>
      <c r="T498" s="575"/>
      <c r="U498" s="23"/>
      <c r="V498" s="23">
        <v>1813000</v>
      </c>
      <c r="W498" s="23"/>
      <c r="X498" s="23"/>
      <c r="Y498" s="23"/>
      <c r="Z498" s="23"/>
      <c r="AA498" s="23"/>
      <c r="AB498" s="23"/>
      <c r="AC498" s="23"/>
      <c r="AD498" s="23"/>
      <c r="AE498" s="23"/>
      <c r="AF498" s="23"/>
      <c r="AG498" s="23"/>
      <c r="AH498" s="23"/>
      <c r="AI498" s="23"/>
      <c r="AJ498" s="23"/>
      <c r="AK498" s="24"/>
      <c r="AL498" s="24"/>
      <c r="AM498" s="11"/>
    </row>
    <row r="499" spans="1:39" s="60" customFormat="1" ht="34.5" customHeight="1" x14ac:dyDescent="0.25">
      <c r="A499" s="164">
        <v>13140101</v>
      </c>
      <c r="B499" s="175">
        <v>39773</v>
      </c>
      <c r="C499" s="176" t="s">
        <v>170</v>
      </c>
      <c r="D499" s="176" t="s">
        <v>5459</v>
      </c>
      <c r="E499" s="176"/>
      <c r="F499" s="176"/>
      <c r="G499" s="176"/>
      <c r="H499" s="164" t="s">
        <v>5460</v>
      </c>
      <c r="I499" s="175">
        <v>39792</v>
      </c>
      <c r="J499" s="175">
        <v>41964</v>
      </c>
      <c r="K499" s="176" t="s">
        <v>1531</v>
      </c>
      <c r="L499" s="176"/>
      <c r="M499" s="176" t="s">
        <v>408</v>
      </c>
      <c r="N499" s="176" t="s">
        <v>48</v>
      </c>
      <c r="O499" s="176">
        <v>2375</v>
      </c>
      <c r="P499" s="752" t="s">
        <v>5467</v>
      </c>
      <c r="Q499" s="752" t="s">
        <v>5467</v>
      </c>
      <c r="R499" s="752"/>
      <c r="S499" s="752"/>
      <c r="T499" s="568">
        <v>2.2000000000000002</v>
      </c>
      <c r="U499" s="176">
        <v>6.5</v>
      </c>
      <c r="V499" s="176">
        <v>2375</v>
      </c>
      <c r="W499" s="176" t="s">
        <v>1257</v>
      </c>
      <c r="X499" s="176">
        <v>50</v>
      </c>
      <c r="Y499" s="176">
        <v>25</v>
      </c>
      <c r="Z499" s="176">
        <v>125</v>
      </c>
      <c r="AA499" s="176" t="s">
        <v>1090</v>
      </c>
      <c r="AB499" s="176" t="s">
        <v>1090</v>
      </c>
      <c r="AC499" s="176" t="s">
        <v>1090</v>
      </c>
      <c r="AD499" s="176" t="s">
        <v>1090</v>
      </c>
      <c r="AE499" s="176" t="s">
        <v>1090</v>
      </c>
      <c r="AF499" s="176" t="s">
        <v>1090</v>
      </c>
      <c r="AG499" s="176" t="s">
        <v>3334</v>
      </c>
      <c r="AH499" s="176"/>
      <c r="AI499" s="176" t="s">
        <v>5465</v>
      </c>
      <c r="AJ499" s="176" t="s">
        <v>5466</v>
      </c>
      <c r="AK499" s="222"/>
      <c r="AL499" s="453" t="s">
        <v>5462</v>
      </c>
      <c r="AM499" s="11"/>
    </row>
    <row r="500" spans="1:39" s="60" customFormat="1" ht="51.75" customHeight="1" thickBot="1" x14ac:dyDescent="0.3">
      <c r="A500" s="80">
        <v>13140101</v>
      </c>
      <c r="B500" s="12">
        <v>39773</v>
      </c>
      <c r="C500" s="11" t="s">
        <v>5458</v>
      </c>
      <c r="D500" s="11" t="s">
        <v>5461</v>
      </c>
      <c r="E500" s="11" t="s">
        <v>7285</v>
      </c>
      <c r="F500" s="11" t="s">
        <v>49</v>
      </c>
      <c r="G500" s="11" t="s">
        <v>24</v>
      </c>
      <c r="H500" s="73" t="s">
        <v>5460</v>
      </c>
      <c r="I500" s="12">
        <v>39792</v>
      </c>
      <c r="J500" s="12">
        <v>45617</v>
      </c>
      <c r="K500" s="11" t="s">
        <v>1531</v>
      </c>
      <c r="L500" s="11"/>
      <c r="M500" s="11" t="s">
        <v>408</v>
      </c>
      <c r="N500" s="11" t="s">
        <v>48</v>
      </c>
      <c r="O500" s="11">
        <v>2375</v>
      </c>
      <c r="P500" s="745"/>
      <c r="Q500" s="745"/>
      <c r="R500" s="745"/>
      <c r="S500" s="745"/>
      <c r="T500" s="559">
        <v>2.2000000000000002</v>
      </c>
      <c r="U500" s="11">
        <v>6.5</v>
      </c>
      <c r="V500" s="11">
        <v>2375</v>
      </c>
      <c r="W500" s="11" t="s">
        <v>1257</v>
      </c>
      <c r="X500" s="11">
        <v>50</v>
      </c>
      <c r="Y500" s="11">
        <v>50</v>
      </c>
      <c r="Z500" s="11">
        <v>250</v>
      </c>
      <c r="AA500" s="11" t="s">
        <v>1090</v>
      </c>
      <c r="AB500" s="11" t="s">
        <v>1090</v>
      </c>
      <c r="AC500" s="11" t="s">
        <v>1090</v>
      </c>
      <c r="AD500" s="11" t="s">
        <v>1090</v>
      </c>
      <c r="AE500" s="11" t="s">
        <v>1090</v>
      </c>
      <c r="AF500" s="11" t="s">
        <v>1090</v>
      </c>
      <c r="AG500" s="11" t="s">
        <v>3334</v>
      </c>
      <c r="AH500" s="11">
        <v>295.8</v>
      </c>
      <c r="AI500" s="11" t="s">
        <v>5463</v>
      </c>
      <c r="AJ500" s="11" t="s">
        <v>5464</v>
      </c>
      <c r="AK500" s="11" t="s">
        <v>1459</v>
      </c>
    </row>
    <row r="501" spans="1:39" s="60" customFormat="1" ht="27.75" customHeight="1" thickBot="1" x14ac:dyDescent="0.3">
      <c r="A501" s="237">
        <v>13140102</v>
      </c>
      <c r="B501" s="238">
        <v>39779</v>
      </c>
      <c r="C501" s="23" t="s">
        <v>1557</v>
      </c>
      <c r="D501" s="23"/>
      <c r="E501" s="23"/>
      <c r="F501" s="23"/>
      <c r="G501" s="23"/>
      <c r="H501" s="239"/>
      <c r="I501" s="238">
        <v>39799</v>
      </c>
      <c r="J501" s="238">
        <v>41970</v>
      </c>
      <c r="K501" s="23" t="s">
        <v>1171</v>
      </c>
      <c r="L501" s="23"/>
      <c r="M501" s="23" t="s">
        <v>283</v>
      </c>
      <c r="N501" s="23" t="s">
        <v>34</v>
      </c>
      <c r="O501" s="23" t="s">
        <v>1558</v>
      </c>
      <c r="P501" s="744"/>
      <c r="Q501" s="744"/>
      <c r="R501" s="744"/>
      <c r="S501" s="744"/>
      <c r="T501" s="575"/>
      <c r="U501" s="23"/>
      <c r="V501" s="23" t="s">
        <v>1558</v>
      </c>
      <c r="W501" s="23"/>
      <c r="X501" s="23"/>
      <c r="Y501" s="23"/>
      <c r="Z501" s="23"/>
      <c r="AA501" s="23"/>
      <c r="AB501" s="23"/>
      <c r="AC501" s="23"/>
      <c r="AD501" s="23"/>
      <c r="AE501" s="23"/>
      <c r="AF501" s="23"/>
      <c r="AG501" s="23"/>
      <c r="AH501" s="23"/>
      <c r="AI501" s="23"/>
      <c r="AJ501" s="23"/>
      <c r="AK501" s="24"/>
      <c r="AL501" s="24"/>
      <c r="AM501" s="11"/>
    </row>
    <row r="502" spans="1:39" s="60" customFormat="1" ht="27.75" customHeight="1" x14ac:dyDescent="0.25">
      <c r="A502" s="75">
        <v>13140103</v>
      </c>
      <c r="B502" s="26">
        <v>39787</v>
      </c>
      <c r="C502" s="27" t="s">
        <v>1546</v>
      </c>
      <c r="D502" s="27"/>
      <c r="E502" s="27"/>
      <c r="F502" s="27"/>
      <c r="G502" s="27"/>
      <c r="H502" s="75"/>
      <c r="I502" s="26">
        <v>39811</v>
      </c>
      <c r="J502" s="26">
        <v>41639</v>
      </c>
      <c r="K502" s="27" t="s">
        <v>1559</v>
      </c>
      <c r="L502" s="27"/>
      <c r="M502" s="27" t="s">
        <v>4768</v>
      </c>
      <c r="N502" s="27" t="s">
        <v>40</v>
      </c>
      <c r="O502" s="27">
        <v>240000</v>
      </c>
      <c r="P502" s="739"/>
      <c r="Q502" s="739"/>
      <c r="R502" s="739"/>
      <c r="S502" s="739"/>
      <c r="T502" s="557"/>
      <c r="U502" s="27"/>
      <c r="V502" s="27">
        <v>240000</v>
      </c>
      <c r="W502" s="27"/>
      <c r="X502" s="27"/>
      <c r="Y502" s="27"/>
      <c r="Z502" s="27"/>
      <c r="AA502" s="27"/>
      <c r="AB502" s="27"/>
      <c r="AC502" s="27"/>
      <c r="AD502" s="27"/>
      <c r="AE502" s="27"/>
      <c r="AF502" s="27"/>
      <c r="AG502" s="27"/>
      <c r="AH502" s="27"/>
      <c r="AI502" s="27"/>
      <c r="AJ502" s="27"/>
      <c r="AK502" s="59"/>
      <c r="AL502" s="59"/>
      <c r="AM502" s="11"/>
    </row>
    <row r="503" spans="1:39" s="60" customFormat="1" ht="27.75" customHeight="1" thickBot="1" x14ac:dyDescent="0.3">
      <c r="A503" s="61">
        <v>13140103</v>
      </c>
      <c r="B503" s="19">
        <v>39787</v>
      </c>
      <c r="C503" s="18" t="s">
        <v>5236</v>
      </c>
      <c r="D503" s="18" t="s">
        <v>1560</v>
      </c>
      <c r="E503" s="18"/>
      <c r="F503" s="18"/>
      <c r="G503" s="18"/>
      <c r="H503" s="61">
        <v>35657</v>
      </c>
      <c r="I503" s="19">
        <v>39811</v>
      </c>
      <c r="J503" s="19" t="s">
        <v>4537</v>
      </c>
      <c r="K503" s="18" t="s">
        <v>1559</v>
      </c>
      <c r="L503" s="18"/>
      <c r="M503" s="18" t="s">
        <v>4769</v>
      </c>
      <c r="N503" s="18" t="s">
        <v>40</v>
      </c>
      <c r="O503" s="18">
        <v>67014</v>
      </c>
      <c r="P503" s="753" t="s">
        <v>1561</v>
      </c>
      <c r="Q503" s="753" t="s">
        <v>1561</v>
      </c>
      <c r="R503" s="753"/>
      <c r="S503" s="753"/>
      <c r="T503" s="565"/>
      <c r="U503" s="18">
        <v>183.6</v>
      </c>
      <c r="V503" s="18">
        <v>67014</v>
      </c>
      <c r="W503" s="18" t="s">
        <v>1257</v>
      </c>
      <c r="X503" s="18">
        <v>35</v>
      </c>
      <c r="Y503" s="18">
        <v>25</v>
      </c>
      <c r="Z503" s="18">
        <v>125</v>
      </c>
      <c r="AA503" s="18" t="s">
        <v>1090</v>
      </c>
      <c r="AB503" s="18" t="s">
        <v>1090</v>
      </c>
      <c r="AC503" s="18" t="s">
        <v>1090</v>
      </c>
      <c r="AD503" s="18" t="s">
        <v>1090</v>
      </c>
      <c r="AE503" s="18" t="s">
        <v>1090</v>
      </c>
      <c r="AF503" s="18" t="s">
        <v>1090</v>
      </c>
      <c r="AG503" s="18" t="s">
        <v>1562</v>
      </c>
      <c r="AH503" s="18">
        <v>211.15</v>
      </c>
      <c r="AI503" s="18" t="s">
        <v>4127</v>
      </c>
      <c r="AJ503" s="18" t="s">
        <v>4128</v>
      </c>
      <c r="AK503" s="20" t="s">
        <v>1563</v>
      </c>
      <c r="AL503" s="20"/>
      <c r="AM503" s="11"/>
    </row>
    <row r="504" spans="1:39" s="60" customFormat="1" ht="27.75" customHeight="1" x14ac:dyDescent="0.25">
      <c r="A504" s="223">
        <v>13140104</v>
      </c>
      <c r="B504" s="224">
        <v>39787</v>
      </c>
      <c r="C504" s="43" t="s">
        <v>1546</v>
      </c>
      <c r="D504" s="43"/>
      <c r="E504" s="43"/>
      <c r="F504" s="43"/>
      <c r="G504" s="43"/>
      <c r="H504" s="225"/>
      <c r="I504" s="224">
        <v>39811</v>
      </c>
      <c r="J504" s="224">
        <v>41639</v>
      </c>
      <c r="K504" s="43" t="s">
        <v>1559</v>
      </c>
      <c r="L504" s="43"/>
      <c r="M504" s="43" t="s">
        <v>4768</v>
      </c>
      <c r="N504" s="43" t="s">
        <v>40</v>
      </c>
      <c r="O504" s="43">
        <v>92000</v>
      </c>
      <c r="P504" s="760" t="s">
        <v>1564</v>
      </c>
      <c r="Q504" s="760" t="s">
        <v>1565</v>
      </c>
      <c r="R504" s="760"/>
      <c r="S504" s="760"/>
      <c r="T504" s="572"/>
      <c r="U504" s="43"/>
      <c r="V504" s="43">
        <v>92000</v>
      </c>
      <c r="W504" s="43"/>
      <c r="X504" s="43"/>
      <c r="Y504" s="43"/>
      <c r="Z504" s="43"/>
      <c r="AA504" s="43"/>
      <c r="AB504" s="43"/>
      <c r="AC504" s="43"/>
      <c r="AD504" s="43"/>
      <c r="AE504" s="43"/>
      <c r="AF504" s="43"/>
      <c r="AG504" s="43"/>
      <c r="AH504" s="43"/>
      <c r="AI504" s="43"/>
      <c r="AJ504" s="43"/>
      <c r="AK504" s="46"/>
      <c r="AL504" s="46"/>
      <c r="AM504" s="11"/>
    </row>
    <row r="505" spans="1:39" s="60" customFormat="1" ht="27.75" customHeight="1" thickBot="1" x14ac:dyDescent="0.3">
      <c r="A505" s="182">
        <v>13140104</v>
      </c>
      <c r="B505" s="170">
        <v>39787</v>
      </c>
      <c r="C505" s="44" t="s">
        <v>5237</v>
      </c>
      <c r="D505" s="44" t="s">
        <v>2442</v>
      </c>
      <c r="E505" s="44"/>
      <c r="F505" s="44"/>
      <c r="G505" s="44"/>
      <c r="H505" s="169">
        <v>70408</v>
      </c>
      <c r="I505" s="170">
        <v>39811</v>
      </c>
      <c r="J505" s="170" t="s">
        <v>4538</v>
      </c>
      <c r="K505" s="44" t="s">
        <v>1559</v>
      </c>
      <c r="L505" s="44"/>
      <c r="M505" s="44" t="s">
        <v>4768</v>
      </c>
      <c r="N505" s="44" t="s">
        <v>40</v>
      </c>
      <c r="O505" s="44">
        <v>52560</v>
      </c>
      <c r="P505" s="738"/>
      <c r="Q505" s="738"/>
      <c r="R505" s="738"/>
      <c r="S505" s="738"/>
      <c r="T505" s="573"/>
      <c r="U505" s="44">
        <v>144</v>
      </c>
      <c r="V505" s="44">
        <v>92000</v>
      </c>
      <c r="W505" s="44" t="s">
        <v>1257</v>
      </c>
      <c r="X505" s="44">
        <v>50</v>
      </c>
      <c r="Y505" s="44">
        <v>15</v>
      </c>
      <c r="Z505" s="44">
        <v>70</v>
      </c>
      <c r="AA505" s="44" t="s">
        <v>1090</v>
      </c>
      <c r="AB505" s="44" t="s">
        <v>1090</v>
      </c>
      <c r="AC505" s="44" t="s">
        <v>1090</v>
      </c>
      <c r="AD505" s="44" t="s">
        <v>1090</v>
      </c>
      <c r="AE505" s="44" t="s">
        <v>1090</v>
      </c>
      <c r="AF505" s="44" t="s">
        <v>1090</v>
      </c>
      <c r="AG505" s="44" t="s">
        <v>1562</v>
      </c>
      <c r="AH505" s="44">
        <v>241.75</v>
      </c>
      <c r="AI505" s="44" t="s">
        <v>4129</v>
      </c>
      <c r="AJ505" s="44" t="s">
        <v>4130</v>
      </c>
      <c r="AK505" s="174" t="s">
        <v>1563</v>
      </c>
      <c r="AL505" s="174"/>
      <c r="AM505" s="11"/>
    </row>
    <row r="506" spans="1:39" s="60" customFormat="1" ht="27.75" customHeight="1" thickBot="1" x14ac:dyDescent="0.3">
      <c r="A506" s="321">
        <v>13140105</v>
      </c>
      <c r="B506" s="322">
        <v>39792</v>
      </c>
      <c r="C506" s="323" t="s">
        <v>1111</v>
      </c>
      <c r="D506" s="323"/>
      <c r="E506" s="323"/>
      <c r="F506" s="323"/>
      <c r="G506" s="323"/>
      <c r="H506" s="321"/>
      <c r="I506" s="322">
        <v>39812</v>
      </c>
      <c r="J506" s="322">
        <v>41991</v>
      </c>
      <c r="K506" s="323" t="s">
        <v>1201</v>
      </c>
      <c r="L506" s="323"/>
      <c r="M506" s="323" t="s">
        <v>1036</v>
      </c>
      <c r="N506" s="323" t="s">
        <v>34</v>
      </c>
      <c r="O506" s="323">
        <v>376400</v>
      </c>
      <c r="P506" s="815"/>
      <c r="Q506" s="815"/>
      <c r="R506" s="815" t="s">
        <v>1566</v>
      </c>
      <c r="S506" s="815"/>
      <c r="T506" s="615"/>
      <c r="U506" s="323"/>
      <c r="V506" s="323">
        <v>376400</v>
      </c>
      <c r="W506" s="323"/>
      <c r="X506" s="323"/>
      <c r="Y506" s="323"/>
      <c r="Z506" s="323"/>
      <c r="AA506" s="323"/>
      <c r="AB506" s="323"/>
      <c r="AC506" s="323"/>
      <c r="AD506" s="323"/>
      <c r="AE506" s="323"/>
      <c r="AF506" s="323"/>
      <c r="AG506" s="323"/>
      <c r="AH506" s="323"/>
      <c r="AI506" s="323"/>
      <c r="AJ506" s="323"/>
      <c r="AK506" s="331"/>
      <c r="AL506" s="331"/>
      <c r="AM506" s="472"/>
    </row>
    <row r="507" spans="1:39" s="60" customFormat="1" ht="34.5" customHeight="1" x14ac:dyDescent="0.25">
      <c r="A507" s="183">
        <v>13140106</v>
      </c>
      <c r="B507" s="184">
        <v>39792</v>
      </c>
      <c r="C507" s="185" t="s">
        <v>170</v>
      </c>
      <c r="D507" s="185"/>
      <c r="E507" s="185"/>
      <c r="F507" s="185"/>
      <c r="G507" s="185"/>
      <c r="H507" s="186"/>
      <c r="I507" s="184">
        <v>39812</v>
      </c>
      <c r="J507" s="184">
        <v>41983</v>
      </c>
      <c r="K507" s="185" t="s">
        <v>1567</v>
      </c>
      <c r="L507" s="185"/>
      <c r="M507" s="185" t="s">
        <v>4770</v>
      </c>
      <c r="N507" s="185" t="s">
        <v>66</v>
      </c>
      <c r="O507" s="185">
        <v>25250</v>
      </c>
      <c r="P507" s="748"/>
      <c r="Q507" s="748" t="s">
        <v>3479</v>
      </c>
      <c r="R507" s="748"/>
      <c r="S507" s="748"/>
      <c r="T507" s="588"/>
      <c r="U507" s="185"/>
      <c r="V507" s="185">
        <v>25250</v>
      </c>
      <c r="W507" s="185"/>
      <c r="X507" s="185"/>
      <c r="Y507" s="185"/>
      <c r="Z507" s="185"/>
      <c r="AA507" s="185"/>
      <c r="AB507" s="185"/>
      <c r="AC507" s="185"/>
      <c r="AD507" s="185"/>
      <c r="AE507" s="185"/>
      <c r="AF507" s="185"/>
      <c r="AG507" s="185"/>
      <c r="AH507" s="185"/>
      <c r="AI507" s="185"/>
      <c r="AJ507" s="185"/>
      <c r="AK507" s="275"/>
      <c r="AL507" s="454" t="s">
        <v>3478</v>
      </c>
      <c r="AM507" s="11"/>
    </row>
    <row r="508" spans="1:39" s="60" customFormat="1" ht="51.75" customHeight="1" thickBot="1" x14ac:dyDescent="0.3">
      <c r="A508" s="65">
        <v>13140106</v>
      </c>
      <c r="B508" s="66">
        <v>39792</v>
      </c>
      <c r="C508" s="67" t="s">
        <v>3480</v>
      </c>
      <c r="D508" s="67" t="s">
        <v>7838</v>
      </c>
      <c r="E508" s="67" t="s">
        <v>7837</v>
      </c>
      <c r="F508" s="67" t="s">
        <v>113</v>
      </c>
      <c r="G508" s="67" t="s">
        <v>63</v>
      </c>
      <c r="H508" s="158">
        <v>38131</v>
      </c>
      <c r="I508" s="66">
        <v>39812</v>
      </c>
      <c r="J508" s="66" t="s">
        <v>7839</v>
      </c>
      <c r="K508" s="67" t="s">
        <v>1567</v>
      </c>
      <c r="L508" s="67" t="s">
        <v>7840</v>
      </c>
      <c r="M508" s="67" t="s">
        <v>4770</v>
      </c>
      <c r="N508" s="67" t="s">
        <v>66</v>
      </c>
      <c r="O508" s="67">
        <v>26250</v>
      </c>
      <c r="P508" s="756" t="s">
        <v>7841</v>
      </c>
      <c r="Q508" s="756" t="s">
        <v>7841</v>
      </c>
      <c r="R508" s="756"/>
      <c r="S508" s="756"/>
      <c r="T508" s="562">
        <v>7.5</v>
      </c>
      <c r="U508" s="67">
        <v>75</v>
      </c>
      <c r="V508" s="67">
        <v>26250</v>
      </c>
      <c r="W508" s="67" t="s">
        <v>1257</v>
      </c>
      <c r="X508" s="67">
        <v>50</v>
      </c>
      <c r="Y508" s="67">
        <v>50</v>
      </c>
      <c r="Z508" s="67">
        <v>250</v>
      </c>
      <c r="AA508" s="67" t="s">
        <v>1090</v>
      </c>
      <c r="AB508" s="67" t="s">
        <v>1090</v>
      </c>
      <c r="AC508" s="67" t="s">
        <v>1090</v>
      </c>
      <c r="AD508" s="67" t="s">
        <v>1090</v>
      </c>
      <c r="AE508" s="67" t="s">
        <v>1090</v>
      </c>
      <c r="AF508" s="67" t="s">
        <v>1090</v>
      </c>
      <c r="AG508" s="67" t="s">
        <v>3334</v>
      </c>
      <c r="AH508" s="67">
        <v>264.84399999999999</v>
      </c>
      <c r="AI508" s="67" t="s">
        <v>4131</v>
      </c>
      <c r="AJ508" s="67" t="s">
        <v>4132</v>
      </c>
      <c r="AK508" s="67" t="s">
        <v>1365</v>
      </c>
      <c r="AL508" s="425"/>
    </row>
    <row r="509" spans="1:39" s="89" customFormat="1" ht="30.75" customHeight="1" thickBot="1" x14ac:dyDescent="0.3">
      <c r="A509" s="252">
        <v>13140107</v>
      </c>
      <c r="B509" s="253">
        <v>39793</v>
      </c>
      <c r="C509" s="254" t="s">
        <v>5079</v>
      </c>
      <c r="D509" s="254" t="s">
        <v>5080</v>
      </c>
      <c r="E509" s="254"/>
      <c r="F509" s="254"/>
      <c r="G509" s="254"/>
      <c r="H509" s="252">
        <v>7510</v>
      </c>
      <c r="I509" s="253">
        <v>39812</v>
      </c>
      <c r="J509" s="253">
        <v>41984</v>
      </c>
      <c r="K509" s="254" t="s">
        <v>1315</v>
      </c>
      <c r="L509" s="254"/>
      <c r="M509" s="254" t="s">
        <v>1034</v>
      </c>
      <c r="N509" s="254" t="s">
        <v>66</v>
      </c>
      <c r="O509" s="254">
        <v>3395</v>
      </c>
      <c r="P509" s="754"/>
      <c r="Q509" s="754"/>
      <c r="R509" s="754" t="s">
        <v>5078</v>
      </c>
      <c r="S509" s="754"/>
      <c r="T509" s="612">
        <v>2.2010000000000001</v>
      </c>
      <c r="U509" s="254">
        <v>8.25</v>
      </c>
      <c r="V509" s="254">
        <v>3395</v>
      </c>
      <c r="W509" s="254" t="s">
        <v>3184</v>
      </c>
      <c r="X509" s="254">
        <v>50</v>
      </c>
      <c r="Y509" s="254">
        <v>15</v>
      </c>
      <c r="Z509" s="254">
        <v>70</v>
      </c>
      <c r="AA509" s="254" t="s">
        <v>1090</v>
      </c>
      <c r="AB509" s="254" t="s">
        <v>1090</v>
      </c>
      <c r="AC509" s="254" t="s">
        <v>1090</v>
      </c>
      <c r="AD509" s="254" t="s">
        <v>1090</v>
      </c>
      <c r="AE509" s="254" t="s">
        <v>1090</v>
      </c>
      <c r="AF509" s="254" t="s">
        <v>1090</v>
      </c>
      <c r="AG509" s="254" t="s">
        <v>5081</v>
      </c>
      <c r="AH509" s="254"/>
      <c r="AI509" s="254" t="s">
        <v>5082</v>
      </c>
      <c r="AJ509" s="254" t="s">
        <v>5083</v>
      </c>
      <c r="AK509" s="276" t="s">
        <v>1365</v>
      </c>
      <c r="AL509" s="276" t="s">
        <v>5077</v>
      </c>
      <c r="AM509" s="49"/>
    </row>
    <row r="510" spans="1:39" s="60" customFormat="1" ht="34.5" customHeight="1" x14ac:dyDescent="0.25">
      <c r="A510" s="183">
        <v>13140108</v>
      </c>
      <c r="B510" s="184">
        <v>39827</v>
      </c>
      <c r="C510" s="185" t="s">
        <v>1546</v>
      </c>
      <c r="D510" s="185"/>
      <c r="E510" s="185"/>
      <c r="F510" s="185"/>
      <c r="G510" s="185"/>
      <c r="H510" s="186"/>
      <c r="I510" s="184">
        <v>39848</v>
      </c>
      <c r="J510" s="184">
        <v>42004</v>
      </c>
      <c r="K510" s="185" t="s">
        <v>1475</v>
      </c>
      <c r="L510" s="185"/>
      <c r="M510" s="185" t="s">
        <v>948</v>
      </c>
      <c r="N510" s="185" t="s">
        <v>21</v>
      </c>
      <c r="O510" s="185">
        <v>118260</v>
      </c>
      <c r="P510" s="748" t="s">
        <v>4935</v>
      </c>
      <c r="Q510" s="748" t="s">
        <v>4935</v>
      </c>
      <c r="R510" s="748"/>
      <c r="S510" s="748"/>
      <c r="T510" s="588"/>
      <c r="U510" s="185"/>
      <c r="V510" s="185">
        <v>118260</v>
      </c>
      <c r="W510" s="185"/>
      <c r="X510" s="185"/>
      <c r="Y510" s="185"/>
      <c r="Z510" s="185"/>
      <c r="AA510" s="185"/>
      <c r="AB510" s="185"/>
      <c r="AC510" s="185"/>
      <c r="AD510" s="185"/>
      <c r="AE510" s="185"/>
      <c r="AF510" s="185"/>
      <c r="AG510" s="185"/>
      <c r="AH510" s="185"/>
      <c r="AI510" s="185"/>
      <c r="AJ510" s="185"/>
      <c r="AK510" s="275"/>
      <c r="AL510" s="454" t="s">
        <v>4939</v>
      </c>
      <c r="AM510" s="11"/>
    </row>
    <row r="511" spans="1:39" s="60" customFormat="1" ht="51.75" customHeight="1" thickBot="1" x14ac:dyDescent="0.3">
      <c r="A511" s="65">
        <v>13140108</v>
      </c>
      <c r="B511" s="66">
        <v>39827</v>
      </c>
      <c r="C511" s="67" t="s">
        <v>4934</v>
      </c>
      <c r="D511" s="67" t="s">
        <v>7274</v>
      </c>
      <c r="E511" s="67" t="s">
        <v>7273</v>
      </c>
      <c r="F511" s="67" t="s">
        <v>60</v>
      </c>
      <c r="G511" s="67" t="s">
        <v>28</v>
      </c>
      <c r="H511" s="158">
        <v>36782</v>
      </c>
      <c r="I511" s="66">
        <v>39848</v>
      </c>
      <c r="J511" s="66">
        <v>42004</v>
      </c>
      <c r="K511" s="67" t="s">
        <v>1475</v>
      </c>
      <c r="L511" s="67"/>
      <c r="M511" s="67" t="s">
        <v>948</v>
      </c>
      <c r="N511" s="67" t="s">
        <v>21</v>
      </c>
      <c r="O511" s="67">
        <v>118260</v>
      </c>
      <c r="P511" s="756"/>
      <c r="Q511" s="756"/>
      <c r="R511" s="756"/>
      <c r="S511" s="756"/>
      <c r="T511" s="562"/>
      <c r="U511" s="67">
        <v>324</v>
      </c>
      <c r="V511" s="67">
        <v>118260</v>
      </c>
      <c r="W511" s="67" t="s">
        <v>3184</v>
      </c>
      <c r="X511" s="67">
        <v>60</v>
      </c>
      <c r="Y511" s="67">
        <v>25</v>
      </c>
      <c r="Z511" s="67">
        <v>125</v>
      </c>
      <c r="AA511" s="67" t="s">
        <v>1090</v>
      </c>
      <c r="AB511" s="67" t="s">
        <v>1090</v>
      </c>
      <c r="AC511" s="67" t="s">
        <v>1090</v>
      </c>
      <c r="AD511" s="67" t="s">
        <v>1090</v>
      </c>
      <c r="AE511" s="67" t="s">
        <v>1090</v>
      </c>
      <c r="AF511" s="67" t="s">
        <v>1090</v>
      </c>
      <c r="AG511" s="67" t="s">
        <v>1090</v>
      </c>
      <c r="AH511" s="67"/>
      <c r="AI511" s="67" t="s">
        <v>4936</v>
      </c>
      <c r="AJ511" s="67" t="s">
        <v>4937</v>
      </c>
      <c r="AK511" s="67" t="s">
        <v>4938</v>
      </c>
      <c r="AL511" s="425"/>
    </row>
    <row r="512" spans="1:39" s="60" customFormat="1" ht="27.75" customHeight="1" thickBot="1" x14ac:dyDescent="0.3">
      <c r="A512" s="77">
        <v>13140109</v>
      </c>
      <c r="B512" s="28">
        <v>39828</v>
      </c>
      <c r="C512" s="29" t="s">
        <v>1546</v>
      </c>
      <c r="D512" s="29"/>
      <c r="E512" s="29"/>
      <c r="F512" s="29"/>
      <c r="G512" s="29"/>
      <c r="H512" s="77"/>
      <c r="I512" s="28">
        <v>39849</v>
      </c>
      <c r="J512" s="28">
        <v>40923</v>
      </c>
      <c r="K512" s="29" t="s">
        <v>1307</v>
      </c>
      <c r="L512" s="29"/>
      <c r="M512" s="29" t="s">
        <v>1037</v>
      </c>
      <c r="N512" s="29" t="s">
        <v>48</v>
      </c>
      <c r="O512" s="29">
        <v>585000</v>
      </c>
      <c r="P512" s="743"/>
      <c r="Q512" s="743"/>
      <c r="R512" s="743"/>
      <c r="S512" s="743"/>
      <c r="T512" s="571"/>
      <c r="U512" s="29"/>
      <c r="V512" s="29">
        <v>585000</v>
      </c>
      <c r="W512" s="29"/>
      <c r="X512" s="29"/>
      <c r="Y512" s="29"/>
      <c r="Z512" s="29"/>
      <c r="AA512" s="29"/>
      <c r="AB512" s="29"/>
      <c r="AC512" s="29"/>
      <c r="AD512" s="29"/>
      <c r="AE512" s="29"/>
      <c r="AF512" s="29"/>
      <c r="AG512" s="29"/>
      <c r="AH512" s="29"/>
      <c r="AI512" s="29"/>
      <c r="AJ512" s="29"/>
      <c r="AK512" s="25"/>
      <c r="AL512" s="25"/>
      <c r="AM512" s="11"/>
    </row>
    <row r="513" spans="1:39" s="60" customFormat="1" ht="27.75" customHeight="1" thickBot="1" x14ac:dyDescent="0.3">
      <c r="A513" s="237">
        <v>13140110</v>
      </c>
      <c r="B513" s="238">
        <v>39828</v>
      </c>
      <c r="C513" s="23" t="s">
        <v>1541</v>
      </c>
      <c r="D513" s="23"/>
      <c r="E513" s="23"/>
      <c r="F513" s="23"/>
      <c r="G513" s="23"/>
      <c r="H513" s="239"/>
      <c r="I513" s="238">
        <v>39847</v>
      </c>
      <c r="J513" s="238">
        <v>42026</v>
      </c>
      <c r="K513" s="23" t="s">
        <v>373</v>
      </c>
      <c r="L513" s="23"/>
      <c r="M513" s="23" t="s">
        <v>305</v>
      </c>
      <c r="N513" s="23" t="s">
        <v>34</v>
      </c>
      <c r="O513" s="23">
        <v>1515620</v>
      </c>
      <c r="P513" s="744"/>
      <c r="Q513" s="744"/>
      <c r="R513" s="744"/>
      <c r="S513" s="744"/>
      <c r="T513" s="575"/>
      <c r="U513" s="23"/>
      <c r="V513" s="23">
        <v>1515620</v>
      </c>
      <c r="W513" s="23"/>
      <c r="X513" s="23"/>
      <c r="Y513" s="23"/>
      <c r="Z513" s="23"/>
      <c r="AA513" s="23"/>
      <c r="AB513" s="23"/>
      <c r="AC513" s="23"/>
      <c r="AD513" s="23"/>
      <c r="AE513" s="23"/>
      <c r="AF513" s="23"/>
      <c r="AG513" s="23"/>
      <c r="AH513" s="23"/>
      <c r="AI513" s="23"/>
      <c r="AJ513" s="23"/>
      <c r="AK513" s="24"/>
      <c r="AL513" s="24"/>
      <c r="AM513" s="11"/>
    </row>
    <row r="514" spans="1:39" s="60" customFormat="1" ht="34.5" customHeight="1" x14ac:dyDescent="0.25">
      <c r="A514" s="164">
        <v>13140111</v>
      </c>
      <c r="B514" s="175">
        <v>39833</v>
      </c>
      <c r="C514" s="176" t="s">
        <v>1568</v>
      </c>
      <c r="D514" s="176" t="s">
        <v>4685</v>
      </c>
      <c r="E514" s="176"/>
      <c r="F514" s="176"/>
      <c r="G514" s="176"/>
      <c r="H514" s="164">
        <v>55782</v>
      </c>
      <c r="I514" s="175">
        <v>39853</v>
      </c>
      <c r="J514" s="175">
        <v>42024</v>
      </c>
      <c r="K514" s="176" t="s">
        <v>877</v>
      </c>
      <c r="L514" s="176"/>
      <c r="M514" s="176" t="s">
        <v>4771</v>
      </c>
      <c r="N514" s="176" t="s">
        <v>34</v>
      </c>
      <c r="O514" s="176">
        <v>26400</v>
      </c>
      <c r="P514" s="752"/>
      <c r="Q514" s="752" t="s">
        <v>4876</v>
      </c>
      <c r="R514" s="752"/>
      <c r="S514" s="752"/>
      <c r="T514" s="568"/>
      <c r="U514" s="176"/>
      <c r="V514" s="176">
        <v>26400</v>
      </c>
      <c r="W514" s="176"/>
      <c r="X514" s="176"/>
      <c r="Y514" s="176"/>
      <c r="Z514" s="176"/>
      <c r="AA514" s="176"/>
      <c r="AB514" s="176"/>
      <c r="AC514" s="176"/>
      <c r="AD514" s="176"/>
      <c r="AE514" s="176"/>
      <c r="AF514" s="176"/>
      <c r="AG514" s="176"/>
      <c r="AH514" s="176"/>
      <c r="AI514" s="176"/>
      <c r="AJ514" s="176"/>
      <c r="AK514" s="222"/>
      <c r="AL514" s="453" t="s">
        <v>4879</v>
      </c>
      <c r="AM514" s="11"/>
    </row>
    <row r="515" spans="1:39" s="60" customFormat="1" ht="51.75" customHeight="1" thickBot="1" x14ac:dyDescent="0.3">
      <c r="A515" s="80">
        <v>13140111</v>
      </c>
      <c r="B515" s="12">
        <v>39833</v>
      </c>
      <c r="C515" s="11" t="s">
        <v>4684</v>
      </c>
      <c r="D515" s="11" t="s">
        <v>4685</v>
      </c>
      <c r="E515" s="11"/>
      <c r="F515" s="11"/>
      <c r="G515" s="11"/>
      <c r="H515" s="73">
        <v>55782</v>
      </c>
      <c r="I515" s="12">
        <v>39853</v>
      </c>
      <c r="J515" s="12">
        <v>45678</v>
      </c>
      <c r="K515" s="11" t="s">
        <v>877</v>
      </c>
      <c r="L515" s="11"/>
      <c r="M515" s="11" t="s">
        <v>4771</v>
      </c>
      <c r="N515" s="11" t="s">
        <v>34</v>
      </c>
      <c r="O515" s="11">
        <v>26400</v>
      </c>
      <c r="P515" s="745"/>
      <c r="Q515" s="745"/>
      <c r="R515" s="745"/>
      <c r="S515" s="745"/>
      <c r="T515" s="559">
        <v>27</v>
      </c>
      <c r="U515" s="11">
        <v>80</v>
      </c>
      <c r="V515" s="11">
        <v>26400</v>
      </c>
      <c r="W515" s="11" t="s">
        <v>1089</v>
      </c>
      <c r="X515" s="11">
        <v>50</v>
      </c>
      <c r="Y515" s="11">
        <v>25</v>
      </c>
      <c r="Z515" s="11">
        <v>125</v>
      </c>
      <c r="AA515" s="11" t="s">
        <v>1090</v>
      </c>
      <c r="AB515" s="11" t="s">
        <v>1090</v>
      </c>
      <c r="AC515" s="11" t="s">
        <v>1090</v>
      </c>
      <c r="AD515" s="11" t="s">
        <v>1090</v>
      </c>
      <c r="AE515" s="11" t="s">
        <v>1090</v>
      </c>
      <c r="AF515" s="11" t="s">
        <v>1090</v>
      </c>
      <c r="AG515" s="11" t="s">
        <v>3402</v>
      </c>
      <c r="AH515" s="11">
        <v>53.7</v>
      </c>
      <c r="AI515" s="11" t="s">
        <v>4877</v>
      </c>
      <c r="AJ515" s="11" t="s">
        <v>4878</v>
      </c>
      <c r="AK515" s="11" t="s">
        <v>1974</v>
      </c>
    </row>
    <row r="516" spans="1:39" s="662" customFormat="1" ht="27.75" customHeight="1" x14ac:dyDescent="0.25">
      <c r="A516" s="183">
        <v>13140112</v>
      </c>
      <c r="B516" s="184">
        <v>39839</v>
      </c>
      <c r="C516" s="185" t="s">
        <v>1569</v>
      </c>
      <c r="D516" s="185"/>
      <c r="E516" s="185"/>
      <c r="F516" s="185"/>
      <c r="G516" s="185"/>
      <c r="H516" s="186"/>
      <c r="I516" s="184">
        <v>39860</v>
      </c>
      <c r="J516" s="184">
        <v>41918</v>
      </c>
      <c r="K516" s="185" t="s">
        <v>1531</v>
      </c>
      <c r="L516" s="185"/>
      <c r="M516" s="185" t="s">
        <v>4772</v>
      </c>
      <c r="N516" s="185" t="s">
        <v>48</v>
      </c>
      <c r="O516" s="185">
        <v>41000</v>
      </c>
      <c r="P516" s="748" t="s">
        <v>3438</v>
      </c>
      <c r="Q516" s="748" t="s">
        <v>3438</v>
      </c>
      <c r="R516" s="748"/>
      <c r="S516" s="748"/>
      <c r="T516" s="588"/>
      <c r="U516" s="185"/>
      <c r="V516" s="185">
        <v>41000</v>
      </c>
      <c r="W516" s="185"/>
      <c r="X516" s="185"/>
      <c r="Y516" s="185"/>
      <c r="Z516" s="185"/>
      <c r="AA516" s="185"/>
      <c r="AB516" s="185"/>
      <c r="AC516" s="185"/>
      <c r="AD516" s="185"/>
      <c r="AE516" s="185"/>
      <c r="AF516" s="185"/>
      <c r="AG516" s="185"/>
      <c r="AH516" s="185"/>
      <c r="AI516" s="185"/>
      <c r="AJ516" s="185"/>
      <c r="AK516" s="185"/>
      <c r="AL516" s="275" t="s">
        <v>4566</v>
      </c>
      <c r="AM516" s="11"/>
    </row>
    <row r="517" spans="1:39" s="60" customFormat="1" ht="51.75" customHeight="1" thickBot="1" x14ac:dyDescent="0.3">
      <c r="A517" s="65">
        <v>13140112</v>
      </c>
      <c r="B517" s="66">
        <v>39839</v>
      </c>
      <c r="C517" s="67" t="s">
        <v>3439</v>
      </c>
      <c r="D517" s="67" t="s">
        <v>7803</v>
      </c>
      <c r="E517" s="67" t="s">
        <v>23</v>
      </c>
      <c r="F517" s="67" t="s">
        <v>23</v>
      </c>
      <c r="G517" s="67" t="s">
        <v>24</v>
      </c>
      <c r="H517" s="158">
        <v>32874</v>
      </c>
      <c r="I517" s="66">
        <v>39860</v>
      </c>
      <c r="J517" s="66">
        <v>46301</v>
      </c>
      <c r="K517" s="67" t="s">
        <v>1531</v>
      </c>
      <c r="L517" s="67" t="s">
        <v>1531</v>
      </c>
      <c r="M517" s="67" t="s">
        <v>4773</v>
      </c>
      <c r="N517" s="67" t="s">
        <v>48</v>
      </c>
      <c r="O517" s="67">
        <v>41000</v>
      </c>
      <c r="P517" s="756" t="s">
        <v>7804</v>
      </c>
      <c r="Q517" s="756" t="s">
        <v>7804</v>
      </c>
      <c r="R517" s="756"/>
      <c r="S517" s="756"/>
      <c r="T517" s="562" t="s">
        <v>1964</v>
      </c>
      <c r="U517" s="67" t="s">
        <v>3440</v>
      </c>
      <c r="V517" s="67">
        <v>41000</v>
      </c>
      <c r="W517" s="67" t="s">
        <v>1257</v>
      </c>
      <c r="X517" s="67">
        <v>50</v>
      </c>
      <c r="Y517" s="67">
        <v>25</v>
      </c>
      <c r="Z517" s="67">
        <v>125</v>
      </c>
      <c r="AA517" s="67" t="s">
        <v>1090</v>
      </c>
      <c r="AB517" s="67" t="s">
        <v>1090</v>
      </c>
      <c r="AC517" s="67" t="s">
        <v>1090</v>
      </c>
      <c r="AD517" s="67" t="s">
        <v>1090</v>
      </c>
      <c r="AE517" s="67" t="s">
        <v>1090</v>
      </c>
      <c r="AF517" s="67" t="s">
        <v>1090</v>
      </c>
      <c r="AG517" s="67" t="s">
        <v>3441</v>
      </c>
      <c r="AH517" s="67">
        <v>255</v>
      </c>
      <c r="AI517" s="67" t="s">
        <v>4133</v>
      </c>
      <c r="AJ517" s="67" t="s">
        <v>4134</v>
      </c>
      <c r="AK517" s="67" t="s">
        <v>1974</v>
      </c>
      <c r="AL517" s="425"/>
    </row>
    <row r="518" spans="1:39" s="662" customFormat="1" ht="35.25" customHeight="1" x14ac:dyDescent="0.25">
      <c r="A518" s="290" t="s">
        <v>6999</v>
      </c>
      <c r="B518" s="291">
        <v>39841</v>
      </c>
      <c r="C518" s="221" t="s">
        <v>1570</v>
      </c>
      <c r="D518" s="221" t="s">
        <v>4892</v>
      </c>
      <c r="E518" s="221"/>
      <c r="F518" s="221"/>
      <c r="G518" s="221"/>
      <c r="H518" s="290">
        <v>73198</v>
      </c>
      <c r="I518" s="291">
        <v>39861</v>
      </c>
      <c r="J518" s="291">
        <v>42032</v>
      </c>
      <c r="K518" s="221" t="s">
        <v>1088</v>
      </c>
      <c r="L518" s="221"/>
      <c r="M518" s="221" t="s">
        <v>982</v>
      </c>
      <c r="N518" s="221" t="s">
        <v>52</v>
      </c>
      <c r="O518" s="221">
        <v>1856</v>
      </c>
      <c r="P518" s="746"/>
      <c r="Q518" s="746" t="s">
        <v>4893</v>
      </c>
      <c r="R518" s="746"/>
      <c r="S518" s="746"/>
      <c r="T518" s="570"/>
      <c r="U518" s="221"/>
      <c r="V518" s="221">
        <v>1856</v>
      </c>
      <c r="W518" s="221"/>
      <c r="X518" s="221"/>
      <c r="Y518" s="221"/>
      <c r="Z518" s="221"/>
      <c r="AA518" s="221"/>
      <c r="AB518" s="221"/>
      <c r="AC518" s="221"/>
      <c r="AD518" s="221"/>
      <c r="AE518" s="221"/>
      <c r="AF518" s="221"/>
      <c r="AG518" s="221"/>
      <c r="AH518" s="221"/>
      <c r="AI518" s="221"/>
      <c r="AJ518" s="221"/>
      <c r="AK518" s="221"/>
      <c r="AL518" s="314" t="s">
        <v>4899</v>
      </c>
      <c r="AM518" s="11"/>
    </row>
    <row r="519" spans="1:39" s="60" customFormat="1" ht="51.75" customHeight="1" thickBot="1" x14ac:dyDescent="0.3">
      <c r="A519" s="382">
        <v>13140113</v>
      </c>
      <c r="B519" s="381">
        <v>39841</v>
      </c>
      <c r="C519" s="348" t="s">
        <v>4891</v>
      </c>
      <c r="D519" s="348" t="s">
        <v>4892</v>
      </c>
      <c r="E519" s="348"/>
      <c r="F519" s="348"/>
      <c r="G519" s="348"/>
      <c r="H519" s="382">
        <v>73198</v>
      </c>
      <c r="I519" s="381">
        <v>39861</v>
      </c>
      <c r="J519" s="381">
        <v>45686</v>
      </c>
      <c r="K519" s="348" t="s">
        <v>1088</v>
      </c>
      <c r="L519" s="348"/>
      <c r="M519" s="348" t="s">
        <v>982</v>
      </c>
      <c r="N519" s="348" t="s">
        <v>52</v>
      </c>
      <c r="O519" s="348">
        <v>1856</v>
      </c>
      <c r="P519" s="750"/>
      <c r="Q519" s="750"/>
      <c r="R519" s="750" t="s">
        <v>7000</v>
      </c>
      <c r="S519" s="750"/>
      <c r="T519" s="561">
        <v>0.88</v>
      </c>
      <c r="U519" s="348">
        <v>7.22</v>
      </c>
      <c r="V519" s="348">
        <v>1856</v>
      </c>
      <c r="W519" s="348" t="s">
        <v>3184</v>
      </c>
      <c r="X519" s="348">
        <v>50</v>
      </c>
      <c r="Y519" s="348">
        <v>25</v>
      </c>
      <c r="Z519" s="348">
        <v>125</v>
      </c>
      <c r="AA519" s="348" t="s">
        <v>1090</v>
      </c>
      <c r="AB519" s="348" t="s">
        <v>1090</v>
      </c>
      <c r="AC519" s="348" t="s">
        <v>1090</v>
      </c>
      <c r="AD519" s="348" t="s">
        <v>1090</v>
      </c>
      <c r="AE519" s="348" t="s">
        <v>1090</v>
      </c>
      <c r="AF519" s="348" t="s">
        <v>1090</v>
      </c>
      <c r="AG519" s="348" t="s">
        <v>4895</v>
      </c>
      <c r="AH519" s="348"/>
      <c r="AI519" s="348" t="s">
        <v>4896</v>
      </c>
      <c r="AJ519" s="348" t="s">
        <v>4897</v>
      </c>
      <c r="AK519" s="348" t="s">
        <v>4898</v>
      </c>
      <c r="AL519" s="671"/>
    </row>
    <row r="520" spans="1:39" s="60" customFormat="1" ht="27.75" customHeight="1" thickBot="1" x14ac:dyDescent="0.3">
      <c r="A520" s="206" t="s">
        <v>4894</v>
      </c>
      <c r="B520" s="207">
        <v>39853</v>
      </c>
      <c r="C520" s="208" t="s">
        <v>1546</v>
      </c>
      <c r="D520" s="208"/>
      <c r="E520" s="208"/>
      <c r="F520" s="208"/>
      <c r="G520" s="208"/>
      <c r="H520" s="209"/>
      <c r="I520" s="207">
        <v>39873</v>
      </c>
      <c r="J520" s="207">
        <v>40948</v>
      </c>
      <c r="K520" s="208" t="s">
        <v>1461</v>
      </c>
      <c r="L520" s="208"/>
      <c r="M520" s="208" t="s">
        <v>408</v>
      </c>
      <c r="N520" s="208" t="s">
        <v>48</v>
      </c>
      <c r="O520" s="208">
        <v>290000</v>
      </c>
      <c r="P520" s="758"/>
      <c r="Q520" s="758"/>
      <c r="R520" s="758"/>
      <c r="S520" s="758"/>
      <c r="T520" s="567"/>
      <c r="U520" s="208"/>
      <c r="V520" s="208">
        <v>290000</v>
      </c>
      <c r="W520" s="208"/>
      <c r="X520" s="208"/>
      <c r="Y520" s="208"/>
      <c r="Z520" s="208"/>
      <c r="AA520" s="208"/>
      <c r="AB520" s="208"/>
      <c r="AC520" s="208"/>
      <c r="AD520" s="208"/>
      <c r="AE520" s="208"/>
      <c r="AF520" s="208"/>
      <c r="AG520" s="208"/>
      <c r="AH520" s="208"/>
      <c r="AI520" s="208"/>
      <c r="AJ520" s="208"/>
      <c r="AK520" s="367"/>
      <c r="AL520" s="367"/>
      <c r="AM520" s="11"/>
    </row>
    <row r="521" spans="1:39" s="60" customFormat="1" ht="27.75" customHeight="1" thickBot="1" x14ac:dyDescent="0.3">
      <c r="A521" s="77">
        <v>13140114</v>
      </c>
      <c r="B521" s="28">
        <v>39853</v>
      </c>
      <c r="C521" s="29" t="s">
        <v>1546</v>
      </c>
      <c r="D521" s="29"/>
      <c r="E521" s="29"/>
      <c r="F521" s="29"/>
      <c r="G521" s="29"/>
      <c r="H521" s="77"/>
      <c r="I521" s="28">
        <v>39874</v>
      </c>
      <c r="J521" s="28">
        <v>40948</v>
      </c>
      <c r="K521" s="29" t="s">
        <v>1307</v>
      </c>
      <c r="L521" s="29"/>
      <c r="M521" s="29" t="s">
        <v>408</v>
      </c>
      <c r="N521" s="29" t="s">
        <v>48</v>
      </c>
      <c r="O521" s="29">
        <v>234600</v>
      </c>
      <c r="P521" s="743"/>
      <c r="Q521" s="743"/>
      <c r="R521" s="743"/>
      <c r="S521" s="743"/>
      <c r="T521" s="571"/>
      <c r="U521" s="29"/>
      <c r="V521" s="29">
        <v>234600</v>
      </c>
      <c r="W521" s="29"/>
      <c r="X521" s="29"/>
      <c r="Y521" s="29"/>
      <c r="Z521" s="29"/>
      <c r="AA521" s="29"/>
      <c r="AB521" s="29"/>
      <c r="AC521" s="29"/>
      <c r="AD521" s="29"/>
      <c r="AE521" s="29"/>
      <c r="AF521" s="29"/>
      <c r="AG521" s="29"/>
      <c r="AH521" s="29"/>
      <c r="AI521" s="29"/>
      <c r="AJ521" s="29"/>
      <c r="AK521" s="25"/>
      <c r="AL521" s="25"/>
      <c r="AM521" s="11"/>
    </row>
    <row r="522" spans="1:39" s="60" customFormat="1" ht="27.75" customHeight="1" thickBot="1" x14ac:dyDescent="0.3">
      <c r="A522" s="237">
        <v>13140115</v>
      </c>
      <c r="B522" s="238">
        <v>39882</v>
      </c>
      <c r="C522" s="23" t="s">
        <v>1528</v>
      </c>
      <c r="D522" s="23"/>
      <c r="E522" s="23"/>
      <c r="F522" s="23"/>
      <c r="G522" s="23"/>
      <c r="H522" s="239"/>
      <c r="I522" s="238">
        <v>39902</v>
      </c>
      <c r="J522" s="238">
        <v>42073</v>
      </c>
      <c r="K522" s="23" t="s">
        <v>1196</v>
      </c>
      <c r="L522" s="23"/>
      <c r="M522" s="23" t="s">
        <v>1073</v>
      </c>
      <c r="N522" s="23" t="s">
        <v>34</v>
      </c>
      <c r="O522" s="23" t="s">
        <v>1571</v>
      </c>
      <c r="P522" s="744"/>
      <c r="Q522" s="744"/>
      <c r="R522" s="744"/>
      <c r="S522" s="744"/>
      <c r="T522" s="575"/>
      <c r="U522" s="23"/>
      <c r="V522" s="23" t="s">
        <v>1571</v>
      </c>
      <c r="W522" s="23"/>
      <c r="X522" s="23"/>
      <c r="Y522" s="23"/>
      <c r="Z522" s="23"/>
      <c r="AA522" s="23"/>
      <c r="AB522" s="23"/>
      <c r="AC522" s="23"/>
      <c r="AD522" s="23"/>
      <c r="AE522" s="23"/>
      <c r="AF522" s="23"/>
      <c r="AG522" s="23"/>
      <c r="AH522" s="23"/>
      <c r="AI522" s="23"/>
      <c r="AJ522" s="23"/>
      <c r="AK522" s="24"/>
      <c r="AL522" s="24"/>
      <c r="AM522" s="11"/>
    </row>
    <row r="523" spans="1:39" s="662" customFormat="1" ht="27.75" customHeight="1" x14ac:dyDescent="0.25">
      <c r="A523" s="164">
        <v>13140116</v>
      </c>
      <c r="B523" s="175">
        <v>39882</v>
      </c>
      <c r="C523" s="176" t="s">
        <v>1572</v>
      </c>
      <c r="D523" s="176"/>
      <c r="E523" s="176"/>
      <c r="F523" s="176"/>
      <c r="G523" s="176"/>
      <c r="H523" s="164"/>
      <c r="I523" s="175">
        <v>39902</v>
      </c>
      <c r="J523" s="175">
        <v>42073</v>
      </c>
      <c r="K523" s="176" t="s">
        <v>1573</v>
      </c>
      <c r="L523" s="176"/>
      <c r="M523" s="176" t="s">
        <v>333</v>
      </c>
      <c r="N523" s="176" t="s">
        <v>21</v>
      </c>
      <c r="O523" s="176">
        <v>80600</v>
      </c>
      <c r="P523" s="752" t="s">
        <v>4953</v>
      </c>
      <c r="Q523" s="752" t="s">
        <v>4953</v>
      </c>
      <c r="R523" s="752"/>
      <c r="S523" s="752"/>
      <c r="T523" s="568"/>
      <c r="U523" s="176"/>
      <c r="V523" s="176">
        <v>80600</v>
      </c>
      <c r="W523" s="176"/>
      <c r="X523" s="176"/>
      <c r="Y523" s="176"/>
      <c r="Z523" s="176"/>
      <c r="AA523" s="176"/>
      <c r="AB523" s="176"/>
      <c r="AC523" s="176"/>
      <c r="AD523" s="176"/>
      <c r="AE523" s="176"/>
      <c r="AF523" s="176"/>
      <c r="AG523" s="176"/>
      <c r="AH523" s="176"/>
      <c r="AI523" s="176"/>
      <c r="AJ523" s="176"/>
      <c r="AK523" s="176"/>
      <c r="AL523" s="222" t="s">
        <v>4957</v>
      </c>
      <c r="AM523" s="11"/>
    </row>
    <row r="524" spans="1:39" s="60" customFormat="1" ht="51.75" customHeight="1" thickBot="1" x14ac:dyDescent="0.3">
      <c r="A524" s="80">
        <v>13140116</v>
      </c>
      <c r="B524" s="12">
        <v>39882</v>
      </c>
      <c r="C524" s="11" t="s">
        <v>4952</v>
      </c>
      <c r="D524" s="11" t="s">
        <v>7277</v>
      </c>
      <c r="E524" s="11" t="s">
        <v>7275</v>
      </c>
      <c r="F524" s="11" t="s">
        <v>43</v>
      </c>
      <c r="G524" s="11" t="s">
        <v>20</v>
      </c>
      <c r="H524" s="73" t="s">
        <v>7276</v>
      </c>
      <c r="I524" s="12">
        <v>39902</v>
      </c>
      <c r="J524" s="12">
        <v>44265</v>
      </c>
      <c r="K524" s="11" t="s">
        <v>1573</v>
      </c>
      <c r="L524" s="11"/>
      <c r="M524" s="11" t="s">
        <v>333</v>
      </c>
      <c r="N524" s="11" t="s">
        <v>21</v>
      </c>
      <c r="O524" s="11">
        <v>80600</v>
      </c>
      <c r="P524" s="745"/>
      <c r="Q524" s="745"/>
      <c r="R524" s="745"/>
      <c r="S524" s="745"/>
      <c r="T524" s="559" t="s">
        <v>1964</v>
      </c>
      <c r="U524" s="11">
        <v>220</v>
      </c>
      <c r="V524" s="11">
        <v>80600</v>
      </c>
      <c r="W524" s="11" t="s">
        <v>3184</v>
      </c>
      <c r="X524" s="11">
        <v>25</v>
      </c>
      <c r="Y524" s="11">
        <v>25</v>
      </c>
      <c r="Z524" s="11" t="s">
        <v>1090</v>
      </c>
      <c r="AA524" s="11" t="s">
        <v>1090</v>
      </c>
      <c r="AB524" s="11" t="s">
        <v>1090</v>
      </c>
      <c r="AC524" s="11">
        <v>10</v>
      </c>
      <c r="AD524" s="11" t="s">
        <v>1090</v>
      </c>
      <c r="AE524" s="11">
        <v>2</v>
      </c>
      <c r="AF524" s="11">
        <v>0.3</v>
      </c>
      <c r="AG524" s="11" t="s">
        <v>4954</v>
      </c>
      <c r="AH524" s="11"/>
      <c r="AI524" s="11" t="s">
        <v>4955</v>
      </c>
      <c r="AJ524" s="11" t="s">
        <v>4956</v>
      </c>
      <c r="AK524" s="11" t="s">
        <v>1459</v>
      </c>
    </row>
    <row r="525" spans="1:39" s="60" customFormat="1" ht="27.75" customHeight="1" thickBot="1" x14ac:dyDescent="0.3">
      <c r="A525" s="237">
        <v>13140117</v>
      </c>
      <c r="B525" s="238">
        <v>39885</v>
      </c>
      <c r="C525" s="23" t="s">
        <v>1546</v>
      </c>
      <c r="D525" s="23"/>
      <c r="E525" s="23"/>
      <c r="F525" s="23"/>
      <c r="G525" s="23"/>
      <c r="H525" s="239"/>
      <c r="I525" s="238">
        <v>39906</v>
      </c>
      <c r="J525" s="238">
        <v>42066</v>
      </c>
      <c r="K525" s="23" t="s">
        <v>1201</v>
      </c>
      <c r="L525" s="23"/>
      <c r="M525" s="23" t="s">
        <v>1036</v>
      </c>
      <c r="N525" s="23" t="s">
        <v>34</v>
      </c>
      <c r="O525" s="23">
        <v>22000</v>
      </c>
      <c r="P525" s="744"/>
      <c r="Q525" s="744"/>
      <c r="R525" s="744"/>
      <c r="S525" s="744"/>
      <c r="T525" s="575"/>
      <c r="U525" s="23"/>
      <c r="V525" s="23">
        <v>22000</v>
      </c>
      <c r="W525" s="23"/>
      <c r="X525" s="23"/>
      <c r="Y525" s="23"/>
      <c r="Z525" s="23"/>
      <c r="AA525" s="23"/>
      <c r="AB525" s="23"/>
      <c r="AC525" s="23"/>
      <c r="AD525" s="23"/>
      <c r="AE525" s="23"/>
      <c r="AF525" s="23"/>
      <c r="AG525" s="23"/>
      <c r="AH525" s="23"/>
      <c r="AI525" s="23"/>
      <c r="AJ525" s="23"/>
      <c r="AK525" s="24"/>
      <c r="AL525" s="24"/>
      <c r="AM525" s="11"/>
    </row>
    <row r="526" spans="1:39" s="60" customFormat="1" ht="36" customHeight="1" thickBot="1" x14ac:dyDescent="0.3">
      <c r="A526" s="77">
        <v>13140118</v>
      </c>
      <c r="B526" s="28">
        <v>39888</v>
      </c>
      <c r="C526" s="29" t="s">
        <v>5614</v>
      </c>
      <c r="D526" s="29" t="s">
        <v>5615</v>
      </c>
      <c r="E526" s="29"/>
      <c r="F526" s="29"/>
      <c r="G526" s="29"/>
      <c r="H526" s="77"/>
      <c r="I526" s="28">
        <v>39908</v>
      </c>
      <c r="J526" s="28">
        <v>40984</v>
      </c>
      <c r="K526" s="29" t="s">
        <v>1574</v>
      </c>
      <c r="L526" s="29"/>
      <c r="M526" s="29" t="s">
        <v>1575</v>
      </c>
      <c r="N526" s="29" t="s">
        <v>52</v>
      </c>
      <c r="O526" s="29">
        <v>229950</v>
      </c>
      <c r="P526" s="743"/>
      <c r="Q526" s="743"/>
      <c r="R526" s="743"/>
      <c r="S526" s="743"/>
      <c r="T526" s="571"/>
      <c r="U526" s="29"/>
      <c r="V526" s="29">
        <v>229950</v>
      </c>
      <c r="W526" s="29"/>
      <c r="X526" s="29"/>
      <c r="Y526" s="29"/>
      <c r="Z526" s="29"/>
      <c r="AA526" s="29"/>
      <c r="AB526" s="29"/>
      <c r="AC526" s="29"/>
      <c r="AD526" s="29"/>
      <c r="AE526" s="29"/>
      <c r="AF526" s="29"/>
      <c r="AG526" s="29"/>
      <c r="AH526" s="29"/>
      <c r="AI526" s="29"/>
      <c r="AJ526" s="29"/>
      <c r="AK526" s="25"/>
      <c r="AL526" s="25"/>
      <c r="AM526" s="11"/>
    </row>
    <row r="527" spans="1:39" s="60" customFormat="1" ht="27.75" customHeight="1" thickBot="1" x14ac:dyDescent="0.3">
      <c r="A527" s="237">
        <v>13140119</v>
      </c>
      <c r="B527" s="238">
        <v>39917</v>
      </c>
      <c r="C527" s="23" t="s">
        <v>1546</v>
      </c>
      <c r="D527" s="23"/>
      <c r="E527" s="23"/>
      <c r="F527" s="23"/>
      <c r="G527" s="23"/>
      <c r="H527" s="239"/>
      <c r="I527" s="238">
        <v>39937</v>
      </c>
      <c r="J527" s="238">
        <v>42116</v>
      </c>
      <c r="K527" s="23" t="s">
        <v>1201</v>
      </c>
      <c r="L527" s="23"/>
      <c r="M527" s="23" t="s">
        <v>4763</v>
      </c>
      <c r="N527" s="23" t="s">
        <v>34</v>
      </c>
      <c r="O527" s="23">
        <v>437000</v>
      </c>
      <c r="P527" s="744"/>
      <c r="Q527" s="744"/>
      <c r="R527" s="744"/>
      <c r="S527" s="744"/>
      <c r="T527" s="575"/>
      <c r="U527" s="23"/>
      <c r="V527" s="23">
        <v>437000</v>
      </c>
      <c r="W527" s="23"/>
      <c r="X527" s="23"/>
      <c r="Y527" s="23"/>
      <c r="Z527" s="23"/>
      <c r="AA527" s="23"/>
      <c r="AB527" s="23"/>
      <c r="AC527" s="23"/>
      <c r="AD527" s="23"/>
      <c r="AE527" s="23"/>
      <c r="AF527" s="23"/>
      <c r="AG527" s="23"/>
      <c r="AH527" s="23"/>
      <c r="AI527" s="23"/>
      <c r="AJ527" s="23"/>
      <c r="AK527" s="24"/>
      <c r="AL527" s="24"/>
      <c r="AM527" s="11"/>
    </row>
    <row r="528" spans="1:39" s="60" customFormat="1" ht="27.75" customHeight="1" thickBot="1" x14ac:dyDescent="0.3">
      <c r="A528" s="77">
        <v>13140120</v>
      </c>
      <c r="B528" s="28">
        <v>39917</v>
      </c>
      <c r="C528" s="29" t="s">
        <v>1546</v>
      </c>
      <c r="D528" s="29"/>
      <c r="E528" s="29"/>
      <c r="F528" s="29"/>
      <c r="G528" s="29"/>
      <c r="H528" s="77"/>
      <c r="I528" s="28">
        <v>39937</v>
      </c>
      <c r="J528" s="28">
        <v>42118</v>
      </c>
      <c r="K528" s="29" t="s">
        <v>1324</v>
      </c>
      <c r="L528" s="29"/>
      <c r="M528" s="29" t="s">
        <v>1576</v>
      </c>
      <c r="N528" s="29" t="s">
        <v>112</v>
      </c>
      <c r="O528" s="29">
        <v>170000</v>
      </c>
      <c r="P528" s="743"/>
      <c r="Q528" s="743"/>
      <c r="R528" s="743"/>
      <c r="S528" s="743"/>
      <c r="T528" s="571"/>
      <c r="U528" s="29"/>
      <c r="V528" s="29">
        <v>170000</v>
      </c>
      <c r="W528" s="29"/>
      <c r="X528" s="29"/>
      <c r="Y528" s="29"/>
      <c r="Z528" s="29"/>
      <c r="AA528" s="29"/>
      <c r="AB528" s="29"/>
      <c r="AC528" s="29"/>
      <c r="AD528" s="29"/>
      <c r="AE528" s="29"/>
      <c r="AF528" s="29"/>
      <c r="AG528" s="29"/>
      <c r="AH528" s="29"/>
      <c r="AI528" s="29"/>
      <c r="AJ528" s="29"/>
      <c r="AK528" s="25"/>
      <c r="AL528" s="25"/>
      <c r="AM528" s="11"/>
    </row>
    <row r="529" spans="1:529" s="60" customFormat="1" ht="27.75" customHeight="1" thickBot="1" x14ac:dyDescent="0.3">
      <c r="A529" s="237">
        <v>13140121</v>
      </c>
      <c r="B529" s="238">
        <v>39919</v>
      </c>
      <c r="C529" s="23" t="s">
        <v>1577</v>
      </c>
      <c r="D529" s="23"/>
      <c r="E529" s="23"/>
      <c r="F529" s="23"/>
      <c r="G529" s="23"/>
      <c r="H529" s="239"/>
      <c r="I529" s="238">
        <v>39939</v>
      </c>
      <c r="J529" s="238">
        <v>42004</v>
      </c>
      <c r="K529" s="23" t="s">
        <v>377</v>
      </c>
      <c r="L529" s="23"/>
      <c r="M529" s="23" t="s">
        <v>1395</v>
      </c>
      <c r="N529" s="23" t="s">
        <v>21</v>
      </c>
      <c r="O529" s="23">
        <v>753360</v>
      </c>
      <c r="P529" s="744"/>
      <c r="Q529" s="744"/>
      <c r="R529" s="744"/>
      <c r="S529" s="744"/>
      <c r="T529" s="575"/>
      <c r="U529" s="23"/>
      <c r="V529" s="23">
        <v>753360</v>
      </c>
      <c r="W529" s="23"/>
      <c r="X529" s="23"/>
      <c r="Y529" s="23"/>
      <c r="Z529" s="23"/>
      <c r="AA529" s="23"/>
      <c r="AB529" s="23"/>
      <c r="AC529" s="23"/>
      <c r="AD529" s="23"/>
      <c r="AE529" s="23"/>
      <c r="AF529" s="23"/>
      <c r="AG529" s="23"/>
      <c r="AH529" s="23"/>
      <c r="AI529" s="23"/>
      <c r="AJ529" s="23"/>
      <c r="AK529" s="24"/>
      <c r="AL529" s="24"/>
      <c r="AM529" s="11"/>
    </row>
    <row r="530" spans="1:529" s="60" customFormat="1" ht="27.75" customHeight="1" thickBot="1" x14ac:dyDescent="0.3">
      <c r="A530" s="77">
        <v>13140122</v>
      </c>
      <c r="B530" s="28">
        <v>39930</v>
      </c>
      <c r="C530" s="29" t="s">
        <v>1577</v>
      </c>
      <c r="D530" s="29"/>
      <c r="E530" s="29"/>
      <c r="F530" s="29"/>
      <c r="G530" s="29"/>
      <c r="H530" s="77"/>
      <c r="I530" s="28">
        <v>39951</v>
      </c>
      <c r="J530" s="28">
        <v>41026</v>
      </c>
      <c r="K530" s="29" t="s">
        <v>1549</v>
      </c>
      <c r="L530" s="29"/>
      <c r="M530" s="29" t="s">
        <v>1550</v>
      </c>
      <c r="N530" s="29" t="s">
        <v>105</v>
      </c>
      <c r="O530" s="29">
        <v>147825</v>
      </c>
      <c r="P530" s="743"/>
      <c r="Q530" s="743"/>
      <c r="R530" s="743"/>
      <c r="S530" s="743"/>
      <c r="T530" s="571"/>
      <c r="U530" s="29"/>
      <c r="V530" s="29">
        <v>147825</v>
      </c>
      <c r="W530" s="29"/>
      <c r="X530" s="29"/>
      <c r="Y530" s="29"/>
      <c r="Z530" s="29"/>
      <c r="AA530" s="29"/>
      <c r="AB530" s="29"/>
      <c r="AC530" s="29"/>
      <c r="AD530" s="29"/>
      <c r="AE530" s="29"/>
      <c r="AF530" s="29"/>
      <c r="AG530" s="29"/>
      <c r="AH530" s="29"/>
      <c r="AI530" s="29"/>
      <c r="AJ530" s="29"/>
      <c r="AK530" s="25"/>
      <c r="AL530" s="25"/>
      <c r="AM530" s="11"/>
    </row>
    <row r="531" spans="1:529" s="60" customFormat="1" ht="27.75" customHeight="1" thickBot="1" x14ac:dyDescent="0.3">
      <c r="A531" s="237">
        <v>13140123</v>
      </c>
      <c r="B531" s="238">
        <v>39940</v>
      </c>
      <c r="C531" s="23" t="s">
        <v>170</v>
      </c>
      <c r="D531" s="23"/>
      <c r="E531" s="23"/>
      <c r="F531" s="23"/>
      <c r="G531" s="23"/>
      <c r="H531" s="239"/>
      <c r="I531" s="238">
        <v>39960</v>
      </c>
      <c r="J531" s="238">
        <v>42131</v>
      </c>
      <c r="K531" s="23" t="s">
        <v>1315</v>
      </c>
      <c r="L531" s="23"/>
      <c r="M531" s="23" t="s">
        <v>1034</v>
      </c>
      <c r="N531" s="23" t="s">
        <v>66</v>
      </c>
      <c r="O531" s="23">
        <v>8400</v>
      </c>
      <c r="P531" s="744"/>
      <c r="Q531" s="744"/>
      <c r="R531" s="744"/>
      <c r="S531" s="744"/>
      <c r="T531" s="575"/>
      <c r="U531" s="23"/>
      <c r="V531" s="23">
        <v>8400</v>
      </c>
      <c r="W531" s="23"/>
      <c r="X531" s="23"/>
      <c r="Y531" s="23"/>
      <c r="Z531" s="23"/>
      <c r="AA531" s="23"/>
      <c r="AB531" s="23"/>
      <c r="AC531" s="23"/>
      <c r="AD531" s="23"/>
      <c r="AE531" s="23"/>
      <c r="AF531" s="23"/>
      <c r="AG531" s="23"/>
      <c r="AH531" s="23"/>
      <c r="AI531" s="23"/>
      <c r="AJ531" s="23"/>
      <c r="AK531" s="24"/>
      <c r="AL531" s="24"/>
      <c r="AM531" s="11"/>
    </row>
    <row r="532" spans="1:529" s="89" customFormat="1" ht="51.75" customHeight="1" thickBot="1" x14ac:dyDescent="0.3">
      <c r="A532" s="160">
        <v>13140124</v>
      </c>
      <c r="B532" s="161">
        <v>39945</v>
      </c>
      <c r="C532" s="162" t="s">
        <v>5476</v>
      </c>
      <c r="D532" s="162" t="s">
        <v>5470</v>
      </c>
      <c r="E532" s="162"/>
      <c r="F532" s="162"/>
      <c r="G532" s="162"/>
      <c r="H532" s="163" t="s">
        <v>5471</v>
      </c>
      <c r="I532" s="161">
        <v>39966</v>
      </c>
      <c r="J532" s="161">
        <v>42136</v>
      </c>
      <c r="K532" s="162" t="s">
        <v>1578</v>
      </c>
      <c r="L532" s="162"/>
      <c r="M532" s="162" t="s">
        <v>5468</v>
      </c>
      <c r="N532" s="162" t="s">
        <v>21</v>
      </c>
      <c r="O532" s="162">
        <v>9500</v>
      </c>
      <c r="P532" s="816"/>
      <c r="Q532" s="816"/>
      <c r="R532" s="816" t="s">
        <v>5472</v>
      </c>
      <c r="S532" s="816"/>
      <c r="T532" s="616"/>
      <c r="U532" s="162">
        <v>26</v>
      </c>
      <c r="V532" s="162">
        <v>9500</v>
      </c>
      <c r="W532" s="162" t="s">
        <v>1257</v>
      </c>
      <c r="X532" s="162">
        <v>50</v>
      </c>
      <c r="Y532" s="162">
        <v>40</v>
      </c>
      <c r="Z532" s="162">
        <v>250</v>
      </c>
      <c r="AA532" s="162" t="s">
        <v>1090</v>
      </c>
      <c r="AB532" s="162" t="s">
        <v>1090</v>
      </c>
      <c r="AC532" s="162" t="s">
        <v>1090</v>
      </c>
      <c r="AD532" s="162" t="s">
        <v>1090</v>
      </c>
      <c r="AE532" s="162" t="s">
        <v>1090</v>
      </c>
      <c r="AF532" s="162" t="s">
        <v>1090</v>
      </c>
      <c r="AG532" s="162" t="s">
        <v>1090</v>
      </c>
      <c r="AH532" s="162"/>
      <c r="AI532" s="162" t="s">
        <v>5474</v>
      </c>
      <c r="AJ532" s="162" t="s">
        <v>5475</v>
      </c>
      <c r="AK532" s="162" t="s">
        <v>5473</v>
      </c>
      <c r="AL532" s="462" t="s">
        <v>5469</v>
      </c>
    </row>
    <row r="533" spans="1:529" s="60" customFormat="1" ht="27.75" customHeight="1" thickBot="1" x14ac:dyDescent="0.3">
      <c r="A533" s="237">
        <v>13140125</v>
      </c>
      <c r="B533" s="238">
        <v>39953</v>
      </c>
      <c r="C533" s="23" t="s">
        <v>1111</v>
      </c>
      <c r="D533" s="23"/>
      <c r="E533" s="23"/>
      <c r="F533" s="23"/>
      <c r="G533" s="23"/>
      <c r="H533" s="239"/>
      <c r="I533" s="238">
        <v>39974</v>
      </c>
      <c r="J533" s="238">
        <v>42146</v>
      </c>
      <c r="K533" s="23" t="s">
        <v>1201</v>
      </c>
      <c r="L533" s="23"/>
      <c r="M533" s="23" t="s">
        <v>4774</v>
      </c>
      <c r="N533" s="23" t="s">
        <v>34</v>
      </c>
      <c r="O533" s="23">
        <v>110000</v>
      </c>
      <c r="P533" s="744"/>
      <c r="Q533" s="744"/>
      <c r="R533" s="744"/>
      <c r="S533" s="744"/>
      <c r="T533" s="575"/>
      <c r="U533" s="23"/>
      <c r="V533" s="23">
        <v>110000</v>
      </c>
      <c r="W533" s="23"/>
      <c r="X533" s="23"/>
      <c r="Y533" s="23"/>
      <c r="Z533" s="23"/>
      <c r="AA533" s="23"/>
      <c r="AB533" s="23"/>
      <c r="AC533" s="23"/>
      <c r="AD533" s="23"/>
      <c r="AE533" s="23"/>
      <c r="AF533" s="23"/>
      <c r="AG533" s="23"/>
      <c r="AH533" s="23"/>
      <c r="AI533" s="23"/>
      <c r="AJ533" s="23"/>
      <c r="AK533" s="24"/>
      <c r="AL533" s="24"/>
      <c r="AM533" s="11"/>
    </row>
    <row r="534" spans="1:529" s="60" customFormat="1" ht="27.75" customHeight="1" thickBot="1" x14ac:dyDescent="0.3">
      <c r="A534" s="240">
        <v>13140126</v>
      </c>
      <c r="B534" s="241">
        <v>39954</v>
      </c>
      <c r="C534" s="242" t="s">
        <v>1579</v>
      </c>
      <c r="D534" s="242"/>
      <c r="E534" s="242"/>
      <c r="F534" s="242"/>
      <c r="G534" s="242"/>
      <c r="H534" s="240"/>
      <c r="I534" s="241">
        <v>39975</v>
      </c>
      <c r="J534" s="241">
        <v>42145</v>
      </c>
      <c r="K534" s="242" t="s">
        <v>1112</v>
      </c>
      <c r="L534" s="242"/>
      <c r="M534" s="242" t="s">
        <v>299</v>
      </c>
      <c r="N534" s="242" t="s">
        <v>66</v>
      </c>
      <c r="O534" s="242">
        <v>4880</v>
      </c>
      <c r="P534" s="804"/>
      <c r="Q534" s="804"/>
      <c r="R534" s="804" t="s">
        <v>4628</v>
      </c>
      <c r="S534" s="804"/>
      <c r="T534" s="604"/>
      <c r="U534" s="242"/>
      <c r="V534" s="242">
        <v>4880</v>
      </c>
      <c r="W534" s="242"/>
      <c r="X534" s="242"/>
      <c r="Y534" s="242"/>
      <c r="Z534" s="242"/>
      <c r="AA534" s="242"/>
      <c r="AB534" s="242"/>
      <c r="AC534" s="242"/>
      <c r="AD534" s="242"/>
      <c r="AE534" s="242"/>
      <c r="AF534" s="242"/>
      <c r="AG534" s="242"/>
      <c r="AH534" s="242"/>
      <c r="AI534" s="242"/>
      <c r="AJ534" s="242"/>
      <c r="AK534" s="243"/>
      <c r="AL534" s="243" t="s">
        <v>4629</v>
      </c>
      <c r="AM534" s="11"/>
    </row>
    <row r="535" spans="1:529" s="60" customFormat="1" ht="27.75" customHeight="1" thickBot="1" x14ac:dyDescent="0.3">
      <c r="A535" s="237">
        <v>13140127</v>
      </c>
      <c r="B535" s="238">
        <v>39965</v>
      </c>
      <c r="C535" s="23" t="s">
        <v>1111</v>
      </c>
      <c r="D535" s="23"/>
      <c r="E535" s="23"/>
      <c r="F535" s="23"/>
      <c r="G535" s="23"/>
      <c r="H535" s="239"/>
      <c r="I535" s="238">
        <v>39985</v>
      </c>
      <c r="J535" s="238">
        <v>41061</v>
      </c>
      <c r="K535" s="23" t="s">
        <v>1315</v>
      </c>
      <c r="L535" s="23"/>
      <c r="M535" s="23" t="s">
        <v>1034</v>
      </c>
      <c r="N535" s="23" t="s">
        <v>66</v>
      </c>
      <c r="O535" s="23">
        <v>140525</v>
      </c>
      <c r="P535" s="744"/>
      <c r="Q535" s="744"/>
      <c r="R535" s="744"/>
      <c r="S535" s="744"/>
      <c r="T535" s="575"/>
      <c r="U535" s="23"/>
      <c r="V535" s="23">
        <v>140525</v>
      </c>
      <c r="W535" s="23"/>
      <c r="X535" s="23"/>
      <c r="Y535" s="23"/>
      <c r="Z535" s="23"/>
      <c r="AA535" s="23"/>
      <c r="AB535" s="23"/>
      <c r="AC535" s="23"/>
      <c r="AD535" s="23"/>
      <c r="AE535" s="23"/>
      <c r="AF535" s="23"/>
      <c r="AG535" s="23"/>
      <c r="AH535" s="23"/>
      <c r="AI535" s="23"/>
      <c r="AJ535" s="23"/>
      <c r="AK535" s="24"/>
      <c r="AL535" s="24"/>
      <c r="AM535" s="11"/>
    </row>
    <row r="536" spans="1:529" s="60" customFormat="1" ht="27.75" customHeight="1" thickBot="1" x14ac:dyDescent="0.3">
      <c r="A536" s="77">
        <v>13140128</v>
      </c>
      <c r="B536" s="28">
        <v>39981</v>
      </c>
      <c r="C536" s="29" t="s">
        <v>1111</v>
      </c>
      <c r="D536" s="29"/>
      <c r="E536" s="29"/>
      <c r="F536" s="29"/>
      <c r="G536" s="29"/>
      <c r="H536" s="77"/>
      <c r="I536" s="28">
        <v>40001</v>
      </c>
      <c r="J536" s="28">
        <v>42004</v>
      </c>
      <c r="K536" s="29" t="s">
        <v>1201</v>
      </c>
      <c r="L536" s="29"/>
      <c r="M536" s="29" t="s">
        <v>4775</v>
      </c>
      <c r="N536" s="29" t="s">
        <v>34</v>
      </c>
      <c r="O536" s="29">
        <v>76650</v>
      </c>
      <c r="P536" s="743"/>
      <c r="Q536" s="743"/>
      <c r="R536" s="743"/>
      <c r="S536" s="743"/>
      <c r="T536" s="571"/>
      <c r="U536" s="29"/>
      <c r="V536" s="29">
        <v>76650</v>
      </c>
      <c r="W536" s="29"/>
      <c r="X536" s="29"/>
      <c r="Y536" s="29"/>
      <c r="Z536" s="29"/>
      <c r="AA536" s="29"/>
      <c r="AB536" s="29"/>
      <c r="AC536" s="29"/>
      <c r="AD536" s="29"/>
      <c r="AE536" s="29"/>
      <c r="AF536" s="29"/>
      <c r="AG536" s="29"/>
      <c r="AH536" s="29"/>
      <c r="AI536" s="29"/>
      <c r="AJ536" s="29"/>
      <c r="AK536" s="25"/>
      <c r="AL536" s="25"/>
      <c r="AM536" s="11"/>
    </row>
    <row r="537" spans="1:529" s="60" customFormat="1" ht="27.75" customHeight="1" thickBot="1" x14ac:dyDescent="0.3">
      <c r="A537" s="237">
        <v>13140129</v>
      </c>
      <c r="B537" s="238">
        <v>39988</v>
      </c>
      <c r="C537" s="23" t="s">
        <v>1111</v>
      </c>
      <c r="D537" s="23"/>
      <c r="E537" s="23"/>
      <c r="F537" s="23"/>
      <c r="G537" s="23"/>
      <c r="H537" s="239"/>
      <c r="I537" s="238">
        <v>40008</v>
      </c>
      <c r="J537" s="238">
        <v>42004</v>
      </c>
      <c r="K537" s="23" t="s">
        <v>1201</v>
      </c>
      <c r="L537" s="23"/>
      <c r="M537" s="23" t="s">
        <v>4774</v>
      </c>
      <c r="N537" s="23" t="s">
        <v>34</v>
      </c>
      <c r="O537" s="23">
        <v>54750</v>
      </c>
      <c r="P537" s="744"/>
      <c r="Q537" s="744"/>
      <c r="R537" s="744"/>
      <c r="S537" s="744"/>
      <c r="T537" s="575"/>
      <c r="U537" s="23"/>
      <c r="V537" s="23">
        <v>54750</v>
      </c>
      <c r="W537" s="23"/>
      <c r="X537" s="23"/>
      <c r="Y537" s="23"/>
      <c r="Z537" s="23"/>
      <c r="AA537" s="23"/>
      <c r="AB537" s="23"/>
      <c r="AC537" s="23"/>
      <c r="AD537" s="23"/>
      <c r="AE537" s="23"/>
      <c r="AF537" s="23"/>
      <c r="AG537" s="23"/>
      <c r="AH537" s="23"/>
      <c r="AI537" s="23"/>
      <c r="AJ537" s="23"/>
      <c r="AK537" s="24"/>
      <c r="AL537" s="24"/>
      <c r="AM537" s="11"/>
    </row>
    <row r="538" spans="1:529" s="60" customFormat="1" ht="38.25" customHeight="1" x14ac:dyDescent="0.25">
      <c r="A538" s="164">
        <v>13140130</v>
      </c>
      <c r="B538" s="175">
        <v>40000</v>
      </c>
      <c r="C538" s="176" t="s">
        <v>1580</v>
      </c>
      <c r="D538" s="176" t="s">
        <v>5893</v>
      </c>
      <c r="E538" s="176"/>
      <c r="F538" s="176"/>
      <c r="G538" s="176"/>
      <c r="H538" s="164"/>
      <c r="I538" s="175">
        <v>40021</v>
      </c>
      <c r="J538" s="175">
        <v>42243</v>
      </c>
      <c r="K538" s="176" t="s">
        <v>1292</v>
      </c>
      <c r="L538" s="176"/>
      <c r="M538" s="176" t="s">
        <v>298</v>
      </c>
      <c r="N538" s="176" t="s">
        <v>21</v>
      </c>
      <c r="O538" s="176">
        <v>12147000</v>
      </c>
      <c r="P538" s="752" t="s">
        <v>5894</v>
      </c>
      <c r="Q538" s="752" t="s">
        <v>5894</v>
      </c>
      <c r="R538" s="752"/>
      <c r="S538" s="752"/>
      <c r="T538" s="568"/>
      <c r="U538" s="176"/>
      <c r="V538" s="176">
        <v>12147000</v>
      </c>
      <c r="W538" s="176"/>
      <c r="X538" s="176"/>
      <c r="Y538" s="176"/>
      <c r="Z538" s="176"/>
      <c r="AA538" s="176"/>
      <c r="AB538" s="176"/>
      <c r="AC538" s="176"/>
      <c r="AD538" s="176"/>
      <c r="AE538" s="176"/>
      <c r="AF538" s="176"/>
      <c r="AG538" s="176"/>
      <c r="AH538" s="176"/>
      <c r="AI538" s="176"/>
      <c r="AJ538" s="176"/>
      <c r="AK538" s="222"/>
      <c r="AL538" s="222" t="s">
        <v>5934</v>
      </c>
      <c r="AM538" s="11"/>
    </row>
    <row r="539" spans="1:529" s="82" customFormat="1" ht="53.25" customHeight="1" x14ac:dyDescent="0.25">
      <c r="A539" s="69">
        <v>13140130</v>
      </c>
      <c r="B539" s="70">
        <v>40000</v>
      </c>
      <c r="C539" s="69" t="s">
        <v>5936</v>
      </c>
      <c r="D539" s="71" t="s">
        <v>7297</v>
      </c>
      <c r="E539" s="69" t="s">
        <v>7296</v>
      </c>
      <c r="F539" s="69" t="s">
        <v>7296</v>
      </c>
      <c r="G539" s="69" t="s">
        <v>7296</v>
      </c>
      <c r="H539" s="69" t="s">
        <v>4627</v>
      </c>
      <c r="I539" s="70">
        <v>40021</v>
      </c>
      <c r="J539" s="70">
        <v>45897</v>
      </c>
      <c r="K539" s="71" t="s">
        <v>1292</v>
      </c>
      <c r="L539" s="71"/>
      <c r="M539" s="71" t="s">
        <v>298</v>
      </c>
      <c r="N539" s="71" t="s">
        <v>21</v>
      </c>
      <c r="O539" s="71">
        <v>13687500</v>
      </c>
      <c r="P539" s="775"/>
      <c r="Q539" s="775"/>
      <c r="R539" s="775"/>
      <c r="S539" s="775"/>
      <c r="T539" s="581">
        <v>1551</v>
      </c>
      <c r="U539" s="71">
        <v>37500</v>
      </c>
      <c r="V539" s="71">
        <v>13687500</v>
      </c>
      <c r="W539" s="71" t="s">
        <v>3184</v>
      </c>
      <c r="X539" s="71">
        <v>35</v>
      </c>
      <c r="Y539" s="71">
        <v>25</v>
      </c>
      <c r="Z539" s="71">
        <v>125</v>
      </c>
      <c r="AA539" s="71" t="s">
        <v>1090</v>
      </c>
      <c r="AB539" s="71" t="s">
        <v>1090</v>
      </c>
      <c r="AC539" s="71" t="s">
        <v>1090</v>
      </c>
      <c r="AD539" s="71">
        <v>10</v>
      </c>
      <c r="AE539" s="71">
        <v>1</v>
      </c>
      <c r="AF539" s="71">
        <v>0.3</v>
      </c>
      <c r="AG539" s="71" t="s">
        <v>5895</v>
      </c>
      <c r="AH539" s="71">
        <v>109.544</v>
      </c>
      <c r="AI539" s="71" t="s">
        <v>5896</v>
      </c>
      <c r="AJ539" s="71" t="s">
        <v>5897</v>
      </c>
      <c r="AK539" s="71" t="s">
        <v>5932</v>
      </c>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c r="OW539" s="60"/>
      <c r="OX539" s="60"/>
      <c r="OY539" s="60"/>
      <c r="OZ539" s="60"/>
      <c r="PA539" s="60"/>
      <c r="PB539" s="60"/>
      <c r="PC539" s="60"/>
      <c r="PD539" s="60"/>
      <c r="PE539" s="60"/>
      <c r="PF539" s="60"/>
      <c r="PG539" s="60"/>
      <c r="PH539" s="60"/>
      <c r="PI539" s="60"/>
      <c r="PJ539" s="60"/>
      <c r="PK539" s="60"/>
      <c r="PL539" s="60"/>
      <c r="PM539" s="60"/>
      <c r="PN539" s="60"/>
      <c r="PO539" s="60"/>
      <c r="PP539" s="60"/>
      <c r="PQ539" s="60"/>
      <c r="PR539" s="60"/>
      <c r="PS539" s="60"/>
      <c r="PT539" s="60"/>
      <c r="PU539" s="60"/>
      <c r="PV539" s="60"/>
      <c r="PW539" s="60"/>
      <c r="PX539" s="60"/>
      <c r="PY539" s="60"/>
      <c r="PZ539" s="60"/>
      <c r="QA539" s="60"/>
      <c r="QB539" s="60"/>
      <c r="QC539" s="60"/>
      <c r="QD539" s="60"/>
      <c r="QE539" s="60"/>
      <c r="QF539" s="60"/>
      <c r="QG539" s="60"/>
      <c r="QH539" s="60"/>
      <c r="QI539" s="60"/>
      <c r="QJ539" s="60"/>
      <c r="QK539" s="60"/>
      <c r="QL539" s="60"/>
      <c r="QM539" s="60"/>
      <c r="QN539" s="60"/>
      <c r="QO539" s="60"/>
      <c r="QP539" s="60"/>
      <c r="QQ539" s="60"/>
      <c r="QR539" s="60"/>
      <c r="QS539" s="60"/>
      <c r="QT539" s="60"/>
      <c r="QU539" s="60"/>
      <c r="QV539" s="60"/>
      <c r="QW539" s="60"/>
      <c r="QX539" s="60"/>
      <c r="QY539" s="60"/>
      <c r="QZ539" s="60"/>
      <c r="RA539" s="60"/>
      <c r="RB539" s="60"/>
      <c r="RC539" s="60"/>
      <c r="RD539" s="60"/>
      <c r="RE539" s="60"/>
      <c r="RF539" s="60"/>
      <c r="RG539" s="60"/>
      <c r="RH539" s="60"/>
      <c r="RI539" s="60"/>
      <c r="RJ539" s="60"/>
      <c r="RK539" s="60"/>
      <c r="RL539" s="60"/>
      <c r="RM539" s="60"/>
      <c r="RN539" s="60"/>
      <c r="RO539" s="60"/>
      <c r="RP539" s="60"/>
      <c r="RQ539" s="60"/>
      <c r="RR539" s="60"/>
      <c r="RS539" s="60"/>
      <c r="RT539" s="60"/>
      <c r="RU539" s="60"/>
      <c r="RV539" s="60"/>
      <c r="RW539" s="60"/>
      <c r="RX539" s="60"/>
      <c r="RY539" s="60"/>
      <c r="RZ539" s="60"/>
      <c r="SA539" s="60"/>
      <c r="SB539" s="60"/>
      <c r="SC539" s="60"/>
      <c r="SD539" s="60"/>
      <c r="SE539" s="60"/>
      <c r="SF539" s="60"/>
      <c r="SG539" s="60"/>
      <c r="SH539" s="60"/>
      <c r="SI539" s="60"/>
      <c r="SJ539" s="60"/>
      <c r="SK539" s="60"/>
      <c r="SL539" s="60"/>
      <c r="SM539" s="60"/>
      <c r="SN539" s="60"/>
      <c r="SO539" s="60"/>
      <c r="SP539" s="60"/>
      <c r="SQ539" s="60"/>
      <c r="SR539" s="60"/>
      <c r="SS539" s="60"/>
      <c r="ST539" s="60"/>
      <c r="SU539" s="60"/>
      <c r="SV539" s="60"/>
      <c r="SW539" s="60"/>
      <c r="SX539" s="60"/>
      <c r="SY539" s="60"/>
      <c r="SZ539" s="60"/>
      <c r="TA539" s="60"/>
      <c r="TB539" s="60"/>
      <c r="TC539" s="60"/>
      <c r="TD539" s="60"/>
      <c r="TE539" s="60"/>
      <c r="TF539" s="60"/>
      <c r="TG539" s="60"/>
      <c r="TH539" s="60"/>
      <c r="TI539" s="60"/>
    </row>
    <row r="540" spans="1:529" s="82" customFormat="1" ht="53.25" customHeight="1" x14ac:dyDescent="0.25">
      <c r="A540" s="69">
        <v>13140130</v>
      </c>
      <c r="B540" s="70">
        <v>40000</v>
      </c>
      <c r="C540" s="69" t="s">
        <v>5937</v>
      </c>
      <c r="D540" s="71" t="s">
        <v>7297</v>
      </c>
      <c r="E540" s="69" t="s">
        <v>7296</v>
      </c>
      <c r="F540" s="69" t="s">
        <v>7296</v>
      </c>
      <c r="G540" s="69" t="s">
        <v>7296</v>
      </c>
      <c r="H540" s="69" t="s">
        <v>4627</v>
      </c>
      <c r="I540" s="70">
        <v>40021</v>
      </c>
      <c r="J540" s="70">
        <v>45897</v>
      </c>
      <c r="K540" s="71" t="s">
        <v>1292</v>
      </c>
      <c r="L540" s="71"/>
      <c r="M540" s="71" t="s">
        <v>298</v>
      </c>
      <c r="N540" s="71" t="s">
        <v>21</v>
      </c>
      <c r="O540" s="71">
        <v>127337</v>
      </c>
      <c r="P540" s="775"/>
      <c r="Q540" s="775"/>
      <c r="R540" s="775"/>
      <c r="S540" s="775"/>
      <c r="T540" s="581"/>
      <c r="U540" s="71"/>
      <c r="V540" s="71">
        <v>127337</v>
      </c>
      <c r="W540" s="71" t="s">
        <v>3184</v>
      </c>
      <c r="X540" s="71">
        <v>35</v>
      </c>
      <c r="Y540" s="71">
        <v>25</v>
      </c>
      <c r="Z540" s="71">
        <v>125</v>
      </c>
      <c r="AA540" s="71" t="s">
        <v>1090</v>
      </c>
      <c r="AB540" s="71" t="s">
        <v>1090</v>
      </c>
      <c r="AC540" s="71" t="s">
        <v>1090</v>
      </c>
      <c r="AD540" s="71" t="s">
        <v>1090</v>
      </c>
      <c r="AE540" s="71" t="s">
        <v>1090</v>
      </c>
      <c r="AF540" s="71">
        <v>0.3</v>
      </c>
      <c r="AG540" s="71" t="s">
        <v>3402</v>
      </c>
      <c r="AH540" s="71">
        <v>136.11799999999999</v>
      </c>
      <c r="AI540" s="71" t="s">
        <v>5898</v>
      </c>
      <c r="AJ540" s="71" t="s">
        <v>5899</v>
      </c>
      <c r="AK540" s="71" t="s">
        <v>5933</v>
      </c>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c r="QZ540" s="60"/>
      <c r="RA540" s="60"/>
      <c r="RB540" s="60"/>
      <c r="RC540" s="60"/>
      <c r="RD540" s="60"/>
      <c r="RE540" s="60"/>
      <c r="RF540" s="60"/>
      <c r="RG540" s="60"/>
      <c r="RH540" s="60"/>
      <c r="RI540" s="60"/>
      <c r="RJ540" s="60"/>
      <c r="RK540" s="60"/>
      <c r="RL540" s="60"/>
      <c r="RM540" s="60"/>
      <c r="RN540" s="60"/>
      <c r="RO540" s="60"/>
      <c r="RP540" s="60"/>
      <c r="RQ540" s="60"/>
      <c r="RR540" s="60"/>
      <c r="RS540" s="60"/>
      <c r="RT540" s="60"/>
      <c r="RU540" s="60"/>
      <c r="RV540" s="60"/>
      <c r="RW540" s="60"/>
      <c r="RX540" s="60"/>
      <c r="RY540" s="60"/>
      <c r="RZ540" s="60"/>
      <c r="SA540" s="60"/>
      <c r="SB540" s="60"/>
      <c r="SC540" s="60"/>
      <c r="SD540" s="60"/>
      <c r="SE540" s="60"/>
      <c r="SF540" s="60"/>
      <c r="SG540" s="60"/>
      <c r="SH540" s="60"/>
      <c r="SI540" s="60"/>
      <c r="SJ540" s="60"/>
      <c r="SK540" s="60"/>
      <c r="SL540" s="60"/>
      <c r="SM540" s="60"/>
      <c r="SN540" s="60"/>
      <c r="SO540" s="60"/>
      <c r="SP540" s="60"/>
      <c r="SQ540" s="60"/>
      <c r="SR540" s="60"/>
      <c r="SS540" s="60"/>
      <c r="ST540" s="60"/>
      <c r="SU540" s="60"/>
      <c r="SV540" s="60"/>
      <c r="SW540" s="60"/>
      <c r="SX540" s="60"/>
      <c r="SY540" s="60"/>
      <c r="SZ540" s="60"/>
      <c r="TA540" s="60"/>
      <c r="TB540" s="60"/>
      <c r="TC540" s="60"/>
      <c r="TD540" s="60"/>
      <c r="TE540" s="60"/>
      <c r="TF540" s="60"/>
      <c r="TG540" s="60"/>
      <c r="TH540" s="60"/>
      <c r="TI540" s="60"/>
    </row>
    <row r="541" spans="1:529" s="82" customFormat="1" ht="53.25" customHeight="1" x14ac:dyDescent="0.25">
      <c r="A541" s="69">
        <v>13140130</v>
      </c>
      <c r="B541" s="70">
        <v>40000</v>
      </c>
      <c r="C541" s="69" t="s">
        <v>5938</v>
      </c>
      <c r="D541" s="71" t="s">
        <v>7297</v>
      </c>
      <c r="E541" s="69" t="s">
        <v>7296</v>
      </c>
      <c r="F541" s="69" t="s">
        <v>7296</v>
      </c>
      <c r="G541" s="69" t="s">
        <v>7296</v>
      </c>
      <c r="H541" s="69" t="s">
        <v>4627</v>
      </c>
      <c r="I541" s="70">
        <v>40021</v>
      </c>
      <c r="J541" s="70">
        <v>45897</v>
      </c>
      <c r="K541" s="71" t="s">
        <v>1292</v>
      </c>
      <c r="L541" s="71"/>
      <c r="M541" s="71" t="s">
        <v>298</v>
      </c>
      <c r="N541" s="71" t="s">
        <v>21</v>
      </c>
      <c r="O541" s="71">
        <v>14317</v>
      </c>
      <c r="P541" s="775"/>
      <c r="Q541" s="775"/>
      <c r="R541" s="775"/>
      <c r="S541" s="775"/>
      <c r="T541" s="581"/>
      <c r="U541" s="71"/>
      <c r="V541" s="71">
        <v>14317</v>
      </c>
      <c r="W541" s="71" t="s">
        <v>3184</v>
      </c>
      <c r="X541" s="71">
        <v>35</v>
      </c>
      <c r="Y541" s="71">
        <v>25</v>
      </c>
      <c r="Z541" s="71">
        <v>125</v>
      </c>
      <c r="AA541" s="71" t="s">
        <v>1090</v>
      </c>
      <c r="AB541" s="71" t="s">
        <v>1090</v>
      </c>
      <c r="AC541" s="71" t="s">
        <v>1090</v>
      </c>
      <c r="AD541" s="71" t="s">
        <v>1090</v>
      </c>
      <c r="AE541" s="71" t="s">
        <v>1090</v>
      </c>
      <c r="AF541" s="71">
        <v>0.3</v>
      </c>
      <c r="AG541" s="71" t="s">
        <v>3402</v>
      </c>
      <c r="AH541" s="71"/>
      <c r="AI541" s="71" t="s">
        <v>5900</v>
      </c>
      <c r="AJ541" s="71" t="s">
        <v>5901</v>
      </c>
      <c r="AK541" s="71" t="s">
        <v>5933</v>
      </c>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c r="QM541" s="60"/>
      <c r="QN541" s="60"/>
      <c r="QO541" s="60"/>
      <c r="QP541" s="60"/>
      <c r="QQ541" s="60"/>
      <c r="QR541" s="60"/>
      <c r="QS541" s="60"/>
      <c r="QT541" s="60"/>
      <c r="QU541" s="60"/>
      <c r="QV541" s="60"/>
      <c r="QW541" s="60"/>
      <c r="QX541" s="60"/>
      <c r="QY541" s="60"/>
      <c r="QZ541" s="60"/>
      <c r="RA541" s="60"/>
      <c r="RB541" s="60"/>
      <c r="RC541" s="60"/>
      <c r="RD541" s="60"/>
      <c r="RE541" s="60"/>
      <c r="RF541" s="60"/>
      <c r="RG541" s="60"/>
      <c r="RH541" s="60"/>
      <c r="RI541" s="60"/>
      <c r="RJ541" s="60"/>
      <c r="RK541" s="60"/>
      <c r="RL541" s="60"/>
      <c r="RM541" s="60"/>
      <c r="RN541" s="60"/>
      <c r="RO541" s="60"/>
      <c r="RP541" s="60"/>
      <c r="RQ541" s="60"/>
      <c r="RR541" s="60"/>
      <c r="RS541" s="60"/>
      <c r="RT541" s="60"/>
      <c r="RU541" s="60"/>
      <c r="RV541" s="60"/>
      <c r="RW541" s="60"/>
      <c r="RX541" s="60"/>
      <c r="RY541" s="60"/>
      <c r="RZ541" s="60"/>
      <c r="SA541" s="60"/>
      <c r="SB541" s="60"/>
      <c r="SC541" s="60"/>
      <c r="SD541" s="60"/>
      <c r="SE541" s="60"/>
      <c r="SF541" s="60"/>
      <c r="SG541" s="60"/>
      <c r="SH541" s="60"/>
      <c r="SI541" s="60"/>
      <c r="SJ541" s="60"/>
      <c r="SK541" s="60"/>
      <c r="SL541" s="60"/>
      <c r="SM541" s="60"/>
      <c r="SN541" s="60"/>
      <c r="SO541" s="60"/>
      <c r="SP541" s="60"/>
      <c r="SQ541" s="60"/>
      <c r="SR541" s="60"/>
      <c r="SS541" s="60"/>
      <c r="ST541" s="60"/>
      <c r="SU541" s="60"/>
      <c r="SV541" s="60"/>
      <c r="SW541" s="60"/>
      <c r="SX541" s="60"/>
      <c r="SY541" s="60"/>
      <c r="SZ541" s="60"/>
      <c r="TA541" s="60"/>
      <c r="TB541" s="60"/>
      <c r="TC541" s="60"/>
      <c r="TD541" s="60"/>
      <c r="TE541" s="60"/>
      <c r="TF541" s="60"/>
      <c r="TG541" s="60"/>
      <c r="TH541" s="60"/>
      <c r="TI541" s="60"/>
    </row>
    <row r="542" spans="1:529" s="82" customFormat="1" ht="53.25" customHeight="1" x14ac:dyDescent="0.25">
      <c r="A542" s="69">
        <v>13140130</v>
      </c>
      <c r="B542" s="70">
        <v>40000</v>
      </c>
      <c r="C542" s="69" t="s">
        <v>5939</v>
      </c>
      <c r="D542" s="71" t="s">
        <v>7297</v>
      </c>
      <c r="E542" s="69" t="s">
        <v>7296</v>
      </c>
      <c r="F542" s="69" t="s">
        <v>7296</v>
      </c>
      <c r="G542" s="69" t="s">
        <v>7296</v>
      </c>
      <c r="H542" s="69" t="s">
        <v>4627</v>
      </c>
      <c r="I542" s="70">
        <v>40021</v>
      </c>
      <c r="J542" s="70">
        <v>45897</v>
      </c>
      <c r="K542" s="71" t="s">
        <v>1292</v>
      </c>
      <c r="L542" s="71"/>
      <c r="M542" s="71" t="s">
        <v>298</v>
      </c>
      <c r="N542" s="71" t="s">
        <v>21</v>
      </c>
      <c r="O542" s="71">
        <v>394</v>
      </c>
      <c r="P542" s="775"/>
      <c r="Q542" s="775"/>
      <c r="R542" s="775"/>
      <c r="S542" s="775"/>
      <c r="T542" s="581"/>
      <c r="U542" s="71"/>
      <c r="V542" s="71">
        <v>394</v>
      </c>
      <c r="W542" s="71" t="s">
        <v>3184</v>
      </c>
      <c r="X542" s="71">
        <v>35</v>
      </c>
      <c r="Y542" s="71">
        <v>25</v>
      </c>
      <c r="Z542" s="71">
        <v>125</v>
      </c>
      <c r="AA542" s="71" t="s">
        <v>1090</v>
      </c>
      <c r="AB542" s="71" t="s">
        <v>1090</v>
      </c>
      <c r="AC542" s="71" t="s">
        <v>1090</v>
      </c>
      <c r="AD542" s="71" t="s">
        <v>1090</v>
      </c>
      <c r="AE542" s="71" t="s">
        <v>1090</v>
      </c>
      <c r="AF542" s="71">
        <v>0.3</v>
      </c>
      <c r="AG542" s="71" t="s">
        <v>3402</v>
      </c>
      <c r="AH542" s="71"/>
      <c r="AI542" s="71" t="s">
        <v>5902</v>
      </c>
      <c r="AJ542" s="71" t="s">
        <v>5903</v>
      </c>
      <c r="AK542" s="71" t="s">
        <v>5933</v>
      </c>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c r="QM542" s="60"/>
      <c r="QN542" s="60"/>
      <c r="QO542" s="60"/>
      <c r="QP542" s="60"/>
      <c r="QQ542" s="60"/>
      <c r="QR542" s="60"/>
      <c r="QS542" s="60"/>
      <c r="QT542" s="60"/>
      <c r="QU542" s="60"/>
      <c r="QV542" s="60"/>
      <c r="QW542" s="60"/>
      <c r="QX542" s="60"/>
      <c r="QY542" s="60"/>
      <c r="QZ542" s="60"/>
      <c r="RA542" s="60"/>
      <c r="RB542" s="60"/>
      <c r="RC542" s="60"/>
      <c r="RD542" s="60"/>
      <c r="RE542" s="60"/>
      <c r="RF542" s="60"/>
      <c r="RG542" s="60"/>
      <c r="RH542" s="60"/>
      <c r="RI542" s="60"/>
      <c r="RJ542" s="60"/>
      <c r="RK542" s="60"/>
      <c r="RL542" s="60"/>
      <c r="RM542" s="60"/>
      <c r="RN542" s="60"/>
      <c r="RO542" s="60"/>
      <c r="RP542" s="60"/>
      <c r="RQ542" s="60"/>
      <c r="RR542" s="60"/>
      <c r="RS542" s="60"/>
      <c r="RT542" s="60"/>
      <c r="RU542" s="60"/>
      <c r="RV542" s="60"/>
      <c r="RW542" s="60"/>
      <c r="RX542" s="60"/>
      <c r="RY542" s="60"/>
      <c r="RZ542" s="60"/>
      <c r="SA542" s="60"/>
      <c r="SB542" s="60"/>
      <c r="SC542" s="60"/>
      <c r="SD542" s="60"/>
      <c r="SE542" s="60"/>
      <c r="SF542" s="60"/>
      <c r="SG542" s="60"/>
      <c r="SH542" s="60"/>
      <c r="SI542" s="60"/>
      <c r="SJ542" s="60"/>
      <c r="SK542" s="60"/>
      <c r="SL542" s="60"/>
      <c r="SM542" s="60"/>
      <c r="SN542" s="60"/>
      <c r="SO542" s="60"/>
      <c r="SP542" s="60"/>
      <c r="SQ542" s="60"/>
      <c r="SR542" s="60"/>
      <c r="SS542" s="60"/>
      <c r="ST542" s="60"/>
      <c r="SU542" s="60"/>
      <c r="SV542" s="60"/>
      <c r="SW542" s="60"/>
      <c r="SX542" s="60"/>
      <c r="SY542" s="60"/>
      <c r="SZ542" s="60"/>
      <c r="TA542" s="60"/>
      <c r="TB542" s="60"/>
      <c r="TC542" s="60"/>
      <c r="TD542" s="60"/>
      <c r="TE542" s="60"/>
      <c r="TF542" s="60"/>
      <c r="TG542" s="60"/>
      <c r="TH542" s="60"/>
      <c r="TI542" s="60"/>
    </row>
    <row r="543" spans="1:529" s="82" customFormat="1" ht="53.25" customHeight="1" x14ac:dyDescent="0.25">
      <c r="A543" s="69">
        <v>13140130</v>
      </c>
      <c r="B543" s="70">
        <v>40000</v>
      </c>
      <c r="C543" s="69" t="s">
        <v>5940</v>
      </c>
      <c r="D543" s="71" t="s">
        <v>7297</v>
      </c>
      <c r="E543" s="69" t="s">
        <v>7296</v>
      </c>
      <c r="F543" s="69" t="s">
        <v>7296</v>
      </c>
      <c r="G543" s="69" t="s">
        <v>7296</v>
      </c>
      <c r="H543" s="69" t="s">
        <v>4627</v>
      </c>
      <c r="I543" s="70">
        <v>40021</v>
      </c>
      <c r="J543" s="70">
        <v>45897</v>
      </c>
      <c r="K543" s="71" t="s">
        <v>1292</v>
      </c>
      <c r="L543" s="71"/>
      <c r="M543" s="71" t="s">
        <v>298</v>
      </c>
      <c r="N543" s="71" t="s">
        <v>21</v>
      </c>
      <c r="O543" s="71">
        <v>694</v>
      </c>
      <c r="P543" s="775"/>
      <c r="Q543" s="775"/>
      <c r="R543" s="775"/>
      <c r="S543" s="775"/>
      <c r="T543" s="581"/>
      <c r="U543" s="71"/>
      <c r="V543" s="71">
        <v>694</v>
      </c>
      <c r="W543" s="71" t="s">
        <v>3184</v>
      </c>
      <c r="X543" s="71">
        <v>35</v>
      </c>
      <c r="Y543" s="71">
        <v>25</v>
      </c>
      <c r="Z543" s="71">
        <v>125</v>
      </c>
      <c r="AA543" s="71" t="s">
        <v>1090</v>
      </c>
      <c r="AB543" s="71" t="s">
        <v>1090</v>
      </c>
      <c r="AC543" s="71" t="s">
        <v>1090</v>
      </c>
      <c r="AD543" s="71" t="s">
        <v>1090</v>
      </c>
      <c r="AE543" s="71" t="s">
        <v>1090</v>
      </c>
      <c r="AF543" s="71">
        <v>0.3</v>
      </c>
      <c r="AG543" s="71" t="s">
        <v>3402</v>
      </c>
      <c r="AH543" s="71"/>
      <c r="AI543" s="71" t="s">
        <v>5904</v>
      </c>
      <c r="AJ543" s="71" t="s">
        <v>5905</v>
      </c>
      <c r="AK543" s="71" t="s">
        <v>5933</v>
      </c>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60"/>
      <c r="RF543" s="60"/>
      <c r="RG543" s="60"/>
      <c r="RH543" s="60"/>
      <c r="RI543" s="60"/>
      <c r="RJ543" s="60"/>
      <c r="RK543" s="60"/>
      <c r="RL543" s="60"/>
      <c r="RM543" s="60"/>
      <c r="RN543" s="60"/>
      <c r="RO543" s="60"/>
      <c r="RP543" s="60"/>
      <c r="RQ543" s="60"/>
      <c r="RR543" s="60"/>
      <c r="RS543" s="60"/>
      <c r="RT543" s="60"/>
      <c r="RU543" s="60"/>
      <c r="RV543" s="60"/>
      <c r="RW543" s="60"/>
      <c r="RX543" s="60"/>
      <c r="RY543" s="60"/>
      <c r="RZ543" s="60"/>
      <c r="SA543" s="60"/>
      <c r="SB543" s="60"/>
      <c r="SC543" s="60"/>
      <c r="SD543" s="60"/>
      <c r="SE543" s="60"/>
      <c r="SF543" s="60"/>
      <c r="SG543" s="60"/>
      <c r="SH543" s="60"/>
      <c r="SI543" s="60"/>
      <c r="SJ543" s="60"/>
      <c r="SK543" s="60"/>
      <c r="SL543" s="60"/>
      <c r="SM543" s="60"/>
      <c r="SN543" s="60"/>
      <c r="SO543" s="60"/>
      <c r="SP543" s="60"/>
      <c r="SQ543" s="60"/>
      <c r="SR543" s="60"/>
      <c r="SS543" s="60"/>
      <c r="ST543" s="60"/>
      <c r="SU543" s="60"/>
      <c r="SV543" s="60"/>
      <c r="SW543" s="60"/>
      <c r="SX543" s="60"/>
      <c r="SY543" s="60"/>
      <c r="SZ543" s="60"/>
      <c r="TA543" s="60"/>
      <c r="TB543" s="60"/>
      <c r="TC543" s="60"/>
      <c r="TD543" s="60"/>
      <c r="TE543" s="60"/>
      <c r="TF543" s="60"/>
      <c r="TG543" s="60"/>
      <c r="TH543" s="60"/>
      <c r="TI543" s="60"/>
    </row>
    <row r="544" spans="1:529" s="82" customFormat="1" ht="53.25" customHeight="1" x14ac:dyDescent="0.25">
      <c r="A544" s="69">
        <v>13140130</v>
      </c>
      <c r="B544" s="70">
        <v>40000</v>
      </c>
      <c r="C544" s="69" t="s">
        <v>5941</v>
      </c>
      <c r="D544" s="71" t="s">
        <v>7297</v>
      </c>
      <c r="E544" s="69" t="s">
        <v>7296</v>
      </c>
      <c r="F544" s="69" t="s">
        <v>7296</v>
      </c>
      <c r="G544" s="69" t="s">
        <v>7296</v>
      </c>
      <c r="H544" s="69" t="s">
        <v>4627</v>
      </c>
      <c r="I544" s="70">
        <v>40021</v>
      </c>
      <c r="J544" s="70">
        <v>45897</v>
      </c>
      <c r="K544" s="71" t="s">
        <v>1292</v>
      </c>
      <c r="L544" s="71"/>
      <c r="M544" s="71" t="s">
        <v>298</v>
      </c>
      <c r="N544" s="71" t="s">
        <v>21</v>
      </c>
      <c r="O544" s="71">
        <v>337</v>
      </c>
      <c r="P544" s="775"/>
      <c r="Q544" s="775"/>
      <c r="R544" s="775"/>
      <c r="S544" s="775"/>
      <c r="T544" s="581"/>
      <c r="U544" s="71"/>
      <c r="V544" s="71">
        <v>337</v>
      </c>
      <c r="W544" s="71" t="s">
        <v>3184</v>
      </c>
      <c r="X544" s="71">
        <v>35</v>
      </c>
      <c r="Y544" s="71">
        <v>25</v>
      </c>
      <c r="Z544" s="71">
        <v>125</v>
      </c>
      <c r="AA544" s="71" t="s">
        <v>1090</v>
      </c>
      <c r="AB544" s="71" t="s">
        <v>1090</v>
      </c>
      <c r="AC544" s="71" t="s">
        <v>1090</v>
      </c>
      <c r="AD544" s="71" t="s">
        <v>1090</v>
      </c>
      <c r="AE544" s="71" t="s">
        <v>1090</v>
      </c>
      <c r="AF544" s="71">
        <v>0.3</v>
      </c>
      <c r="AG544" s="71" t="s">
        <v>3402</v>
      </c>
      <c r="AH544" s="71"/>
      <c r="AI544" s="71" t="s">
        <v>5906</v>
      </c>
      <c r="AJ544" s="71" t="s">
        <v>5907</v>
      </c>
      <c r="AK544" s="71" t="s">
        <v>5933</v>
      </c>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60"/>
      <c r="RF544" s="60"/>
      <c r="RG544" s="60"/>
      <c r="RH544" s="60"/>
      <c r="RI544" s="60"/>
      <c r="RJ544" s="60"/>
      <c r="RK544" s="60"/>
      <c r="RL544" s="60"/>
      <c r="RM544" s="60"/>
      <c r="RN544" s="60"/>
      <c r="RO544" s="60"/>
      <c r="RP544" s="60"/>
      <c r="RQ544" s="60"/>
      <c r="RR544" s="60"/>
      <c r="RS544" s="60"/>
      <c r="RT544" s="60"/>
      <c r="RU544" s="60"/>
      <c r="RV544" s="60"/>
      <c r="RW544" s="60"/>
      <c r="RX544" s="60"/>
      <c r="RY544" s="60"/>
      <c r="RZ544" s="60"/>
      <c r="SA544" s="60"/>
      <c r="SB544" s="60"/>
      <c r="SC544" s="60"/>
      <c r="SD544" s="60"/>
      <c r="SE544" s="60"/>
      <c r="SF544" s="60"/>
      <c r="SG544" s="60"/>
      <c r="SH544" s="60"/>
      <c r="SI544" s="60"/>
      <c r="SJ544" s="60"/>
      <c r="SK544" s="60"/>
      <c r="SL544" s="60"/>
      <c r="SM544" s="60"/>
      <c r="SN544" s="60"/>
      <c r="SO544" s="60"/>
      <c r="SP544" s="60"/>
      <c r="SQ544" s="60"/>
      <c r="SR544" s="60"/>
      <c r="SS544" s="60"/>
      <c r="ST544" s="60"/>
      <c r="SU544" s="60"/>
      <c r="SV544" s="60"/>
      <c r="SW544" s="60"/>
      <c r="SX544" s="60"/>
      <c r="SY544" s="60"/>
      <c r="SZ544" s="60"/>
      <c r="TA544" s="60"/>
      <c r="TB544" s="60"/>
      <c r="TC544" s="60"/>
      <c r="TD544" s="60"/>
      <c r="TE544" s="60"/>
      <c r="TF544" s="60"/>
      <c r="TG544" s="60"/>
      <c r="TH544" s="60"/>
      <c r="TI544" s="60"/>
    </row>
    <row r="545" spans="1:529" s="82" customFormat="1" ht="53.25" customHeight="1" x14ac:dyDescent="0.25">
      <c r="A545" s="69">
        <v>13140130</v>
      </c>
      <c r="B545" s="70">
        <v>40000</v>
      </c>
      <c r="C545" s="69" t="s">
        <v>5942</v>
      </c>
      <c r="D545" s="71" t="s">
        <v>7297</v>
      </c>
      <c r="E545" s="69" t="s">
        <v>7296</v>
      </c>
      <c r="F545" s="69" t="s">
        <v>7296</v>
      </c>
      <c r="G545" s="69" t="s">
        <v>7296</v>
      </c>
      <c r="H545" s="69" t="s">
        <v>4627</v>
      </c>
      <c r="I545" s="70">
        <v>40021</v>
      </c>
      <c r="J545" s="70">
        <v>45897</v>
      </c>
      <c r="K545" s="71" t="s">
        <v>1292</v>
      </c>
      <c r="L545" s="71"/>
      <c r="M545" s="71" t="s">
        <v>298</v>
      </c>
      <c r="N545" s="71" t="s">
        <v>21</v>
      </c>
      <c r="O545" s="71">
        <v>5659</v>
      </c>
      <c r="P545" s="775"/>
      <c r="Q545" s="775"/>
      <c r="R545" s="775"/>
      <c r="S545" s="775"/>
      <c r="T545" s="581"/>
      <c r="U545" s="71"/>
      <c r="V545" s="71">
        <v>5659</v>
      </c>
      <c r="W545" s="71" t="s">
        <v>3184</v>
      </c>
      <c r="X545" s="71">
        <v>35</v>
      </c>
      <c r="Y545" s="71">
        <v>25</v>
      </c>
      <c r="Z545" s="71">
        <v>125</v>
      </c>
      <c r="AA545" s="71" t="s">
        <v>1090</v>
      </c>
      <c r="AB545" s="71" t="s">
        <v>1090</v>
      </c>
      <c r="AC545" s="71" t="s">
        <v>1090</v>
      </c>
      <c r="AD545" s="71" t="s">
        <v>1090</v>
      </c>
      <c r="AE545" s="71" t="s">
        <v>1090</v>
      </c>
      <c r="AF545" s="71">
        <v>0.3</v>
      </c>
      <c r="AG545" s="71" t="s">
        <v>3402</v>
      </c>
      <c r="AH545" s="71"/>
      <c r="AI545" s="71" t="s">
        <v>5908</v>
      </c>
      <c r="AJ545" s="71" t="s">
        <v>5909</v>
      </c>
      <c r="AK545" s="71" t="s">
        <v>5933</v>
      </c>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60"/>
      <c r="RF545" s="60"/>
      <c r="RG545" s="60"/>
      <c r="RH545" s="60"/>
      <c r="RI545" s="60"/>
      <c r="RJ545" s="60"/>
      <c r="RK545" s="60"/>
      <c r="RL545" s="60"/>
      <c r="RM545" s="60"/>
      <c r="RN545" s="60"/>
      <c r="RO545" s="60"/>
      <c r="RP545" s="60"/>
      <c r="RQ545" s="60"/>
      <c r="RR545" s="60"/>
      <c r="RS545" s="60"/>
      <c r="RT545" s="60"/>
      <c r="RU545" s="60"/>
      <c r="RV545" s="60"/>
      <c r="RW545" s="60"/>
      <c r="RX545" s="60"/>
      <c r="RY545" s="60"/>
      <c r="RZ545" s="60"/>
      <c r="SA545" s="60"/>
      <c r="SB545" s="60"/>
      <c r="SC545" s="60"/>
      <c r="SD545" s="60"/>
      <c r="SE545" s="60"/>
      <c r="SF545" s="60"/>
      <c r="SG545" s="60"/>
      <c r="SH545" s="60"/>
      <c r="SI545" s="60"/>
      <c r="SJ545" s="60"/>
      <c r="SK545" s="60"/>
      <c r="SL545" s="60"/>
      <c r="SM545" s="60"/>
      <c r="SN545" s="60"/>
      <c r="SO545" s="60"/>
      <c r="SP545" s="60"/>
      <c r="SQ545" s="60"/>
      <c r="SR545" s="60"/>
      <c r="SS545" s="60"/>
      <c r="ST545" s="60"/>
      <c r="SU545" s="60"/>
      <c r="SV545" s="60"/>
      <c r="SW545" s="60"/>
      <c r="SX545" s="60"/>
      <c r="SY545" s="60"/>
      <c r="SZ545" s="60"/>
      <c r="TA545" s="60"/>
      <c r="TB545" s="60"/>
      <c r="TC545" s="60"/>
      <c r="TD545" s="60"/>
      <c r="TE545" s="60"/>
      <c r="TF545" s="60"/>
      <c r="TG545" s="60"/>
      <c r="TH545" s="60"/>
      <c r="TI545" s="60"/>
    </row>
    <row r="546" spans="1:529" s="82" customFormat="1" ht="53.25" customHeight="1" x14ac:dyDescent="0.25">
      <c r="A546" s="69">
        <v>13140130</v>
      </c>
      <c r="B546" s="70">
        <v>40000</v>
      </c>
      <c r="C546" s="69" t="s">
        <v>5943</v>
      </c>
      <c r="D546" s="71" t="s">
        <v>7297</v>
      </c>
      <c r="E546" s="69" t="s">
        <v>7296</v>
      </c>
      <c r="F546" s="69" t="s">
        <v>7296</v>
      </c>
      <c r="G546" s="69" t="s">
        <v>7296</v>
      </c>
      <c r="H546" s="69" t="s">
        <v>4627</v>
      </c>
      <c r="I546" s="70">
        <v>40021</v>
      </c>
      <c r="J546" s="70">
        <v>45897</v>
      </c>
      <c r="K546" s="71" t="s">
        <v>1292</v>
      </c>
      <c r="L546" s="71"/>
      <c r="M546" s="71" t="s">
        <v>298</v>
      </c>
      <c r="N546" s="71" t="s">
        <v>21</v>
      </c>
      <c r="O546" s="71">
        <v>125</v>
      </c>
      <c r="P546" s="775"/>
      <c r="Q546" s="775"/>
      <c r="R546" s="775"/>
      <c r="S546" s="775"/>
      <c r="T546" s="581"/>
      <c r="U546" s="71"/>
      <c r="V546" s="71">
        <v>125</v>
      </c>
      <c r="W546" s="71" t="s">
        <v>3184</v>
      </c>
      <c r="X546" s="71">
        <v>35</v>
      </c>
      <c r="Y546" s="71">
        <v>25</v>
      </c>
      <c r="Z546" s="71">
        <v>125</v>
      </c>
      <c r="AA546" s="71" t="s">
        <v>1090</v>
      </c>
      <c r="AB546" s="71" t="s">
        <v>1090</v>
      </c>
      <c r="AC546" s="71" t="s">
        <v>1090</v>
      </c>
      <c r="AD546" s="71" t="s">
        <v>1090</v>
      </c>
      <c r="AE546" s="71" t="s">
        <v>1090</v>
      </c>
      <c r="AF546" s="71">
        <v>0.3</v>
      </c>
      <c r="AG546" s="71" t="s">
        <v>3402</v>
      </c>
      <c r="AH546" s="71"/>
      <c r="AI546" s="71" t="s">
        <v>5910</v>
      </c>
      <c r="AJ546" s="71" t="s">
        <v>5911</v>
      </c>
      <c r="AK546" s="71" t="s">
        <v>5933</v>
      </c>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c r="QM546" s="60"/>
      <c r="QN546" s="60"/>
      <c r="QO546" s="60"/>
      <c r="QP546" s="60"/>
      <c r="QQ546" s="60"/>
      <c r="QR546" s="60"/>
      <c r="QS546" s="60"/>
      <c r="QT546" s="60"/>
      <c r="QU546" s="60"/>
      <c r="QV546" s="60"/>
      <c r="QW546" s="60"/>
      <c r="QX546" s="60"/>
      <c r="QY546" s="60"/>
      <c r="QZ546" s="60"/>
      <c r="RA546" s="60"/>
      <c r="RB546" s="60"/>
      <c r="RC546" s="60"/>
      <c r="RD546" s="60"/>
      <c r="RE546" s="60"/>
      <c r="RF546" s="60"/>
      <c r="RG546" s="60"/>
      <c r="RH546" s="60"/>
      <c r="RI546" s="60"/>
      <c r="RJ546" s="60"/>
      <c r="RK546" s="60"/>
      <c r="RL546" s="60"/>
      <c r="RM546" s="60"/>
      <c r="RN546" s="60"/>
      <c r="RO546" s="60"/>
      <c r="RP546" s="60"/>
      <c r="RQ546" s="60"/>
      <c r="RR546" s="60"/>
      <c r="RS546" s="60"/>
      <c r="RT546" s="60"/>
      <c r="RU546" s="60"/>
      <c r="RV546" s="60"/>
      <c r="RW546" s="60"/>
      <c r="RX546" s="60"/>
      <c r="RY546" s="60"/>
      <c r="RZ546" s="60"/>
      <c r="SA546" s="60"/>
      <c r="SB546" s="60"/>
      <c r="SC546" s="60"/>
      <c r="SD546" s="60"/>
      <c r="SE546" s="60"/>
      <c r="SF546" s="60"/>
      <c r="SG546" s="60"/>
      <c r="SH546" s="60"/>
      <c r="SI546" s="60"/>
      <c r="SJ546" s="60"/>
      <c r="SK546" s="60"/>
      <c r="SL546" s="60"/>
      <c r="SM546" s="60"/>
      <c r="SN546" s="60"/>
      <c r="SO546" s="60"/>
      <c r="SP546" s="60"/>
      <c r="SQ546" s="60"/>
      <c r="SR546" s="60"/>
      <c r="SS546" s="60"/>
      <c r="ST546" s="60"/>
      <c r="SU546" s="60"/>
      <c r="SV546" s="60"/>
      <c r="SW546" s="60"/>
      <c r="SX546" s="60"/>
      <c r="SY546" s="60"/>
      <c r="SZ546" s="60"/>
      <c r="TA546" s="60"/>
      <c r="TB546" s="60"/>
      <c r="TC546" s="60"/>
      <c r="TD546" s="60"/>
      <c r="TE546" s="60"/>
      <c r="TF546" s="60"/>
      <c r="TG546" s="60"/>
      <c r="TH546" s="60"/>
      <c r="TI546" s="60"/>
    </row>
    <row r="547" spans="1:529" s="82" customFormat="1" ht="53.25" customHeight="1" x14ac:dyDescent="0.25">
      <c r="A547" s="69">
        <v>13140130</v>
      </c>
      <c r="B547" s="70">
        <v>40000</v>
      </c>
      <c r="C547" s="69" t="s">
        <v>5944</v>
      </c>
      <c r="D547" s="71" t="s">
        <v>7297</v>
      </c>
      <c r="E547" s="69" t="s">
        <v>7296</v>
      </c>
      <c r="F547" s="69" t="s">
        <v>7296</v>
      </c>
      <c r="G547" s="69" t="s">
        <v>7296</v>
      </c>
      <c r="H547" s="69" t="s">
        <v>4627</v>
      </c>
      <c r="I547" s="70">
        <v>40021</v>
      </c>
      <c r="J547" s="70">
        <v>45897</v>
      </c>
      <c r="K547" s="71" t="s">
        <v>1292</v>
      </c>
      <c r="L547" s="71"/>
      <c r="M547" s="71" t="s">
        <v>298</v>
      </c>
      <c r="N547" s="71" t="s">
        <v>21</v>
      </c>
      <c r="O547" s="71">
        <v>380</v>
      </c>
      <c r="P547" s="775"/>
      <c r="Q547" s="775"/>
      <c r="R547" s="775"/>
      <c r="S547" s="775"/>
      <c r="T547" s="581"/>
      <c r="U547" s="71"/>
      <c r="V547" s="71">
        <v>380</v>
      </c>
      <c r="W547" s="71" t="s">
        <v>3184</v>
      </c>
      <c r="X547" s="71">
        <v>35</v>
      </c>
      <c r="Y547" s="71">
        <v>25</v>
      </c>
      <c r="Z547" s="71">
        <v>125</v>
      </c>
      <c r="AA547" s="71" t="s">
        <v>1090</v>
      </c>
      <c r="AB547" s="71" t="s">
        <v>1090</v>
      </c>
      <c r="AC547" s="71" t="s">
        <v>1090</v>
      </c>
      <c r="AD547" s="71" t="s">
        <v>1090</v>
      </c>
      <c r="AE547" s="71" t="s">
        <v>1090</v>
      </c>
      <c r="AF547" s="71">
        <v>0.3</v>
      </c>
      <c r="AG547" s="71" t="s">
        <v>3402</v>
      </c>
      <c r="AH547" s="71"/>
      <c r="AI547" s="71" t="s">
        <v>5912</v>
      </c>
      <c r="AJ547" s="71" t="s">
        <v>5913</v>
      </c>
      <c r="AK547" s="71" t="s">
        <v>5933</v>
      </c>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c r="QM547" s="60"/>
      <c r="QN547" s="60"/>
      <c r="QO547" s="60"/>
      <c r="QP547" s="60"/>
      <c r="QQ547" s="60"/>
      <c r="QR547" s="60"/>
      <c r="QS547" s="60"/>
      <c r="QT547" s="60"/>
      <c r="QU547" s="60"/>
      <c r="QV547" s="60"/>
      <c r="QW547" s="60"/>
      <c r="QX547" s="60"/>
      <c r="QY547" s="60"/>
      <c r="QZ547" s="60"/>
      <c r="RA547" s="60"/>
      <c r="RB547" s="60"/>
      <c r="RC547" s="60"/>
      <c r="RD547" s="60"/>
      <c r="RE547" s="60"/>
      <c r="RF547" s="60"/>
      <c r="RG547" s="60"/>
      <c r="RH547" s="60"/>
      <c r="RI547" s="60"/>
      <c r="RJ547" s="60"/>
      <c r="RK547" s="60"/>
      <c r="RL547" s="60"/>
      <c r="RM547" s="60"/>
      <c r="RN547" s="60"/>
      <c r="RO547" s="60"/>
      <c r="RP547" s="60"/>
      <c r="RQ547" s="60"/>
      <c r="RR547" s="60"/>
      <c r="RS547" s="60"/>
      <c r="RT547" s="60"/>
      <c r="RU547" s="60"/>
      <c r="RV547" s="60"/>
      <c r="RW547" s="60"/>
      <c r="RX547" s="60"/>
      <c r="RY547" s="60"/>
      <c r="RZ547" s="60"/>
      <c r="SA547" s="60"/>
      <c r="SB547" s="60"/>
      <c r="SC547" s="60"/>
      <c r="SD547" s="60"/>
      <c r="SE547" s="60"/>
      <c r="SF547" s="60"/>
      <c r="SG547" s="60"/>
      <c r="SH547" s="60"/>
      <c r="SI547" s="60"/>
      <c r="SJ547" s="60"/>
      <c r="SK547" s="60"/>
      <c r="SL547" s="60"/>
      <c r="SM547" s="60"/>
      <c r="SN547" s="60"/>
      <c r="SO547" s="60"/>
      <c r="SP547" s="60"/>
      <c r="SQ547" s="60"/>
      <c r="SR547" s="60"/>
      <c r="SS547" s="60"/>
      <c r="ST547" s="60"/>
      <c r="SU547" s="60"/>
      <c r="SV547" s="60"/>
      <c r="SW547" s="60"/>
      <c r="SX547" s="60"/>
      <c r="SY547" s="60"/>
      <c r="SZ547" s="60"/>
      <c r="TA547" s="60"/>
      <c r="TB547" s="60"/>
      <c r="TC547" s="60"/>
      <c r="TD547" s="60"/>
      <c r="TE547" s="60"/>
      <c r="TF547" s="60"/>
      <c r="TG547" s="60"/>
      <c r="TH547" s="60"/>
      <c r="TI547" s="60"/>
    </row>
    <row r="548" spans="1:529" s="82" customFormat="1" ht="53.25" customHeight="1" x14ac:dyDescent="0.25">
      <c r="A548" s="69">
        <v>13140130</v>
      </c>
      <c r="B548" s="70">
        <v>40000</v>
      </c>
      <c r="C548" s="69" t="s">
        <v>5945</v>
      </c>
      <c r="D548" s="71" t="s">
        <v>7297</v>
      </c>
      <c r="E548" s="69" t="s">
        <v>7296</v>
      </c>
      <c r="F548" s="69" t="s">
        <v>7296</v>
      </c>
      <c r="G548" s="69" t="s">
        <v>7296</v>
      </c>
      <c r="H548" s="69" t="s">
        <v>4627</v>
      </c>
      <c r="I548" s="70">
        <v>40021</v>
      </c>
      <c r="J548" s="70">
        <v>45897</v>
      </c>
      <c r="K548" s="71" t="s">
        <v>1292</v>
      </c>
      <c r="L548" s="71"/>
      <c r="M548" s="71" t="s">
        <v>298</v>
      </c>
      <c r="N548" s="71" t="s">
        <v>21</v>
      </c>
      <c r="O548" s="71">
        <v>437</v>
      </c>
      <c r="P548" s="775"/>
      <c r="Q548" s="775"/>
      <c r="R548" s="775"/>
      <c r="S548" s="775"/>
      <c r="T548" s="581"/>
      <c r="U548" s="71"/>
      <c r="V548" s="71">
        <v>437</v>
      </c>
      <c r="W548" s="71" t="s">
        <v>3184</v>
      </c>
      <c r="X548" s="71">
        <v>35</v>
      </c>
      <c r="Y548" s="71">
        <v>25</v>
      </c>
      <c r="Z548" s="71">
        <v>125</v>
      </c>
      <c r="AA548" s="71" t="s">
        <v>1090</v>
      </c>
      <c r="AB548" s="71" t="s">
        <v>1090</v>
      </c>
      <c r="AC548" s="71" t="s">
        <v>1090</v>
      </c>
      <c r="AD548" s="71" t="s">
        <v>1090</v>
      </c>
      <c r="AE548" s="71" t="s">
        <v>1090</v>
      </c>
      <c r="AF548" s="71">
        <v>0.3</v>
      </c>
      <c r="AG548" s="71" t="s">
        <v>3402</v>
      </c>
      <c r="AH548" s="71"/>
      <c r="AI548" s="71" t="s">
        <v>5914</v>
      </c>
      <c r="AJ548" s="71" t="s">
        <v>5915</v>
      </c>
      <c r="AK548" s="71" t="s">
        <v>5933</v>
      </c>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c r="QM548" s="60"/>
      <c r="QN548" s="60"/>
      <c r="QO548" s="60"/>
      <c r="QP548" s="60"/>
      <c r="QQ548" s="60"/>
      <c r="QR548" s="60"/>
      <c r="QS548" s="60"/>
      <c r="QT548" s="60"/>
      <c r="QU548" s="60"/>
      <c r="QV548" s="60"/>
      <c r="QW548" s="60"/>
      <c r="QX548" s="60"/>
      <c r="QY548" s="60"/>
      <c r="QZ548" s="60"/>
      <c r="RA548" s="60"/>
      <c r="RB548" s="60"/>
      <c r="RC548" s="60"/>
      <c r="RD548" s="60"/>
      <c r="RE548" s="60"/>
      <c r="RF548" s="60"/>
      <c r="RG548" s="60"/>
      <c r="RH548" s="60"/>
      <c r="RI548" s="60"/>
      <c r="RJ548" s="60"/>
      <c r="RK548" s="60"/>
      <c r="RL548" s="60"/>
      <c r="RM548" s="60"/>
      <c r="RN548" s="60"/>
      <c r="RO548" s="60"/>
      <c r="RP548" s="60"/>
      <c r="RQ548" s="60"/>
      <c r="RR548" s="60"/>
      <c r="RS548" s="60"/>
      <c r="RT548" s="60"/>
      <c r="RU548" s="60"/>
      <c r="RV548" s="60"/>
      <c r="RW548" s="60"/>
      <c r="RX548" s="60"/>
      <c r="RY548" s="60"/>
      <c r="RZ548" s="60"/>
      <c r="SA548" s="60"/>
      <c r="SB548" s="60"/>
      <c r="SC548" s="60"/>
      <c r="SD548" s="60"/>
      <c r="SE548" s="60"/>
      <c r="SF548" s="60"/>
      <c r="SG548" s="60"/>
      <c r="SH548" s="60"/>
      <c r="SI548" s="60"/>
      <c r="SJ548" s="60"/>
      <c r="SK548" s="60"/>
      <c r="SL548" s="60"/>
      <c r="SM548" s="60"/>
      <c r="SN548" s="60"/>
      <c r="SO548" s="60"/>
      <c r="SP548" s="60"/>
      <c r="SQ548" s="60"/>
      <c r="SR548" s="60"/>
      <c r="SS548" s="60"/>
      <c r="ST548" s="60"/>
      <c r="SU548" s="60"/>
      <c r="SV548" s="60"/>
      <c r="SW548" s="60"/>
      <c r="SX548" s="60"/>
      <c r="SY548" s="60"/>
      <c r="SZ548" s="60"/>
      <c r="TA548" s="60"/>
      <c r="TB548" s="60"/>
      <c r="TC548" s="60"/>
      <c r="TD548" s="60"/>
      <c r="TE548" s="60"/>
      <c r="TF548" s="60"/>
      <c r="TG548" s="60"/>
      <c r="TH548" s="60"/>
      <c r="TI548" s="60"/>
    </row>
    <row r="549" spans="1:529" s="82" customFormat="1" ht="53.25" customHeight="1" x14ac:dyDescent="0.25">
      <c r="A549" s="69">
        <v>13140130</v>
      </c>
      <c r="B549" s="70">
        <v>40000</v>
      </c>
      <c r="C549" s="69" t="s">
        <v>5946</v>
      </c>
      <c r="D549" s="71" t="s">
        <v>7297</v>
      </c>
      <c r="E549" s="69" t="s">
        <v>7296</v>
      </c>
      <c r="F549" s="69" t="s">
        <v>7296</v>
      </c>
      <c r="G549" s="69" t="s">
        <v>7296</v>
      </c>
      <c r="H549" s="69" t="s">
        <v>4627</v>
      </c>
      <c r="I549" s="70">
        <v>40021</v>
      </c>
      <c r="J549" s="70">
        <v>45897</v>
      </c>
      <c r="K549" s="71" t="s">
        <v>1292</v>
      </c>
      <c r="L549" s="71"/>
      <c r="M549" s="71" t="s">
        <v>298</v>
      </c>
      <c r="N549" s="71" t="s">
        <v>21</v>
      </c>
      <c r="O549" s="71">
        <v>2076</v>
      </c>
      <c r="P549" s="775"/>
      <c r="Q549" s="775"/>
      <c r="R549" s="775"/>
      <c r="S549" s="775"/>
      <c r="T549" s="581"/>
      <c r="U549" s="71"/>
      <c r="V549" s="71">
        <v>2076</v>
      </c>
      <c r="W549" s="71" t="s">
        <v>3184</v>
      </c>
      <c r="X549" s="71">
        <v>35</v>
      </c>
      <c r="Y549" s="71">
        <v>25</v>
      </c>
      <c r="Z549" s="71">
        <v>125</v>
      </c>
      <c r="AA549" s="71" t="s">
        <v>1090</v>
      </c>
      <c r="AB549" s="71" t="s">
        <v>1090</v>
      </c>
      <c r="AC549" s="71" t="s">
        <v>1090</v>
      </c>
      <c r="AD549" s="71" t="s">
        <v>1090</v>
      </c>
      <c r="AE549" s="71" t="s">
        <v>1090</v>
      </c>
      <c r="AF549" s="71">
        <v>0.3</v>
      </c>
      <c r="AG549" s="71" t="s">
        <v>3402</v>
      </c>
      <c r="AH549" s="71"/>
      <c r="AI549" s="71" t="s">
        <v>5916</v>
      </c>
      <c r="AJ549" s="71" t="s">
        <v>5917</v>
      </c>
      <c r="AK549" s="71" t="s">
        <v>5933</v>
      </c>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c r="QM549" s="60"/>
      <c r="QN549" s="60"/>
      <c r="QO549" s="60"/>
      <c r="QP549" s="60"/>
      <c r="QQ549" s="60"/>
      <c r="QR549" s="60"/>
      <c r="QS549" s="60"/>
      <c r="QT549" s="60"/>
      <c r="QU549" s="60"/>
      <c r="QV549" s="60"/>
      <c r="QW549" s="60"/>
      <c r="QX549" s="60"/>
      <c r="QY549" s="60"/>
      <c r="QZ549" s="60"/>
      <c r="RA549" s="60"/>
      <c r="RB549" s="60"/>
      <c r="RC549" s="60"/>
      <c r="RD549" s="60"/>
      <c r="RE549" s="60"/>
      <c r="RF549" s="60"/>
      <c r="RG549" s="60"/>
      <c r="RH549" s="60"/>
      <c r="RI549" s="60"/>
      <c r="RJ549" s="60"/>
      <c r="RK549" s="60"/>
      <c r="RL549" s="60"/>
      <c r="RM549" s="60"/>
      <c r="RN549" s="60"/>
      <c r="RO549" s="60"/>
      <c r="RP549" s="60"/>
      <c r="RQ549" s="60"/>
      <c r="RR549" s="60"/>
      <c r="RS549" s="60"/>
      <c r="RT549" s="60"/>
      <c r="RU549" s="60"/>
      <c r="RV549" s="60"/>
      <c r="RW549" s="60"/>
      <c r="RX549" s="60"/>
      <c r="RY549" s="60"/>
      <c r="RZ549" s="60"/>
      <c r="SA549" s="60"/>
      <c r="SB549" s="60"/>
      <c r="SC549" s="60"/>
      <c r="SD549" s="60"/>
      <c r="SE549" s="60"/>
      <c r="SF549" s="60"/>
      <c r="SG549" s="60"/>
      <c r="SH549" s="60"/>
      <c r="SI549" s="60"/>
      <c r="SJ549" s="60"/>
      <c r="SK549" s="60"/>
      <c r="SL549" s="60"/>
      <c r="SM549" s="60"/>
      <c r="SN549" s="60"/>
      <c r="SO549" s="60"/>
      <c r="SP549" s="60"/>
      <c r="SQ549" s="60"/>
      <c r="SR549" s="60"/>
      <c r="SS549" s="60"/>
      <c r="ST549" s="60"/>
      <c r="SU549" s="60"/>
      <c r="SV549" s="60"/>
      <c r="SW549" s="60"/>
      <c r="SX549" s="60"/>
      <c r="SY549" s="60"/>
      <c r="SZ549" s="60"/>
      <c r="TA549" s="60"/>
      <c r="TB549" s="60"/>
      <c r="TC549" s="60"/>
      <c r="TD549" s="60"/>
      <c r="TE549" s="60"/>
      <c r="TF549" s="60"/>
      <c r="TG549" s="60"/>
      <c r="TH549" s="60"/>
      <c r="TI549" s="60"/>
    </row>
    <row r="550" spans="1:529" s="82" customFormat="1" ht="53.25" customHeight="1" x14ac:dyDescent="0.25">
      <c r="A550" s="69">
        <v>13140130</v>
      </c>
      <c r="B550" s="70">
        <v>40000</v>
      </c>
      <c r="C550" s="69" t="s">
        <v>5947</v>
      </c>
      <c r="D550" s="71" t="s">
        <v>7297</v>
      </c>
      <c r="E550" s="69" t="s">
        <v>7296</v>
      </c>
      <c r="F550" s="69" t="s">
        <v>7296</v>
      </c>
      <c r="G550" s="69" t="s">
        <v>7296</v>
      </c>
      <c r="H550" s="69" t="s">
        <v>4627</v>
      </c>
      <c r="I550" s="70">
        <v>40021</v>
      </c>
      <c r="J550" s="70">
        <v>45897</v>
      </c>
      <c r="K550" s="71" t="s">
        <v>1292</v>
      </c>
      <c r="L550" s="71"/>
      <c r="M550" s="71" t="s">
        <v>298</v>
      </c>
      <c r="N550" s="71" t="s">
        <v>21</v>
      </c>
      <c r="O550" s="71">
        <v>6168</v>
      </c>
      <c r="P550" s="775"/>
      <c r="Q550" s="775"/>
      <c r="R550" s="775"/>
      <c r="S550" s="775"/>
      <c r="T550" s="581"/>
      <c r="U550" s="71"/>
      <c r="V550" s="71">
        <v>6168</v>
      </c>
      <c r="W550" s="71" t="s">
        <v>3184</v>
      </c>
      <c r="X550" s="71">
        <v>35</v>
      </c>
      <c r="Y550" s="71">
        <v>25</v>
      </c>
      <c r="Z550" s="71">
        <v>125</v>
      </c>
      <c r="AA550" s="71" t="s">
        <v>1090</v>
      </c>
      <c r="AB550" s="71" t="s">
        <v>1090</v>
      </c>
      <c r="AC550" s="71" t="s">
        <v>1090</v>
      </c>
      <c r="AD550" s="71" t="s">
        <v>1090</v>
      </c>
      <c r="AE550" s="71" t="s">
        <v>1090</v>
      </c>
      <c r="AF550" s="71">
        <v>0.3</v>
      </c>
      <c r="AG550" s="71" t="s">
        <v>3402</v>
      </c>
      <c r="AH550" s="71"/>
      <c r="AI550" s="71" t="s">
        <v>5918</v>
      </c>
      <c r="AJ550" s="71" t="s">
        <v>5919</v>
      </c>
      <c r="AK550" s="71" t="s">
        <v>5933</v>
      </c>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c r="QZ550" s="60"/>
      <c r="RA550" s="60"/>
      <c r="RB550" s="60"/>
      <c r="RC550" s="60"/>
      <c r="RD550" s="60"/>
      <c r="RE550" s="60"/>
      <c r="RF550" s="60"/>
      <c r="RG550" s="60"/>
      <c r="RH550" s="60"/>
      <c r="RI550" s="60"/>
      <c r="RJ550" s="60"/>
      <c r="RK550" s="60"/>
      <c r="RL550" s="60"/>
      <c r="RM550" s="60"/>
      <c r="RN550" s="60"/>
      <c r="RO550" s="60"/>
      <c r="RP550" s="60"/>
      <c r="RQ550" s="60"/>
      <c r="RR550" s="60"/>
      <c r="RS550" s="60"/>
      <c r="RT550" s="60"/>
      <c r="RU550" s="60"/>
      <c r="RV550" s="60"/>
      <c r="RW550" s="60"/>
      <c r="RX550" s="60"/>
      <c r="RY550" s="60"/>
      <c r="RZ550" s="60"/>
      <c r="SA550" s="60"/>
      <c r="SB550" s="60"/>
      <c r="SC550" s="60"/>
      <c r="SD550" s="60"/>
      <c r="SE550" s="60"/>
      <c r="SF550" s="60"/>
      <c r="SG550" s="60"/>
      <c r="SH550" s="60"/>
      <c r="SI550" s="60"/>
      <c r="SJ550" s="60"/>
      <c r="SK550" s="60"/>
      <c r="SL550" s="60"/>
      <c r="SM550" s="60"/>
      <c r="SN550" s="60"/>
      <c r="SO550" s="60"/>
      <c r="SP550" s="60"/>
      <c r="SQ550" s="60"/>
      <c r="SR550" s="60"/>
      <c r="SS550" s="60"/>
      <c r="ST550" s="60"/>
      <c r="SU550" s="60"/>
      <c r="SV550" s="60"/>
      <c r="SW550" s="60"/>
      <c r="SX550" s="60"/>
      <c r="SY550" s="60"/>
      <c r="SZ550" s="60"/>
      <c r="TA550" s="60"/>
      <c r="TB550" s="60"/>
      <c r="TC550" s="60"/>
      <c r="TD550" s="60"/>
      <c r="TE550" s="60"/>
      <c r="TF550" s="60"/>
      <c r="TG550" s="60"/>
      <c r="TH550" s="60"/>
      <c r="TI550" s="60"/>
    </row>
    <row r="551" spans="1:529" s="82" customFormat="1" ht="53.25" customHeight="1" x14ac:dyDescent="0.25">
      <c r="A551" s="69">
        <v>13140130</v>
      </c>
      <c r="B551" s="70">
        <v>40000</v>
      </c>
      <c r="C551" s="69" t="s">
        <v>5948</v>
      </c>
      <c r="D551" s="71" t="s">
        <v>7297</v>
      </c>
      <c r="E551" s="69" t="s">
        <v>7296</v>
      </c>
      <c r="F551" s="69" t="s">
        <v>7296</v>
      </c>
      <c r="G551" s="69" t="s">
        <v>7296</v>
      </c>
      <c r="H551" s="69" t="s">
        <v>4627</v>
      </c>
      <c r="I551" s="70">
        <v>40021</v>
      </c>
      <c r="J551" s="70">
        <v>45897</v>
      </c>
      <c r="K551" s="71" t="s">
        <v>1292</v>
      </c>
      <c r="L551" s="71"/>
      <c r="M551" s="71" t="s">
        <v>298</v>
      </c>
      <c r="N551" s="71" t="s">
        <v>21</v>
      </c>
      <c r="O551" s="71">
        <v>1210</v>
      </c>
      <c r="P551" s="775"/>
      <c r="Q551" s="775"/>
      <c r="R551" s="775"/>
      <c r="S551" s="775"/>
      <c r="T551" s="581"/>
      <c r="U551" s="71"/>
      <c r="V551" s="71">
        <v>1210</v>
      </c>
      <c r="W551" s="71" t="s">
        <v>3184</v>
      </c>
      <c r="X551" s="71">
        <v>35</v>
      </c>
      <c r="Y551" s="71">
        <v>25</v>
      </c>
      <c r="Z551" s="71">
        <v>125</v>
      </c>
      <c r="AA551" s="71" t="s">
        <v>1090</v>
      </c>
      <c r="AB551" s="71" t="s">
        <v>1090</v>
      </c>
      <c r="AC551" s="71" t="s">
        <v>1090</v>
      </c>
      <c r="AD551" s="71" t="s">
        <v>1090</v>
      </c>
      <c r="AE551" s="71" t="s">
        <v>1090</v>
      </c>
      <c r="AF551" s="71">
        <v>0.3</v>
      </c>
      <c r="AG551" s="71" t="s">
        <v>3402</v>
      </c>
      <c r="AH551" s="71"/>
      <c r="AI551" s="71" t="s">
        <v>5920</v>
      </c>
      <c r="AJ551" s="71" t="s">
        <v>5921</v>
      </c>
      <c r="AK551" s="71" t="s">
        <v>5933</v>
      </c>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c r="QM551" s="60"/>
      <c r="QN551" s="60"/>
      <c r="QO551" s="60"/>
      <c r="QP551" s="60"/>
      <c r="QQ551" s="60"/>
      <c r="QR551" s="60"/>
      <c r="QS551" s="60"/>
      <c r="QT551" s="60"/>
      <c r="QU551" s="60"/>
      <c r="QV551" s="60"/>
      <c r="QW551" s="60"/>
      <c r="QX551" s="60"/>
      <c r="QY551" s="60"/>
      <c r="QZ551" s="60"/>
      <c r="RA551" s="60"/>
      <c r="RB551" s="60"/>
      <c r="RC551" s="60"/>
      <c r="RD551" s="60"/>
      <c r="RE551" s="60"/>
      <c r="RF551" s="60"/>
      <c r="RG551" s="60"/>
      <c r="RH551" s="60"/>
      <c r="RI551" s="60"/>
      <c r="RJ551" s="60"/>
      <c r="RK551" s="60"/>
      <c r="RL551" s="60"/>
      <c r="RM551" s="60"/>
      <c r="RN551" s="60"/>
      <c r="RO551" s="60"/>
      <c r="RP551" s="60"/>
      <c r="RQ551" s="60"/>
      <c r="RR551" s="60"/>
      <c r="RS551" s="60"/>
      <c r="RT551" s="60"/>
      <c r="RU551" s="60"/>
      <c r="RV551" s="60"/>
      <c r="RW551" s="60"/>
      <c r="RX551" s="60"/>
      <c r="RY551" s="60"/>
      <c r="RZ551" s="60"/>
      <c r="SA551" s="60"/>
      <c r="SB551" s="60"/>
      <c r="SC551" s="60"/>
      <c r="SD551" s="60"/>
      <c r="SE551" s="60"/>
      <c r="SF551" s="60"/>
      <c r="SG551" s="60"/>
      <c r="SH551" s="60"/>
      <c r="SI551" s="60"/>
      <c r="SJ551" s="60"/>
      <c r="SK551" s="60"/>
      <c r="SL551" s="60"/>
      <c r="SM551" s="60"/>
      <c r="SN551" s="60"/>
      <c r="SO551" s="60"/>
      <c r="SP551" s="60"/>
      <c r="SQ551" s="60"/>
      <c r="SR551" s="60"/>
      <c r="SS551" s="60"/>
      <c r="ST551" s="60"/>
      <c r="SU551" s="60"/>
      <c r="SV551" s="60"/>
      <c r="SW551" s="60"/>
      <c r="SX551" s="60"/>
      <c r="SY551" s="60"/>
      <c r="SZ551" s="60"/>
      <c r="TA551" s="60"/>
      <c r="TB551" s="60"/>
      <c r="TC551" s="60"/>
      <c r="TD551" s="60"/>
      <c r="TE551" s="60"/>
      <c r="TF551" s="60"/>
      <c r="TG551" s="60"/>
      <c r="TH551" s="60"/>
      <c r="TI551" s="60"/>
    </row>
    <row r="552" spans="1:529" s="82" customFormat="1" ht="53.25" customHeight="1" x14ac:dyDescent="0.25">
      <c r="A552" s="69">
        <v>13140130</v>
      </c>
      <c r="B552" s="70">
        <v>40000</v>
      </c>
      <c r="C552" s="69" t="s">
        <v>5949</v>
      </c>
      <c r="D552" s="71" t="s">
        <v>7297</v>
      </c>
      <c r="E552" s="69" t="s">
        <v>7296</v>
      </c>
      <c r="F552" s="69" t="s">
        <v>7296</v>
      </c>
      <c r="G552" s="69" t="s">
        <v>7296</v>
      </c>
      <c r="H552" s="69" t="s">
        <v>4627</v>
      </c>
      <c r="I552" s="70">
        <v>40021</v>
      </c>
      <c r="J552" s="70">
        <v>45897</v>
      </c>
      <c r="K552" s="71" t="s">
        <v>1292</v>
      </c>
      <c r="L552" s="71"/>
      <c r="M552" s="71" t="s">
        <v>298</v>
      </c>
      <c r="N552" s="71" t="s">
        <v>21</v>
      </c>
      <c r="O552" s="71">
        <v>120</v>
      </c>
      <c r="P552" s="775"/>
      <c r="Q552" s="775"/>
      <c r="R552" s="775"/>
      <c r="S552" s="775"/>
      <c r="T552" s="581"/>
      <c r="U552" s="71"/>
      <c r="V552" s="71">
        <v>120</v>
      </c>
      <c r="W552" s="71" t="s">
        <v>3184</v>
      </c>
      <c r="X552" s="71">
        <v>35</v>
      </c>
      <c r="Y552" s="71">
        <v>25</v>
      </c>
      <c r="Z552" s="71">
        <v>125</v>
      </c>
      <c r="AA552" s="71" t="s">
        <v>1090</v>
      </c>
      <c r="AB552" s="71" t="s">
        <v>1090</v>
      </c>
      <c r="AC552" s="71" t="s">
        <v>1090</v>
      </c>
      <c r="AD552" s="71" t="s">
        <v>1090</v>
      </c>
      <c r="AE552" s="71" t="s">
        <v>1090</v>
      </c>
      <c r="AF552" s="71">
        <v>0.3</v>
      </c>
      <c r="AG552" s="71" t="s">
        <v>3402</v>
      </c>
      <c r="AH552" s="71"/>
      <c r="AI552" s="71" t="s">
        <v>5922</v>
      </c>
      <c r="AJ552" s="71" t="s">
        <v>5923</v>
      </c>
      <c r="AK552" s="71" t="s">
        <v>5933</v>
      </c>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c r="QM552" s="60"/>
      <c r="QN552" s="60"/>
      <c r="QO552" s="60"/>
      <c r="QP552" s="60"/>
      <c r="QQ552" s="60"/>
      <c r="QR552" s="60"/>
      <c r="QS552" s="60"/>
      <c r="QT552" s="60"/>
      <c r="QU552" s="60"/>
      <c r="QV552" s="60"/>
      <c r="QW552" s="60"/>
      <c r="QX552" s="60"/>
      <c r="QY552" s="60"/>
      <c r="QZ552" s="60"/>
      <c r="RA552" s="60"/>
      <c r="RB552" s="60"/>
      <c r="RC552" s="60"/>
      <c r="RD552" s="60"/>
      <c r="RE552" s="60"/>
      <c r="RF552" s="60"/>
      <c r="RG552" s="60"/>
      <c r="RH552" s="60"/>
      <c r="RI552" s="60"/>
      <c r="RJ552" s="60"/>
      <c r="RK552" s="60"/>
      <c r="RL552" s="60"/>
      <c r="RM552" s="60"/>
      <c r="RN552" s="60"/>
      <c r="RO552" s="60"/>
      <c r="RP552" s="60"/>
      <c r="RQ552" s="60"/>
      <c r="RR552" s="60"/>
      <c r="RS552" s="60"/>
      <c r="RT552" s="60"/>
      <c r="RU552" s="60"/>
      <c r="RV552" s="60"/>
      <c r="RW552" s="60"/>
      <c r="RX552" s="60"/>
      <c r="RY552" s="60"/>
      <c r="RZ552" s="60"/>
      <c r="SA552" s="60"/>
      <c r="SB552" s="60"/>
      <c r="SC552" s="60"/>
      <c r="SD552" s="60"/>
      <c r="SE552" s="60"/>
      <c r="SF552" s="60"/>
      <c r="SG552" s="60"/>
      <c r="SH552" s="60"/>
      <c r="SI552" s="60"/>
      <c r="SJ552" s="60"/>
      <c r="SK552" s="60"/>
      <c r="SL552" s="60"/>
      <c r="SM552" s="60"/>
      <c r="SN552" s="60"/>
      <c r="SO552" s="60"/>
      <c r="SP552" s="60"/>
      <c r="SQ552" s="60"/>
      <c r="SR552" s="60"/>
      <c r="SS552" s="60"/>
      <c r="ST552" s="60"/>
      <c r="SU552" s="60"/>
      <c r="SV552" s="60"/>
      <c r="SW552" s="60"/>
      <c r="SX552" s="60"/>
      <c r="SY552" s="60"/>
      <c r="SZ552" s="60"/>
      <c r="TA552" s="60"/>
      <c r="TB552" s="60"/>
      <c r="TC552" s="60"/>
      <c r="TD552" s="60"/>
      <c r="TE552" s="60"/>
      <c r="TF552" s="60"/>
      <c r="TG552" s="60"/>
      <c r="TH552" s="60"/>
      <c r="TI552" s="60"/>
    </row>
    <row r="553" spans="1:529" s="82" customFormat="1" ht="53.25" customHeight="1" x14ac:dyDescent="0.25">
      <c r="A553" s="69">
        <v>13140130</v>
      </c>
      <c r="B553" s="70">
        <v>40000</v>
      </c>
      <c r="C553" s="69" t="s">
        <v>5950</v>
      </c>
      <c r="D553" s="71" t="s">
        <v>7297</v>
      </c>
      <c r="E553" s="69" t="s">
        <v>7296</v>
      </c>
      <c r="F553" s="69" t="s">
        <v>7296</v>
      </c>
      <c r="G553" s="69" t="s">
        <v>7296</v>
      </c>
      <c r="H553" s="69" t="s">
        <v>4627</v>
      </c>
      <c r="I553" s="70">
        <v>40021</v>
      </c>
      <c r="J553" s="70">
        <v>45897</v>
      </c>
      <c r="K553" s="71" t="s">
        <v>1292</v>
      </c>
      <c r="L553" s="71"/>
      <c r="M553" s="71" t="s">
        <v>298</v>
      </c>
      <c r="N553" s="71" t="s">
        <v>21</v>
      </c>
      <c r="O553" s="71">
        <v>1711</v>
      </c>
      <c r="P553" s="775"/>
      <c r="Q553" s="775"/>
      <c r="R553" s="775"/>
      <c r="S553" s="775"/>
      <c r="T553" s="581"/>
      <c r="U553" s="71"/>
      <c r="V553" s="71">
        <v>1711</v>
      </c>
      <c r="W553" s="71" t="s">
        <v>3184</v>
      </c>
      <c r="X553" s="71">
        <v>35</v>
      </c>
      <c r="Y553" s="71">
        <v>25</v>
      </c>
      <c r="Z553" s="71">
        <v>125</v>
      </c>
      <c r="AA553" s="71" t="s">
        <v>1090</v>
      </c>
      <c r="AB553" s="71" t="s">
        <v>1090</v>
      </c>
      <c r="AC553" s="71" t="s">
        <v>1090</v>
      </c>
      <c r="AD553" s="71" t="s">
        <v>1090</v>
      </c>
      <c r="AE553" s="71" t="s">
        <v>1090</v>
      </c>
      <c r="AF553" s="71">
        <v>0.3</v>
      </c>
      <c r="AG553" s="71" t="s">
        <v>3402</v>
      </c>
      <c r="AH553" s="71"/>
      <c r="AI553" s="71" t="s">
        <v>5924</v>
      </c>
      <c r="AJ553" s="71" t="s">
        <v>5925</v>
      </c>
      <c r="AK553" s="71" t="s">
        <v>5933</v>
      </c>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c r="QM553" s="60"/>
      <c r="QN553" s="60"/>
      <c r="QO553" s="60"/>
      <c r="QP553" s="60"/>
      <c r="QQ553" s="60"/>
      <c r="QR553" s="60"/>
      <c r="QS553" s="60"/>
      <c r="QT553" s="60"/>
      <c r="QU553" s="60"/>
      <c r="QV553" s="60"/>
      <c r="QW553" s="60"/>
      <c r="QX553" s="60"/>
      <c r="QY553" s="60"/>
      <c r="QZ553" s="60"/>
      <c r="RA553" s="60"/>
      <c r="RB553" s="60"/>
      <c r="RC553" s="60"/>
      <c r="RD553" s="60"/>
      <c r="RE553" s="60"/>
      <c r="RF553" s="60"/>
      <c r="RG553" s="60"/>
      <c r="RH553" s="60"/>
      <c r="RI553" s="60"/>
      <c r="RJ553" s="60"/>
      <c r="RK553" s="60"/>
      <c r="RL553" s="60"/>
      <c r="RM553" s="60"/>
      <c r="RN553" s="60"/>
      <c r="RO553" s="60"/>
      <c r="RP553" s="60"/>
      <c r="RQ553" s="60"/>
      <c r="RR553" s="60"/>
      <c r="RS553" s="60"/>
      <c r="RT553" s="60"/>
      <c r="RU553" s="60"/>
      <c r="RV553" s="60"/>
      <c r="RW553" s="60"/>
      <c r="RX553" s="60"/>
      <c r="RY553" s="60"/>
      <c r="RZ553" s="60"/>
      <c r="SA553" s="60"/>
      <c r="SB553" s="60"/>
      <c r="SC553" s="60"/>
      <c r="SD553" s="60"/>
      <c r="SE553" s="60"/>
      <c r="SF553" s="60"/>
      <c r="SG553" s="60"/>
      <c r="SH553" s="60"/>
      <c r="SI553" s="60"/>
      <c r="SJ553" s="60"/>
      <c r="SK553" s="60"/>
      <c r="SL553" s="60"/>
      <c r="SM553" s="60"/>
      <c r="SN553" s="60"/>
      <c r="SO553" s="60"/>
      <c r="SP553" s="60"/>
      <c r="SQ553" s="60"/>
      <c r="SR553" s="60"/>
      <c r="SS553" s="60"/>
      <c r="ST553" s="60"/>
      <c r="SU553" s="60"/>
      <c r="SV553" s="60"/>
      <c r="SW553" s="60"/>
      <c r="SX553" s="60"/>
      <c r="SY553" s="60"/>
      <c r="SZ553" s="60"/>
      <c r="TA553" s="60"/>
      <c r="TB553" s="60"/>
      <c r="TC553" s="60"/>
      <c r="TD553" s="60"/>
      <c r="TE553" s="60"/>
      <c r="TF553" s="60"/>
      <c r="TG553" s="60"/>
      <c r="TH553" s="60"/>
      <c r="TI553" s="60"/>
    </row>
    <row r="554" spans="1:529" s="82" customFormat="1" ht="53.25" customHeight="1" x14ac:dyDescent="0.25">
      <c r="A554" s="69">
        <v>13140130</v>
      </c>
      <c r="B554" s="70">
        <v>40000</v>
      </c>
      <c r="C554" s="69" t="s">
        <v>5951</v>
      </c>
      <c r="D554" s="71" t="s">
        <v>7297</v>
      </c>
      <c r="E554" s="69" t="s">
        <v>7296</v>
      </c>
      <c r="F554" s="69" t="s">
        <v>7296</v>
      </c>
      <c r="G554" s="69" t="s">
        <v>7296</v>
      </c>
      <c r="H554" s="69" t="s">
        <v>4627</v>
      </c>
      <c r="I554" s="70">
        <v>40021</v>
      </c>
      <c r="J554" s="70">
        <v>45897</v>
      </c>
      <c r="K554" s="71" t="s">
        <v>1292</v>
      </c>
      <c r="L554" s="71"/>
      <c r="M554" s="71" t="s">
        <v>298</v>
      </c>
      <c r="N554" s="71" t="s">
        <v>21</v>
      </c>
      <c r="O554" s="71">
        <v>12589</v>
      </c>
      <c r="P554" s="775"/>
      <c r="Q554" s="775"/>
      <c r="R554" s="775"/>
      <c r="S554" s="775"/>
      <c r="T554" s="581"/>
      <c r="U554" s="71"/>
      <c r="V554" s="71">
        <v>12589</v>
      </c>
      <c r="W554" s="71" t="s">
        <v>3184</v>
      </c>
      <c r="X554" s="71">
        <v>35</v>
      </c>
      <c r="Y554" s="71">
        <v>25</v>
      </c>
      <c r="Z554" s="71">
        <v>125</v>
      </c>
      <c r="AA554" s="71" t="s">
        <v>1090</v>
      </c>
      <c r="AB554" s="71" t="s">
        <v>1090</v>
      </c>
      <c r="AC554" s="71" t="s">
        <v>1090</v>
      </c>
      <c r="AD554" s="71" t="s">
        <v>1090</v>
      </c>
      <c r="AE554" s="71" t="s">
        <v>1090</v>
      </c>
      <c r="AF554" s="71">
        <v>0.3</v>
      </c>
      <c r="AG554" s="71" t="s">
        <v>3402</v>
      </c>
      <c r="AH554" s="71"/>
      <c r="AI554" s="71" t="s">
        <v>5926</v>
      </c>
      <c r="AJ554" s="71" t="s">
        <v>5927</v>
      </c>
      <c r="AK554" s="71" t="s">
        <v>5933</v>
      </c>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c r="QM554" s="60"/>
      <c r="QN554" s="60"/>
      <c r="QO554" s="60"/>
      <c r="QP554" s="60"/>
      <c r="QQ554" s="60"/>
      <c r="QR554" s="60"/>
      <c r="QS554" s="60"/>
      <c r="QT554" s="60"/>
      <c r="QU554" s="60"/>
      <c r="QV554" s="60"/>
      <c r="QW554" s="60"/>
      <c r="QX554" s="60"/>
      <c r="QY554" s="60"/>
      <c r="QZ554" s="60"/>
      <c r="RA554" s="60"/>
      <c r="RB554" s="60"/>
      <c r="RC554" s="60"/>
      <c r="RD554" s="60"/>
      <c r="RE554" s="60"/>
      <c r="RF554" s="60"/>
      <c r="RG554" s="60"/>
      <c r="RH554" s="60"/>
      <c r="RI554" s="60"/>
      <c r="RJ554" s="60"/>
      <c r="RK554" s="60"/>
      <c r="RL554" s="60"/>
      <c r="RM554" s="60"/>
      <c r="RN554" s="60"/>
      <c r="RO554" s="60"/>
      <c r="RP554" s="60"/>
      <c r="RQ554" s="60"/>
      <c r="RR554" s="60"/>
      <c r="RS554" s="60"/>
      <c r="RT554" s="60"/>
      <c r="RU554" s="60"/>
      <c r="RV554" s="60"/>
      <c r="RW554" s="60"/>
      <c r="RX554" s="60"/>
      <c r="RY554" s="60"/>
      <c r="RZ554" s="60"/>
      <c r="SA554" s="60"/>
      <c r="SB554" s="60"/>
      <c r="SC554" s="60"/>
      <c r="SD554" s="60"/>
      <c r="SE554" s="60"/>
      <c r="SF554" s="60"/>
      <c r="SG554" s="60"/>
      <c r="SH554" s="60"/>
      <c r="SI554" s="60"/>
      <c r="SJ554" s="60"/>
      <c r="SK554" s="60"/>
      <c r="SL554" s="60"/>
      <c r="SM554" s="60"/>
      <c r="SN554" s="60"/>
      <c r="SO554" s="60"/>
      <c r="SP554" s="60"/>
      <c r="SQ554" s="60"/>
      <c r="SR554" s="60"/>
      <c r="SS554" s="60"/>
      <c r="ST554" s="60"/>
      <c r="SU554" s="60"/>
      <c r="SV554" s="60"/>
      <c r="SW554" s="60"/>
      <c r="SX554" s="60"/>
      <c r="SY554" s="60"/>
      <c r="SZ554" s="60"/>
      <c r="TA554" s="60"/>
      <c r="TB554" s="60"/>
      <c r="TC554" s="60"/>
      <c r="TD554" s="60"/>
      <c r="TE554" s="60"/>
      <c r="TF554" s="60"/>
      <c r="TG554" s="60"/>
      <c r="TH554" s="60"/>
      <c r="TI554" s="60"/>
    </row>
    <row r="555" spans="1:529" s="82" customFormat="1" ht="53.25" customHeight="1" x14ac:dyDescent="0.25">
      <c r="A555" s="69">
        <v>13140130</v>
      </c>
      <c r="B555" s="70">
        <v>40000</v>
      </c>
      <c r="C555" s="69" t="s">
        <v>5952</v>
      </c>
      <c r="D555" s="71" t="s">
        <v>7297</v>
      </c>
      <c r="E555" s="69" t="s">
        <v>7296</v>
      </c>
      <c r="F555" s="69" t="s">
        <v>7296</v>
      </c>
      <c r="G555" s="69" t="s">
        <v>7296</v>
      </c>
      <c r="H555" s="69" t="s">
        <v>4627</v>
      </c>
      <c r="I555" s="70">
        <v>40021</v>
      </c>
      <c r="J555" s="70">
        <v>45897</v>
      </c>
      <c r="K555" s="71" t="s">
        <v>1292</v>
      </c>
      <c r="L555" s="71"/>
      <c r="M555" s="71" t="s">
        <v>298</v>
      </c>
      <c r="N555" s="71" t="s">
        <v>21</v>
      </c>
      <c r="O555" s="71">
        <v>5504</v>
      </c>
      <c r="P555" s="775"/>
      <c r="Q555" s="775"/>
      <c r="R555" s="775"/>
      <c r="S555" s="775"/>
      <c r="T555" s="581"/>
      <c r="U555" s="71"/>
      <c r="V555" s="71">
        <v>5504</v>
      </c>
      <c r="W555" s="71" t="s">
        <v>3184</v>
      </c>
      <c r="X555" s="71">
        <v>35</v>
      </c>
      <c r="Y555" s="71">
        <v>25</v>
      </c>
      <c r="Z555" s="71">
        <v>125</v>
      </c>
      <c r="AA555" s="71" t="s">
        <v>1090</v>
      </c>
      <c r="AB555" s="71" t="s">
        <v>1090</v>
      </c>
      <c r="AC555" s="71" t="s">
        <v>1090</v>
      </c>
      <c r="AD555" s="71" t="s">
        <v>1090</v>
      </c>
      <c r="AE555" s="71" t="s">
        <v>1090</v>
      </c>
      <c r="AF555" s="71">
        <v>0.3</v>
      </c>
      <c r="AG555" s="71" t="s">
        <v>3402</v>
      </c>
      <c r="AH555" s="71"/>
      <c r="AI555" s="71" t="s">
        <v>5928</v>
      </c>
      <c r="AJ555" s="71" t="s">
        <v>5929</v>
      </c>
      <c r="AK555" s="71" t="s">
        <v>5933</v>
      </c>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c r="QZ555" s="60"/>
      <c r="RA555" s="60"/>
      <c r="RB555" s="60"/>
      <c r="RC555" s="60"/>
      <c r="RD555" s="60"/>
      <c r="RE555" s="60"/>
      <c r="RF555" s="60"/>
      <c r="RG555" s="60"/>
      <c r="RH555" s="60"/>
      <c r="RI555" s="60"/>
      <c r="RJ555" s="60"/>
      <c r="RK555" s="60"/>
      <c r="RL555" s="60"/>
      <c r="RM555" s="60"/>
      <c r="RN555" s="60"/>
      <c r="RO555" s="60"/>
      <c r="RP555" s="60"/>
      <c r="RQ555" s="60"/>
      <c r="RR555" s="60"/>
      <c r="RS555" s="60"/>
      <c r="RT555" s="60"/>
      <c r="RU555" s="60"/>
      <c r="RV555" s="60"/>
      <c r="RW555" s="60"/>
      <c r="RX555" s="60"/>
      <c r="RY555" s="60"/>
      <c r="RZ555" s="60"/>
      <c r="SA555" s="60"/>
      <c r="SB555" s="60"/>
      <c r="SC555" s="60"/>
      <c r="SD555" s="60"/>
      <c r="SE555" s="60"/>
      <c r="SF555" s="60"/>
      <c r="SG555" s="60"/>
      <c r="SH555" s="60"/>
      <c r="SI555" s="60"/>
      <c r="SJ555" s="60"/>
      <c r="SK555" s="60"/>
      <c r="SL555" s="60"/>
      <c r="SM555" s="60"/>
      <c r="SN555" s="60"/>
      <c r="SO555" s="60"/>
      <c r="SP555" s="60"/>
      <c r="SQ555" s="60"/>
      <c r="SR555" s="60"/>
      <c r="SS555" s="60"/>
      <c r="ST555" s="60"/>
      <c r="SU555" s="60"/>
      <c r="SV555" s="60"/>
      <c r="SW555" s="60"/>
      <c r="SX555" s="60"/>
      <c r="SY555" s="60"/>
      <c r="SZ555" s="60"/>
      <c r="TA555" s="60"/>
      <c r="TB555" s="60"/>
      <c r="TC555" s="60"/>
      <c r="TD555" s="60"/>
      <c r="TE555" s="60"/>
      <c r="TF555" s="60"/>
      <c r="TG555" s="60"/>
      <c r="TH555" s="60"/>
      <c r="TI555" s="60"/>
    </row>
    <row r="556" spans="1:529" s="82" customFormat="1" ht="53.25" customHeight="1" thickBot="1" x14ac:dyDescent="0.3">
      <c r="A556" s="73">
        <v>13140130</v>
      </c>
      <c r="B556" s="12">
        <v>40000</v>
      </c>
      <c r="C556" s="73" t="s">
        <v>5953</v>
      </c>
      <c r="D556" s="71" t="s">
        <v>7297</v>
      </c>
      <c r="E556" s="69" t="s">
        <v>7296</v>
      </c>
      <c r="F556" s="69" t="s">
        <v>7296</v>
      </c>
      <c r="G556" s="69" t="s">
        <v>7296</v>
      </c>
      <c r="H556" s="73" t="s">
        <v>4627</v>
      </c>
      <c r="I556" s="12">
        <v>40021</v>
      </c>
      <c r="J556" s="12">
        <v>45897</v>
      </c>
      <c r="K556" s="11" t="s">
        <v>1292</v>
      </c>
      <c r="L556" s="11"/>
      <c r="M556" s="11" t="s">
        <v>298</v>
      </c>
      <c r="N556" s="11" t="s">
        <v>21</v>
      </c>
      <c r="O556" s="11">
        <v>404</v>
      </c>
      <c r="P556" s="745"/>
      <c r="Q556" s="745"/>
      <c r="R556" s="745"/>
      <c r="S556" s="745"/>
      <c r="T556" s="559"/>
      <c r="U556" s="11"/>
      <c r="V556" s="11">
        <v>404</v>
      </c>
      <c r="W556" s="11" t="s">
        <v>3184</v>
      </c>
      <c r="X556" s="11">
        <v>35</v>
      </c>
      <c r="Y556" s="11">
        <v>25</v>
      </c>
      <c r="Z556" s="11">
        <v>125</v>
      </c>
      <c r="AA556" s="11" t="s">
        <v>1090</v>
      </c>
      <c r="AB556" s="11" t="s">
        <v>1090</v>
      </c>
      <c r="AC556" s="11" t="s">
        <v>1090</v>
      </c>
      <c r="AD556" s="11" t="s">
        <v>1090</v>
      </c>
      <c r="AE556" s="11" t="s">
        <v>1090</v>
      </c>
      <c r="AF556" s="11">
        <v>0.3</v>
      </c>
      <c r="AG556" s="11" t="s">
        <v>3402</v>
      </c>
      <c r="AH556" s="11"/>
      <c r="AI556" s="11" t="s">
        <v>5930</v>
      </c>
      <c r="AJ556" s="11" t="s">
        <v>5931</v>
      </c>
      <c r="AK556" s="11" t="s">
        <v>5933</v>
      </c>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c r="ON556" s="60"/>
      <c r="OO556" s="60"/>
      <c r="OP556" s="60"/>
      <c r="OQ556" s="60"/>
      <c r="OR556" s="60"/>
      <c r="OS556" s="60"/>
      <c r="OT556" s="60"/>
      <c r="OU556" s="60"/>
      <c r="OV556" s="60"/>
      <c r="OW556" s="60"/>
      <c r="OX556" s="60"/>
      <c r="OY556" s="60"/>
      <c r="OZ556" s="60"/>
      <c r="PA556" s="60"/>
      <c r="PB556" s="60"/>
      <c r="PC556" s="60"/>
      <c r="PD556" s="60"/>
      <c r="PE556" s="60"/>
      <c r="PF556" s="60"/>
      <c r="PG556" s="60"/>
      <c r="PH556" s="60"/>
      <c r="PI556" s="60"/>
      <c r="PJ556" s="60"/>
      <c r="PK556" s="60"/>
      <c r="PL556" s="60"/>
      <c r="PM556" s="60"/>
      <c r="PN556" s="60"/>
      <c r="PO556" s="60"/>
      <c r="PP556" s="60"/>
      <c r="PQ556" s="60"/>
      <c r="PR556" s="60"/>
      <c r="PS556" s="60"/>
      <c r="PT556" s="60"/>
      <c r="PU556" s="60"/>
      <c r="PV556" s="60"/>
      <c r="PW556" s="60"/>
      <c r="PX556" s="60"/>
      <c r="PY556" s="60"/>
      <c r="PZ556" s="60"/>
      <c r="QA556" s="60"/>
      <c r="QB556" s="60"/>
      <c r="QC556" s="60"/>
      <c r="QD556" s="60"/>
      <c r="QE556" s="60"/>
      <c r="QF556" s="60"/>
      <c r="QG556" s="60"/>
      <c r="QH556" s="60"/>
      <c r="QI556" s="60"/>
      <c r="QJ556" s="60"/>
      <c r="QK556" s="60"/>
      <c r="QL556" s="60"/>
      <c r="QM556" s="60"/>
      <c r="QN556" s="60"/>
      <c r="QO556" s="60"/>
      <c r="QP556" s="60"/>
      <c r="QQ556" s="60"/>
      <c r="QR556" s="60"/>
      <c r="QS556" s="60"/>
      <c r="QT556" s="60"/>
      <c r="QU556" s="60"/>
      <c r="QV556" s="60"/>
      <c r="QW556" s="60"/>
      <c r="QX556" s="60"/>
      <c r="QY556" s="60"/>
      <c r="QZ556" s="60"/>
      <c r="RA556" s="60"/>
      <c r="RB556" s="60"/>
      <c r="RC556" s="60"/>
      <c r="RD556" s="60"/>
      <c r="RE556" s="60"/>
      <c r="RF556" s="60"/>
      <c r="RG556" s="60"/>
      <c r="RH556" s="60"/>
      <c r="RI556" s="60"/>
      <c r="RJ556" s="60"/>
      <c r="RK556" s="60"/>
      <c r="RL556" s="60"/>
      <c r="RM556" s="60"/>
      <c r="RN556" s="60"/>
      <c r="RO556" s="60"/>
      <c r="RP556" s="60"/>
      <c r="RQ556" s="60"/>
      <c r="RR556" s="60"/>
      <c r="RS556" s="60"/>
      <c r="RT556" s="60"/>
      <c r="RU556" s="60"/>
      <c r="RV556" s="60"/>
      <c r="RW556" s="60"/>
      <c r="RX556" s="60"/>
      <c r="RY556" s="60"/>
      <c r="RZ556" s="60"/>
      <c r="SA556" s="60"/>
      <c r="SB556" s="60"/>
      <c r="SC556" s="60"/>
      <c r="SD556" s="60"/>
      <c r="SE556" s="60"/>
      <c r="SF556" s="60"/>
      <c r="SG556" s="60"/>
      <c r="SH556" s="60"/>
      <c r="SI556" s="60"/>
      <c r="SJ556" s="60"/>
      <c r="SK556" s="60"/>
      <c r="SL556" s="60"/>
      <c r="SM556" s="60"/>
      <c r="SN556" s="60"/>
      <c r="SO556" s="60"/>
      <c r="SP556" s="60"/>
      <c r="SQ556" s="60"/>
      <c r="SR556" s="60"/>
      <c r="SS556" s="60"/>
      <c r="ST556" s="60"/>
      <c r="SU556" s="60"/>
      <c r="SV556" s="60"/>
      <c r="SW556" s="60"/>
      <c r="SX556" s="60"/>
      <c r="SY556" s="60"/>
      <c r="SZ556" s="60"/>
      <c r="TA556" s="60"/>
      <c r="TB556" s="60"/>
      <c r="TC556" s="60"/>
      <c r="TD556" s="60"/>
      <c r="TE556" s="60"/>
      <c r="TF556" s="60"/>
      <c r="TG556" s="60"/>
      <c r="TH556" s="60"/>
      <c r="TI556" s="60"/>
    </row>
    <row r="557" spans="1:529" s="60" customFormat="1" ht="41.25" customHeight="1" x14ac:dyDescent="0.25">
      <c r="A557" s="217">
        <v>13140131</v>
      </c>
      <c r="B557" s="218">
        <v>40000</v>
      </c>
      <c r="C557" s="219" t="s">
        <v>5846</v>
      </c>
      <c r="D557" s="219" t="s">
        <v>5847</v>
      </c>
      <c r="E557" s="219"/>
      <c r="F557" s="219"/>
      <c r="G557" s="219"/>
      <c r="H557" s="220" t="s">
        <v>5848</v>
      </c>
      <c r="I557" s="218">
        <v>40021</v>
      </c>
      <c r="J557" s="218">
        <v>42353</v>
      </c>
      <c r="K557" s="219" t="s">
        <v>1581</v>
      </c>
      <c r="L557" s="219"/>
      <c r="M557" s="219" t="s">
        <v>298</v>
      </c>
      <c r="N557" s="219" t="s">
        <v>21</v>
      </c>
      <c r="O557" s="219">
        <v>7343800</v>
      </c>
      <c r="P557" s="769" t="s">
        <v>6273</v>
      </c>
      <c r="Q557" s="769" t="s">
        <v>6274</v>
      </c>
      <c r="R557" s="769"/>
      <c r="S557" s="769"/>
      <c r="T557" s="576">
        <v>2565</v>
      </c>
      <c r="U557" s="219">
        <v>20120</v>
      </c>
      <c r="V557" s="219">
        <v>7343800</v>
      </c>
      <c r="W557" s="219" t="s">
        <v>3184</v>
      </c>
      <c r="X557" s="219">
        <v>35</v>
      </c>
      <c r="Y557" s="219">
        <v>25</v>
      </c>
      <c r="Z557" s="219">
        <v>125</v>
      </c>
      <c r="AA557" s="219"/>
      <c r="AB557" s="219"/>
      <c r="AC557" s="219"/>
      <c r="AD557" s="219"/>
      <c r="AE557" s="219">
        <v>2</v>
      </c>
      <c r="AF557" s="219">
        <v>0.5</v>
      </c>
      <c r="AG557" s="219" t="s">
        <v>5849</v>
      </c>
      <c r="AH557" s="219"/>
      <c r="AI557" s="219" t="s">
        <v>5850</v>
      </c>
      <c r="AJ557" s="219" t="s">
        <v>5851</v>
      </c>
      <c r="AK557" s="430" t="s">
        <v>1373</v>
      </c>
      <c r="AL557" s="430" t="s">
        <v>6277</v>
      </c>
      <c r="AM557" s="11"/>
    </row>
    <row r="558" spans="1:529" s="60" customFormat="1" ht="41.25" customHeight="1" thickBot="1" x14ac:dyDescent="0.3">
      <c r="A558" s="169" t="s">
        <v>6275</v>
      </c>
      <c r="B558" s="170">
        <v>40000</v>
      </c>
      <c r="C558" s="44" t="s">
        <v>6272</v>
      </c>
      <c r="D558" s="44" t="s">
        <v>7314</v>
      </c>
      <c r="E558" s="44" t="s">
        <v>194</v>
      </c>
      <c r="F558" s="44" t="s">
        <v>194</v>
      </c>
      <c r="G558" s="44" t="s">
        <v>28</v>
      </c>
      <c r="H558" s="169" t="s">
        <v>5848</v>
      </c>
      <c r="I558" s="170">
        <v>40021</v>
      </c>
      <c r="J558" s="170">
        <v>46006</v>
      </c>
      <c r="K558" s="44" t="s">
        <v>1581</v>
      </c>
      <c r="L558" s="44"/>
      <c r="M558" s="44" t="s">
        <v>6269</v>
      </c>
      <c r="N558" s="44" t="s">
        <v>21</v>
      </c>
      <c r="O558" s="44">
        <v>7343800</v>
      </c>
      <c r="P558" s="738"/>
      <c r="Q558" s="738"/>
      <c r="R558" s="738"/>
      <c r="S558" s="738"/>
      <c r="T558" s="573">
        <v>2565</v>
      </c>
      <c r="U558" s="44">
        <v>20120</v>
      </c>
      <c r="V558" s="44">
        <v>7343800</v>
      </c>
      <c r="W558" s="44" t="s">
        <v>1089</v>
      </c>
      <c r="X558" s="44">
        <v>35</v>
      </c>
      <c r="Y558" s="44">
        <v>25</v>
      </c>
      <c r="Z558" s="44">
        <v>125</v>
      </c>
      <c r="AA558" s="44" t="s">
        <v>1090</v>
      </c>
      <c r="AB558" s="44" t="s">
        <v>1090</v>
      </c>
      <c r="AC558" s="44" t="s">
        <v>1090</v>
      </c>
      <c r="AD558" s="44">
        <v>10</v>
      </c>
      <c r="AE558" s="44">
        <v>1</v>
      </c>
      <c r="AF558" s="44">
        <v>0.5</v>
      </c>
      <c r="AG558" s="44" t="s">
        <v>6276</v>
      </c>
      <c r="AH558" s="44">
        <v>81.599999999999994</v>
      </c>
      <c r="AI558" s="44" t="s">
        <v>6270</v>
      </c>
      <c r="AJ558" s="44" t="s">
        <v>6271</v>
      </c>
      <c r="AK558" s="44" t="s">
        <v>1484</v>
      </c>
      <c r="AL558" s="174"/>
      <c r="AM558" s="11"/>
    </row>
    <row r="559" spans="1:529" s="60" customFormat="1" ht="27.75" customHeight="1" x14ac:dyDescent="0.25">
      <c r="A559" s="164">
        <v>13140132</v>
      </c>
      <c r="B559" s="175">
        <v>40000</v>
      </c>
      <c r="C559" s="176" t="s">
        <v>1190</v>
      </c>
      <c r="D559" s="176" t="s">
        <v>5978</v>
      </c>
      <c r="E559" s="176"/>
      <c r="F559" s="176"/>
      <c r="G559" s="176"/>
      <c r="H559" s="164" t="s">
        <v>1189</v>
      </c>
      <c r="I559" s="175">
        <v>40020</v>
      </c>
      <c r="J559" s="175">
        <v>42346</v>
      </c>
      <c r="K559" s="176" t="s">
        <v>378</v>
      </c>
      <c r="L559" s="176"/>
      <c r="M559" s="176" t="s">
        <v>285</v>
      </c>
      <c r="N559" s="176" t="s">
        <v>95</v>
      </c>
      <c r="O559" s="176" t="s">
        <v>1582</v>
      </c>
      <c r="P559" s="752" t="s">
        <v>5979</v>
      </c>
      <c r="Q559" s="752" t="s">
        <v>5979</v>
      </c>
      <c r="R559" s="752"/>
      <c r="S559" s="752"/>
      <c r="T559" s="568"/>
      <c r="U559" s="176"/>
      <c r="V559" s="176" t="s">
        <v>1582</v>
      </c>
      <c r="W559" s="176"/>
      <c r="X559" s="176"/>
      <c r="Y559" s="176"/>
      <c r="Z559" s="176"/>
      <c r="AA559" s="176"/>
      <c r="AB559" s="176"/>
      <c r="AC559" s="176"/>
      <c r="AD559" s="176"/>
      <c r="AE559" s="176"/>
      <c r="AF559" s="176"/>
      <c r="AG559" s="176"/>
      <c r="AH559" s="176"/>
      <c r="AI559" s="176"/>
      <c r="AJ559" s="176"/>
      <c r="AK559" s="222"/>
      <c r="AL559" s="222"/>
      <c r="AM559" s="11"/>
    </row>
    <row r="560" spans="1:529" s="60" customFormat="1" ht="27.75" customHeight="1" x14ac:dyDescent="0.25">
      <c r="A560" s="164">
        <v>13140132</v>
      </c>
      <c r="B560" s="175">
        <v>40000</v>
      </c>
      <c r="C560" s="176" t="s">
        <v>6413</v>
      </c>
      <c r="D560" s="176" t="s">
        <v>5977</v>
      </c>
      <c r="E560" s="176"/>
      <c r="F560" s="176"/>
      <c r="G560" s="176"/>
      <c r="H560" s="164" t="s">
        <v>1189</v>
      </c>
      <c r="I560" s="175">
        <v>40020</v>
      </c>
      <c r="J560" s="175">
        <v>44539</v>
      </c>
      <c r="K560" s="176" t="s">
        <v>378</v>
      </c>
      <c r="L560" s="176"/>
      <c r="M560" s="176" t="s">
        <v>285</v>
      </c>
      <c r="N560" s="176" t="s">
        <v>95</v>
      </c>
      <c r="O560" s="176" t="s">
        <v>1582</v>
      </c>
      <c r="P560" s="752"/>
      <c r="Q560" s="752"/>
      <c r="R560" s="752"/>
      <c r="S560" s="752"/>
      <c r="T560" s="568"/>
      <c r="U560" s="176">
        <f>8.55+56.64+0.84+66.03</f>
        <v>132.06</v>
      </c>
      <c r="V560" s="176" t="s">
        <v>1582</v>
      </c>
      <c r="W560" s="176" t="s">
        <v>3184</v>
      </c>
      <c r="X560" s="176">
        <v>50</v>
      </c>
      <c r="Y560" s="176">
        <v>25</v>
      </c>
      <c r="Z560" s="176">
        <v>125</v>
      </c>
      <c r="AA560" s="176" t="s">
        <v>1090</v>
      </c>
      <c r="AB560" s="176" t="s">
        <v>1090</v>
      </c>
      <c r="AC560" s="176" t="s">
        <v>1090</v>
      </c>
      <c r="AD560" s="176" t="s">
        <v>1090</v>
      </c>
      <c r="AE560" s="176" t="s">
        <v>1090</v>
      </c>
      <c r="AF560" s="176">
        <v>3</v>
      </c>
      <c r="AG560" s="176" t="s">
        <v>3402</v>
      </c>
      <c r="AH560" s="176"/>
      <c r="AI560" s="176" t="s">
        <v>5980</v>
      </c>
      <c r="AJ560" s="176" t="s">
        <v>5981</v>
      </c>
      <c r="AK560" s="222" t="s">
        <v>1974</v>
      </c>
      <c r="AL560" s="222"/>
      <c r="AM560" s="11"/>
    </row>
    <row r="561" spans="1:529" s="60" customFormat="1" ht="41.25" customHeight="1" thickBot="1" x14ac:dyDescent="0.3">
      <c r="A561" s="382">
        <v>13140132</v>
      </c>
      <c r="B561" s="381">
        <v>40000</v>
      </c>
      <c r="C561" s="348" t="s">
        <v>6414</v>
      </c>
      <c r="D561" s="348" t="s">
        <v>7294</v>
      </c>
      <c r="E561" s="348" t="s">
        <v>133</v>
      </c>
      <c r="F561" s="348" t="s">
        <v>133</v>
      </c>
      <c r="G561" s="348" t="s">
        <v>51</v>
      </c>
      <c r="H561" s="382" t="s">
        <v>1189</v>
      </c>
      <c r="I561" s="381">
        <v>40020</v>
      </c>
      <c r="J561" s="381">
        <v>44539</v>
      </c>
      <c r="K561" s="348" t="s">
        <v>378</v>
      </c>
      <c r="L561" s="348" t="s">
        <v>6991</v>
      </c>
      <c r="M561" s="348" t="s">
        <v>285</v>
      </c>
      <c r="N561" s="348" t="s">
        <v>95</v>
      </c>
      <c r="O561" s="348">
        <v>16911</v>
      </c>
      <c r="P561" s="750" t="s">
        <v>7429</v>
      </c>
      <c r="Q561" s="800" t="s">
        <v>7430</v>
      </c>
      <c r="R561" s="750"/>
      <c r="S561" s="750"/>
      <c r="T561" s="561">
        <v>2.7530000000000001</v>
      </c>
      <c r="U561" s="348">
        <v>66.063999999999993</v>
      </c>
      <c r="V561" s="348">
        <v>16911</v>
      </c>
      <c r="W561" s="348" t="s">
        <v>3184</v>
      </c>
      <c r="X561" s="348">
        <v>50</v>
      </c>
      <c r="Y561" s="348">
        <v>25</v>
      </c>
      <c r="Z561" s="348">
        <v>125</v>
      </c>
      <c r="AA561" s="348" t="s">
        <v>1090</v>
      </c>
      <c r="AB561" s="348" t="s">
        <v>1090</v>
      </c>
      <c r="AC561" s="348" t="s">
        <v>1090</v>
      </c>
      <c r="AD561" s="348" t="s">
        <v>1090</v>
      </c>
      <c r="AE561" s="348" t="s">
        <v>1090</v>
      </c>
      <c r="AF561" s="348">
        <v>3</v>
      </c>
      <c r="AG561" s="348" t="s">
        <v>3402</v>
      </c>
      <c r="AH561" s="348"/>
      <c r="AI561" s="348" t="s">
        <v>6411</v>
      </c>
      <c r="AJ561" s="348" t="s">
        <v>6412</v>
      </c>
      <c r="AK561" s="348" t="s">
        <v>1974</v>
      </c>
      <c r="AL561" s="383" t="s">
        <v>8327</v>
      </c>
      <c r="AM561" s="11"/>
    </row>
    <row r="562" spans="1:529" s="60" customFormat="1" ht="27.75" customHeight="1" x14ac:dyDescent="0.25">
      <c r="A562" s="183">
        <v>13140133</v>
      </c>
      <c r="B562" s="184">
        <v>40024</v>
      </c>
      <c r="C562" s="185" t="s">
        <v>1190</v>
      </c>
      <c r="D562" s="185"/>
      <c r="E562" s="185"/>
      <c r="F562" s="185"/>
      <c r="G562" s="185"/>
      <c r="H562" s="186"/>
      <c r="I562" s="184">
        <v>40044</v>
      </c>
      <c r="J562" s="184">
        <v>42004</v>
      </c>
      <c r="K562" s="185" t="s">
        <v>1583</v>
      </c>
      <c r="L562" s="185"/>
      <c r="M562" s="185" t="s">
        <v>305</v>
      </c>
      <c r="N562" s="185" t="s">
        <v>34</v>
      </c>
      <c r="O562" s="185">
        <v>355145</v>
      </c>
      <c r="P562" s="748" t="s">
        <v>4944</v>
      </c>
      <c r="Q562" s="748" t="s">
        <v>4944</v>
      </c>
      <c r="R562" s="748"/>
      <c r="S562" s="748"/>
      <c r="T562" s="588"/>
      <c r="U562" s="185"/>
      <c r="V562" s="185">
        <v>355145</v>
      </c>
      <c r="W562" s="185"/>
      <c r="X562" s="185"/>
      <c r="Y562" s="185"/>
      <c r="Z562" s="185"/>
      <c r="AA562" s="185"/>
      <c r="AB562" s="185"/>
      <c r="AC562" s="185"/>
      <c r="AD562" s="185"/>
      <c r="AE562" s="185"/>
      <c r="AF562" s="185"/>
      <c r="AG562" s="185"/>
      <c r="AH562" s="185"/>
      <c r="AI562" s="185"/>
      <c r="AJ562" s="185"/>
      <c r="AK562" s="275"/>
      <c r="AL562" s="275" t="s">
        <v>4940</v>
      </c>
      <c r="AM562" s="11"/>
    </row>
    <row r="563" spans="1:529" s="82" customFormat="1" ht="53.25" customHeight="1" x14ac:dyDescent="0.25">
      <c r="A563" s="289">
        <v>13140133</v>
      </c>
      <c r="B563" s="70">
        <v>40024</v>
      </c>
      <c r="C563" s="69" t="s">
        <v>4941</v>
      </c>
      <c r="D563" s="71" t="s">
        <v>7272</v>
      </c>
      <c r="E563" s="69" t="s">
        <v>6917</v>
      </c>
      <c r="F563" s="69" t="s">
        <v>6917</v>
      </c>
      <c r="G563" s="69" t="s">
        <v>128</v>
      </c>
      <c r="H563" s="69">
        <v>62997</v>
      </c>
      <c r="I563" s="70">
        <v>40044</v>
      </c>
      <c r="J563" s="70">
        <v>46573</v>
      </c>
      <c r="K563" s="71" t="s">
        <v>1583</v>
      </c>
      <c r="L563" s="71" t="s">
        <v>6918</v>
      </c>
      <c r="M563" s="71" t="s">
        <v>302</v>
      </c>
      <c r="N563" s="71" t="s">
        <v>34</v>
      </c>
      <c r="O563" s="71">
        <v>15768</v>
      </c>
      <c r="P563" s="775" t="s">
        <v>7873</v>
      </c>
      <c r="Q563" s="775" t="s">
        <v>7873</v>
      </c>
      <c r="R563" s="775"/>
      <c r="S563" s="775"/>
      <c r="T563" s="581">
        <v>1.8</v>
      </c>
      <c r="U563" s="71">
        <v>43.2</v>
      </c>
      <c r="V563" s="71">
        <v>15768</v>
      </c>
      <c r="W563" s="71" t="s">
        <v>3184</v>
      </c>
      <c r="X563" s="71">
        <v>35</v>
      </c>
      <c r="Y563" s="71">
        <v>25</v>
      </c>
      <c r="Z563" s="71">
        <v>125</v>
      </c>
      <c r="AA563" s="71" t="s">
        <v>1090</v>
      </c>
      <c r="AB563" s="71" t="s">
        <v>1090</v>
      </c>
      <c r="AC563" s="71" t="s">
        <v>1090</v>
      </c>
      <c r="AD563" s="71" t="s">
        <v>1090</v>
      </c>
      <c r="AE563" s="71" t="s">
        <v>1090</v>
      </c>
      <c r="AF563" s="71">
        <v>0.3</v>
      </c>
      <c r="AG563" s="71" t="s">
        <v>4945</v>
      </c>
      <c r="AH563" s="71">
        <v>146</v>
      </c>
      <c r="AI563" s="71" t="s">
        <v>4946</v>
      </c>
      <c r="AJ563" s="71" t="s">
        <v>4618</v>
      </c>
      <c r="AK563" s="71" t="s">
        <v>4951</v>
      </c>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c r="OW563" s="60"/>
      <c r="OX563" s="60"/>
      <c r="OY563" s="60"/>
      <c r="OZ563" s="60"/>
      <c r="PA563" s="60"/>
      <c r="PB563" s="60"/>
      <c r="PC563" s="60"/>
      <c r="PD563" s="60"/>
      <c r="PE563" s="60"/>
      <c r="PF563" s="60"/>
      <c r="PG563" s="60"/>
      <c r="PH563" s="60"/>
      <c r="PI563" s="60"/>
      <c r="PJ563" s="60"/>
      <c r="PK563" s="60"/>
      <c r="PL563" s="60"/>
      <c r="PM563" s="60"/>
      <c r="PN563" s="60"/>
      <c r="PO563" s="60"/>
      <c r="PP563" s="60"/>
      <c r="PQ563" s="60"/>
      <c r="PR563" s="60"/>
      <c r="PS563" s="60"/>
      <c r="PT563" s="60"/>
      <c r="PU563" s="60"/>
      <c r="PV563" s="60"/>
      <c r="PW563" s="60"/>
      <c r="PX563" s="60"/>
      <c r="PY563" s="60"/>
      <c r="PZ563" s="60"/>
      <c r="QA563" s="60"/>
      <c r="QB563" s="60"/>
      <c r="QC563" s="60"/>
      <c r="QD563" s="60"/>
      <c r="QE563" s="60"/>
      <c r="QF563" s="60"/>
      <c r="QG563" s="60"/>
      <c r="QH563" s="60"/>
      <c r="QI563" s="60"/>
      <c r="QJ563" s="60"/>
      <c r="QK563" s="60"/>
      <c r="QL563" s="60"/>
      <c r="QM563" s="60"/>
      <c r="QN563" s="60"/>
      <c r="QO563" s="60"/>
      <c r="QP563" s="60"/>
      <c r="QQ563" s="60"/>
      <c r="QR563" s="60"/>
      <c r="QS563" s="60"/>
      <c r="QT563" s="60"/>
      <c r="QU563" s="60"/>
      <c r="QV563" s="60"/>
      <c r="QW563" s="60"/>
      <c r="QX563" s="60"/>
      <c r="QY563" s="60"/>
      <c r="QZ563" s="60"/>
      <c r="RA563" s="60"/>
      <c r="RB563" s="60"/>
      <c r="RC563" s="60"/>
      <c r="RD563" s="60"/>
      <c r="RE563" s="60"/>
      <c r="RF563" s="60"/>
      <c r="RG563" s="60"/>
      <c r="RH563" s="60"/>
      <c r="RI563" s="60"/>
      <c r="RJ563" s="60"/>
      <c r="RK563" s="60"/>
      <c r="RL563" s="60"/>
      <c r="RM563" s="60"/>
      <c r="RN563" s="60"/>
      <c r="RO563" s="60"/>
      <c r="RP563" s="60"/>
      <c r="RQ563" s="60"/>
      <c r="RR563" s="60"/>
      <c r="RS563" s="60"/>
      <c r="RT563" s="60"/>
      <c r="RU563" s="60"/>
      <c r="RV563" s="60"/>
      <c r="RW563" s="60"/>
      <c r="RX563" s="60"/>
      <c r="RY563" s="60"/>
      <c r="RZ563" s="60"/>
      <c r="SA563" s="60"/>
      <c r="SB563" s="60"/>
      <c r="SC563" s="60"/>
      <c r="SD563" s="60"/>
      <c r="SE563" s="60"/>
      <c r="SF563" s="60"/>
      <c r="SG563" s="60"/>
      <c r="SH563" s="60"/>
      <c r="SI563" s="60"/>
      <c r="SJ563" s="60"/>
      <c r="SK563" s="60"/>
      <c r="SL563" s="60"/>
      <c r="SM563" s="60"/>
      <c r="SN563" s="60"/>
      <c r="SO563" s="60"/>
      <c r="SP563" s="60"/>
      <c r="SQ563" s="60"/>
      <c r="SR563" s="60"/>
      <c r="SS563" s="60"/>
      <c r="ST563" s="60"/>
      <c r="SU563" s="60"/>
      <c r="SV563" s="60"/>
      <c r="SW563" s="60"/>
      <c r="SX563" s="60"/>
      <c r="SY563" s="60"/>
      <c r="SZ563" s="60"/>
      <c r="TA563" s="60"/>
      <c r="TB563" s="60"/>
      <c r="TC563" s="60"/>
      <c r="TD563" s="60"/>
      <c r="TE563" s="60"/>
      <c r="TF563" s="60"/>
      <c r="TG563" s="60"/>
      <c r="TH563" s="60"/>
      <c r="TI563" s="60"/>
    </row>
    <row r="564" spans="1:529" s="82" customFormat="1" ht="53.25" customHeight="1" x14ac:dyDescent="0.25">
      <c r="A564" s="289">
        <v>13140133</v>
      </c>
      <c r="B564" s="70">
        <v>40024</v>
      </c>
      <c r="C564" s="69" t="s">
        <v>4942</v>
      </c>
      <c r="D564" s="71" t="s">
        <v>7272</v>
      </c>
      <c r="E564" s="69" t="s">
        <v>6917</v>
      </c>
      <c r="F564" s="69" t="s">
        <v>6917</v>
      </c>
      <c r="G564" s="69" t="s">
        <v>128</v>
      </c>
      <c r="H564" s="69">
        <v>62997</v>
      </c>
      <c r="I564" s="70">
        <v>40044</v>
      </c>
      <c r="J564" s="70">
        <v>46573</v>
      </c>
      <c r="K564" s="71" t="s">
        <v>1583</v>
      </c>
      <c r="L564" s="71" t="s">
        <v>7872</v>
      </c>
      <c r="M564" s="71" t="s">
        <v>305</v>
      </c>
      <c r="N564" s="71" t="s">
        <v>34</v>
      </c>
      <c r="O564" s="71">
        <v>23652</v>
      </c>
      <c r="P564" s="775" t="s">
        <v>7873</v>
      </c>
      <c r="Q564" s="775" t="s">
        <v>7873</v>
      </c>
      <c r="R564" s="775"/>
      <c r="S564" s="775"/>
      <c r="T564" s="581">
        <v>2.7</v>
      </c>
      <c r="U564" s="71">
        <v>64.8</v>
      </c>
      <c r="V564" s="71">
        <v>23652</v>
      </c>
      <c r="W564" s="71" t="s">
        <v>3184</v>
      </c>
      <c r="X564" s="71">
        <v>35</v>
      </c>
      <c r="Y564" s="71">
        <v>25</v>
      </c>
      <c r="Z564" s="71">
        <v>125</v>
      </c>
      <c r="AA564" s="71" t="s">
        <v>1090</v>
      </c>
      <c r="AB564" s="71" t="s">
        <v>1090</v>
      </c>
      <c r="AC564" s="71" t="s">
        <v>1090</v>
      </c>
      <c r="AD564" s="71" t="s">
        <v>1090</v>
      </c>
      <c r="AE564" s="71" t="s">
        <v>1090</v>
      </c>
      <c r="AF564" s="71">
        <v>0.3</v>
      </c>
      <c r="AG564" s="71" t="s">
        <v>4945</v>
      </c>
      <c r="AH564" s="71">
        <v>220</v>
      </c>
      <c r="AI564" s="71" t="s">
        <v>4947</v>
      </c>
      <c r="AJ564" s="71" t="s">
        <v>4948</v>
      </c>
      <c r="AK564" s="71" t="s">
        <v>4951</v>
      </c>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60"/>
      <c r="RF564" s="60"/>
      <c r="RG564" s="60"/>
      <c r="RH564" s="60"/>
      <c r="RI564" s="60"/>
      <c r="RJ564" s="60"/>
      <c r="RK564" s="60"/>
      <c r="RL564" s="60"/>
      <c r="RM564" s="60"/>
      <c r="RN564" s="60"/>
      <c r="RO564" s="60"/>
      <c r="RP564" s="60"/>
      <c r="RQ564" s="60"/>
      <c r="RR564" s="60"/>
      <c r="RS564" s="60"/>
      <c r="RT564" s="60"/>
      <c r="RU564" s="60"/>
      <c r="RV564" s="60"/>
      <c r="RW564" s="60"/>
      <c r="RX564" s="60"/>
      <c r="RY564" s="60"/>
      <c r="RZ564" s="60"/>
      <c r="SA564" s="60"/>
      <c r="SB564" s="60"/>
      <c r="SC564" s="60"/>
      <c r="SD564" s="60"/>
      <c r="SE564" s="60"/>
      <c r="SF564" s="60"/>
      <c r="SG564" s="60"/>
      <c r="SH564" s="60"/>
      <c r="SI564" s="60"/>
      <c r="SJ564" s="60"/>
      <c r="SK564" s="60"/>
      <c r="SL564" s="60"/>
      <c r="SM564" s="60"/>
      <c r="SN564" s="60"/>
      <c r="SO564" s="60"/>
      <c r="SP564" s="60"/>
      <c r="SQ564" s="60"/>
      <c r="SR564" s="60"/>
      <c r="SS564" s="60"/>
      <c r="ST564" s="60"/>
      <c r="SU564" s="60"/>
      <c r="SV564" s="60"/>
      <c r="SW564" s="60"/>
      <c r="SX564" s="60"/>
      <c r="SY564" s="60"/>
      <c r="SZ564" s="60"/>
      <c r="TA564" s="60"/>
      <c r="TB564" s="60"/>
      <c r="TC564" s="60"/>
      <c r="TD564" s="60"/>
      <c r="TE564" s="60"/>
      <c r="TF564" s="60"/>
      <c r="TG564" s="60"/>
      <c r="TH564" s="60"/>
      <c r="TI564" s="60"/>
    </row>
    <row r="565" spans="1:529" s="82" customFormat="1" ht="53.25" customHeight="1" thickBot="1" x14ac:dyDescent="0.3">
      <c r="A565" s="65">
        <v>13140133</v>
      </c>
      <c r="B565" s="66">
        <v>40024</v>
      </c>
      <c r="C565" s="158" t="s">
        <v>4943</v>
      </c>
      <c r="D565" s="71" t="s">
        <v>7272</v>
      </c>
      <c r="E565" s="69" t="s">
        <v>6917</v>
      </c>
      <c r="F565" s="69" t="s">
        <v>6917</v>
      </c>
      <c r="G565" s="69" t="s">
        <v>128</v>
      </c>
      <c r="H565" s="158">
        <v>62997</v>
      </c>
      <c r="I565" s="66">
        <v>40044</v>
      </c>
      <c r="J565" s="70">
        <v>46573</v>
      </c>
      <c r="K565" s="67" t="s">
        <v>1583</v>
      </c>
      <c r="L565" s="67" t="s">
        <v>7872</v>
      </c>
      <c r="M565" s="67" t="s">
        <v>305</v>
      </c>
      <c r="N565" s="67" t="s">
        <v>34</v>
      </c>
      <c r="O565" s="67">
        <v>355145</v>
      </c>
      <c r="P565" s="775" t="s">
        <v>7873</v>
      </c>
      <c r="Q565" s="775" t="s">
        <v>7873</v>
      </c>
      <c r="R565" s="756"/>
      <c r="S565" s="756"/>
      <c r="T565" s="562">
        <v>92.3</v>
      </c>
      <c r="U565" s="67">
        <v>973</v>
      </c>
      <c r="V565" s="67">
        <v>355145</v>
      </c>
      <c r="W565" s="67" t="s">
        <v>3184</v>
      </c>
      <c r="X565" s="67">
        <v>35</v>
      </c>
      <c r="Y565" s="67">
        <v>25</v>
      </c>
      <c r="Z565" s="67">
        <v>125</v>
      </c>
      <c r="AA565" s="67" t="s">
        <v>1090</v>
      </c>
      <c r="AB565" s="67" t="s">
        <v>1090</v>
      </c>
      <c r="AC565" s="67" t="s">
        <v>1090</v>
      </c>
      <c r="AD565" s="67" t="s">
        <v>1090</v>
      </c>
      <c r="AE565" s="67" t="s">
        <v>1090</v>
      </c>
      <c r="AF565" s="67">
        <v>0.3</v>
      </c>
      <c r="AG565" s="67" t="s">
        <v>4945</v>
      </c>
      <c r="AH565" s="67">
        <v>142.5</v>
      </c>
      <c r="AI565" s="67" t="s">
        <v>4949</v>
      </c>
      <c r="AJ565" s="67" t="s">
        <v>4950</v>
      </c>
      <c r="AK565" s="67" t="s">
        <v>4951</v>
      </c>
      <c r="AL565" s="425"/>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c r="ON565" s="60"/>
      <c r="OO565" s="60"/>
      <c r="OP565" s="60"/>
      <c r="OQ565" s="60"/>
      <c r="OR565" s="60"/>
      <c r="OS565" s="60"/>
      <c r="OT565" s="60"/>
      <c r="OU565" s="60"/>
      <c r="OV565" s="60"/>
      <c r="OW565" s="60"/>
      <c r="OX565" s="60"/>
      <c r="OY565" s="60"/>
      <c r="OZ565" s="60"/>
      <c r="PA565" s="60"/>
      <c r="PB565" s="60"/>
      <c r="PC565" s="60"/>
      <c r="PD565" s="60"/>
      <c r="PE565" s="60"/>
      <c r="PF565" s="60"/>
      <c r="PG565" s="60"/>
      <c r="PH565" s="60"/>
      <c r="PI565" s="60"/>
      <c r="PJ565" s="60"/>
      <c r="PK565" s="60"/>
      <c r="PL565" s="60"/>
      <c r="PM565" s="60"/>
      <c r="PN565" s="60"/>
      <c r="PO565" s="60"/>
      <c r="PP565" s="60"/>
      <c r="PQ565" s="60"/>
      <c r="PR565" s="60"/>
      <c r="PS565" s="60"/>
      <c r="PT565" s="60"/>
      <c r="PU565" s="60"/>
      <c r="PV565" s="60"/>
      <c r="PW565" s="60"/>
      <c r="PX565" s="60"/>
      <c r="PY565" s="60"/>
      <c r="PZ565" s="60"/>
      <c r="QA565" s="60"/>
      <c r="QB565" s="60"/>
      <c r="QC565" s="60"/>
      <c r="QD565" s="60"/>
      <c r="QE565" s="60"/>
      <c r="QF565" s="60"/>
      <c r="QG565" s="60"/>
      <c r="QH565" s="60"/>
      <c r="QI565" s="60"/>
      <c r="QJ565" s="60"/>
      <c r="QK565" s="60"/>
      <c r="QL565" s="60"/>
      <c r="QM565" s="60"/>
      <c r="QN565" s="60"/>
      <c r="QO565" s="60"/>
      <c r="QP565" s="60"/>
      <c r="QQ565" s="60"/>
      <c r="QR565" s="60"/>
      <c r="QS565" s="60"/>
      <c r="QT565" s="60"/>
      <c r="QU565" s="60"/>
      <c r="QV565" s="60"/>
      <c r="QW565" s="60"/>
      <c r="QX565" s="60"/>
      <c r="QY565" s="60"/>
      <c r="QZ565" s="60"/>
      <c r="RA565" s="60"/>
      <c r="RB565" s="60"/>
      <c r="RC565" s="60"/>
      <c r="RD565" s="60"/>
      <c r="RE565" s="60"/>
      <c r="RF565" s="60"/>
      <c r="RG565" s="60"/>
      <c r="RH565" s="60"/>
      <c r="RI565" s="60"/>
      <c r="RJ565" s="60"/>
      <c r="RK565" s="60"/>
      <c r="RL565" s="60"/>
      <c r="RM565" s="60"/>
      <c r="RN565" s="60"/>
      <c r="RO565" s="60"/>
      <c r="RP565" s="60"/>
      <c r="RQ565" s="60"/>
      <c r="RR565" s="60"/>
      <c r="RS565" s="60"/>
      <c r="RT565" s="60"/>
      <c r="RU565" s="60"/>
      <c r="RV565" s="60"/>
      <c r="RW565" s="60"/>
      <c r="RX565" s="60"/>
      <c r="RY565" s="60"/>
      <c r="RZ565" s="60"/>
      <c r="SA565" s="60"/>
      <c r="SB565" s="60"/>
      <c r="SC565" s="60"/>
      <c r="SD565" s="60"/>
      <c r="SE565" s="60"/>
      <c r="SF565" s="60"/>
      <c r="SG565" s="60"/>
      <c r="SH565" s="60"/>
      <c r="SI565" s="60"/>
      <c r="SJ565" s="60"/>
      <c r="SK565" s="60"/>
      <c r="SL565" s="60"/>
      <c r="SM565" s="60"/>
      <c r="SN565" s="60"/>
      <c r="SO565" s="60"/>
      <c r="SP565" s="60"/>
      <c r="SQ565" s="60"/>
      <c r="SR565" s="60"/>
      <c r="SS565" s="60"/>
      <c r="ST565" s="60"/>
      <c r="SU565" s="60"/>
      <c r="SV565" s="60"/>
      <c r="SW565" s="60"/>
      <c r="SX565" s="60"/>
      <c r="SY565" s="60"/>
      <c r="SZ565" s="60"/>
      <c r="TA565" s="60"/>
      <c r="TB565" s="60"/>
      <c r="TC565" s="60"/>
      <c r="TD565" s="60"/>
      <c r="TE565" s="60"/>
      <c r="TF565" s="60"/>
      <c r="TG565" s="60"/>
      <c r="TH565" s="60"/>
      <c r="TI565" s="60"/>
    </row>
    <row r="566" spans="1:529" s="89" customFormat="1" ht="42.75" customHeight="1" thickBot="1" x14ac:dyDescent="0.3">
      <c r="A566" s="252">
        <v>13140134</v>
      </c>
      <c r="B566" s="253">
        <v>40024</v>
      </c>
      <c r="C566" s="254" t="s">
        <v>1190</v>
      </c>
      <c r="D566" s="254"/>
      <c r="E566" s="254"/>
      <c r="F566" s="254"/>
      <c r="G566" s="254"/>
      <c r="H566" s="252"/>
      <c r="I566" s="253">
        <v>40045</v>
      </c>
      <c r="J566" s="253">
        <v>42004</v>
      </c>
      <c r="K566" s="254" t="s">
        <v>877</v>
      </c>
      <c r="L566" s="254"/>
      <c r="M566" s="254" t="s">
        <v>302</v>
      </c>
      <c r="N566" s="254" t="s">
        <v>34</v>
      </c>
      <c r="O566" s="254">
        <v>142405</v>
      </c>
      <c r="P566" s="754"/>
      <c r="Q566" s="754"/>
      <c r="R566" s="754" t="s">
        <v>4654</v>
      </c>
      <c r="S566" s="754"/>
      <c r="T566" s="612"/>
      <c r="U566" s="254"/>
      <c r="V566" s="254">
        <v>142405</v>
      </c>
      <c r="W566" s="254"/>
      <c r="X566" s="254"/>
      <c r="Y566" s="254"/>
      <c r="Z566" s="254"/>
      <c r="AA566" s="254"/>
      <c r="AB566" s="254"/>
      <c r="AC566" s="254"/>
      <c r="AD566" s="254"/>
      <c r="AE566" s="254"/>
      <c r="AF566" s="254"/>
      <c r="AG566" s="254"/>
      <c r="AH566" s="254"/>
      <c r="AI566" s="254"/>
      <c r="AJ566" s="254"/>
      <c r="AK566" s="276"/>
      <c r="AL566" s="276" t="s">
        <v>4653</v>
      </c>
      <c r="AM566" s="49"/>
    </row>
    <row r="567" spans="1:529" s="60" customFormat="1" ht="27.75" customHeight="1" thickBot="1" x14ac:dyDescent="0.3">
      <c r="A567" s="237">
        <v>13140135</v>
      </c>
      <c r="B567" s="238">
        <v>40037</v>
      </c>
      <c r="C567" s="23" t="s">
        <v>1584</v>
      </c>
      <c r="D567" s="23"/>
      <c r="E567" s="23"/>
      <c r="F567" s="23"/>
      <c r="G567" s="23"/>
      <c r="H567" s="239"/>
      <c r="I567" s="238">
        <v>40057</v>
      </c>
      <c r="J567" s="238">
        <v>42004</v>
      </c>
      <c r="K567" s="23" t="s">
        <v>1196</v>
      </c>
      <c r="L567" s="23"/>
      <c r="M567" s="23" t="s">
        <v>4776</v>
      </c>
      <c r="N567" s="23" t="s">
        <v>34</v>
      </c>
      <c r="O567" s="23">
        <v>30550</v>
      </c>
      <c r="P567" s="744"/>
      <c r="Q567" s="744"/>
      <c r="R567" s="744"/>
      <c r="S567" s="744"/>
      <c r="T567" s="575"/>
      <c r="U567" s="23"/>
      <c r="V567" s="23">
        <v>30550</v>
      </c>
      <c r="W567" s="23"/>
      <c r="X567" s="23"/>
      <c r="Y567" s="23"/>
      <c r="Z567" s="23"/>
      <c r="AA567" s="23"/>
      <c r="AB567" s="23"/>
      <c r="AC567" s="23"/>
      <c r="AD567" s="23"/>
      <c r="AE567" s="23"/>
      <c r="AF567" s="23"/>
      <c r="AG567" s="23"/>
      <c r="AH567" s="23"/>
      <c r="AI567" s="23"/>
      <c r="AJ567" s="23"/>
      <c r="AK567" s="24"/>
      <c r="AL567" s="24"/>
      <c r="AM567" s="11"/>
    </row>
    <row r="568" spans="1:529" s="60" customFormat="1" ht="27.75" customHeight="1" thickBot="1" x14ac:dyDescent="0.3">
      <c r="A568" s="321">
        <v>13140136</v>
      </c>
      <c r="B568" s="322">
        <v>40070</v>
      </c>
      <c r="C568" s="323" t="s">
        <v>1585</v>
      </c>
      <c r="D568" s="323" t="s">
        <v>5056</v>
      </c>
      <c r="E568" s="323"/>
      <c r="F568" s="323"/>
      <c r="G568" s="323"/>
      <c r="H568" s="321">
        <v>80501</v>
      </c>
      <c r="I568" s="322">
        <v>40090</v>
      </c>
      <c r="J568" s="322">
        <v>42336</v>
      </c>
      <c r="K568" s="323" t="s">
        <v>1171</v>
      </c>
      <c r="L568" s="323"/>
      <c r="M568" s="323" t="s">
        <v>283</v>
      </c>
      <c r="N568" s="323" t="s">
        <v>34</v>
      </c>
      <c r="O568" s="323">
        <v>163840</v>
      </c>
      <c r="P568" s="815"/>
      <c r="Q568" s="815"/>
      <c r="R568" s="815"/>
      <c r="S568" s="815"/>
      <c r="T568" s="615"/>
      <c r="U568" s="323"/>
      <c r="V568" s="323">
        <v>163840</v>
      </c>
      <c r="W568" s="323"/>
      <c r="X568" s="323"/>
      <c r="Y568" s="323"/>
      <c r="Z568" s="323"/>
      <c r="AA568" s="323"/>
      <c r="AB568" s="323"/>
      <c r="AC568" s="323"/>
      <c r="AD568" s="323"/>
      <c r="AE568" s="323"/>
      <c r="AF568" s="323"/>
      <c r="AG568" s="323"/>
      <c r="AH568" s="323"/>
      <c r="AI568" s="323" t="s">
        <v>4135</v>
      </c>
      <c r="AJ568" s="323" t="s">
        <v>4136</v>
      </c>
      <c r="AK568" s="331"/>
      <c r="AL568" s="331" t="s">
        <v>1586</v>
      </c>
      <c r="AM568" s="472"/>
    </row>
    <row r="569" spans="1:529" s="60" customFormat="1" ht="27.75" customHeight="1" x14ac:dyDescent="0.25">
      <c r="A569" s="96">
        <v>13140137</v>
      </c>
      <c r="B569" s="97">
        <v>40071</v>
      </c>
      <c r="C569" s="98" t="s">
        <v>3489</v>
      </c>
      <c r="D569" s="98" t="s">
        <v>5178</v>
      </c>
      <c r="E569" s="98"/>
      <c r="F569" s="98"/>
      <c r="G569" s="98"/>
      <c r="H569" s="154">
        <v>27190</v>
      </c>
      <c r="I569" s="97">
        <v>40091</v>
      </c>
      <c r="J569" s="97">
        <v>42004</v>
      </c>
      <c r="K569" s="98" t="s">
        <v>1587</v>
      </c>
      <c r="L569" s="98"/>
      <c r="M569" s="98" t="s">
        <v>4777</v>
      </c>
      <c r="N569" s="98" t="s">
        <v>21</v>
      </c>
      <c r="O569" s="98">
        <v>202000</v>
      </c>
      <c r="P569" s="817" t="s">
        <v>3425</v>
      </c>
      <c r="Q569" s="817" t="s">
        <v>3488</v>
      </c>
      <c r="R569" s="817"/>
      <c r="S569" s="817"/>
      <c r="T569" s="617"/>
      <c r="U569" s="98"/>
      <c r="V569" s="98">
        <v>202000</v>
      </c>
      <c r="W569" s="98"/>
      <c r="X569" s="98"/>
      <c r="Y569" s="98"/>
      <c r="Z569" s="98"/>
      <c r="AA569" s="98"/>
      <c r="AB569" s="98"/>
      <c r="AC569" s="98"/>
      <c r="AD569" s="98"/>
      <c r="AE569" s="98"/>
      <c r="AF569" s="98"/>
      <c r="AG569" s="98"/>
      <c r="AH569" s="98"/>
      <c r="AI569" s="98" t="s">
        <v>4137</v>
      </c>
      <c r="AJ569" s="98" t="s">
        <v>4138</v>
      </c>
      <c r="AK569" s="98" t="s">
        <v>5386</v>
      </c>
      <c r="AL569" s="98" t="s">
        <v>3487</v>
      </c>
      <c r="AM569" s="11"/>
    </row>
    <row r="570" spans="1:529" s="60" customFormat="1" ht="27.75" customHeight="1" x14ac:dyDescent="0.25">
      <c r="A570" s="99">
        <v>13140137</v>
      </c>
      <c r="B570" s="100">
        <v>40071</v>
      </c>
      <c r="C570" s="39" t="s">
        <v>3490</v>
      </c>
      <c r="D570" s="39" t="s">
        <v>5179</v>
      </c>
      <c r="E570" s="39"/>
      <c r="F570" s="39"/>
      <c r="G570" s="39"/>
      <c r="H570" s="155"/>
      <c r="I570" s="100">
        <v>40091</v>
      </c>
      <c r="J570" s="100">
        <v>42004</v>
      </c>
      <c r="K570" s="39" t="s">
        <v>1587</v>
      </c>
      <c r="L570" s="39"/>
      <c r="M570" s="39" t="s">
        <v>4761</v>
      </c>
      <c r="N570" s="39" t="s">
        <v>21</v>
      </c>
      <c r="O570" s="39"/>
      <c r="P570" s="757" t="s">
        <v>3425</v>
      </c>
      <c r="Q570" s="757" t="s">
        <v>3488</v>
      </c>
      <c r="R570" s="757"/>
      <c r="S570" s="757"/>
      <c r="T570" s="563"/>
      <c r="U570" s="39"/>
      <c r="V570" s="39"/>
      <c r="W570" s="39"/>
      <c r="X570" s="39"/>
      <c r="Y570" s="39"/>
      <c r="Z570" s="39"/>
      <c r="AA570" s="39"/>
      <c r="AB570" s="39"/>
      <c r="AC570" s="39"/>
      <c r="AD570" s="39"/>
      <c r="AE570" s="39"/>
      <c r="AF570" s="39"/>
      <c r="AG570" s="39"/>
      <c r="AH570" s="39"/>
      <c r="AI570" s="39" t="s">
        <v>4139</v>
      </c>
      <c r="AJ570" s="39" t="s">
        <v>4140</v>
      </c>
      <c r="AK570" s="39" t="s">
        <v>5386</v>
      </c>
      <c r="AL570" s="39" t="s">
        <v>3487</v>
      </c>
      <c r="AM570" s="11"/>
    </row>
    <row r="571" spans="1:529" s="60" customFormat="1" ht="27.75" customHeight="1" x14ac:dyDescent="0.25">
      <c r="A571" s="99">
        <v>13140137</v>
      </c>
      <c r="B571" s="100">
        <v>40071</v>
      </c>
      <c r="C571" s="39" t="s">
        <v>3491</v>
      </c>
      <c r="D571" s="39" t="s">
        <v>5027</v>
      </c>
      <c r="E571" s="39"/>
      <c r="F571" s="39"/>
      <c r="G571" s="39"/>
      <c r="H571" s="155"/>
      <c r="I571" s="100">
        <v>40091</v>
      </c>
      <c r="J571" s="100">
        <v>42004</v>
      </c>
      <c r="K571" s="39" t="s">
        <v>1587</v>
      </c>
      <c r="L571" s="39"/>
      <c r="M571" s="39" t="s">
        <v>4761</v>
      </c>
      <c r="N571" s="39" t="s">
        <v>21</v>
      </c>
      <c r="O571" s="39"/>
      <c r="P571" s="757" t="s">
        <v>3425</v>
      </c>
      <c r="Q571" s="757" t="s">
        <v>3488</v>
      </c>
      <c r="R571" s="757"/>
      <c r="S571" s="757"/>
      <c r="T571" s="563"/>
      <c r="U571" s="39"/>
      <c r="V571" s="39"/>
      <c r="W571" s="39"/>
      <c r="X571" s="39"/>
      <c r="Y571" s="39"/>
      <c r="Z571" s="39"/>
      <c r="AA571" s="39"/>
      <c r="AB571" s="39"/>
      <c r="AC571" s="39"/>
      <c r="AD571" s="39"/>
      <c r="AE571" s="39"/>
      <c r="AF571" s="39"/>
      <c r="AG571" s="39"/>
      <c r="AH571" s="39"/>
      <c r="AI571" s="39" t="s">
        <v>4141</v>
      </c>
      <c r="AJ571" s="39" t="s">
        <v>4142</v>
      </c>
      <c r="AK571" s="39" t="s">
        <v>5386</v>
      </c>
      <c r="AL571" s="39" t="s">
        <v>3487</v>
      </c>
      <c r="AM571" s="11"/>
    </row>
    <row r="572" spans="1:529" s="60" customFormat="1" ht="27.75" customHeight="1" x14ac:dyDescent="0.25">
      <c r="A572" s="99">
        <v>13140137</v>
      </c>
      <c r="B572" s="100">
        <v>40071</v>
      </c>
      <c r="C572" s="39" t="s">
        <v>3492</v>
      </c>
      <c r="D572" s="39" t="s">
        <v>5180</v>
      </c>
      <c r="E572" s="39"/>
      <c r="F572" s="39"/>
      <c r="G572" s="39"/>
      <c r="H572" s="155"/>
      <c r="I572" s="100">
        <v>40091</v>
      </c>
      <c r="J572" s="100">
        <v>42004</v>
      </c>
      <c r="K572" s="39" t="s">
        <v>1587</v>
      </c>
      <c r="L572" s="39"/>
      <c r="M572" s="39" t="s">
        <v>4761</v>
      </c>
      <c r="N572" s="39" t="s">
        <v>21</v>
      </c>
      <c r="O572" s="39"/>
      <c r="P572" s="757" t="s">
        <v>3425</v>
      </c>
      <c r="Q572" s="757" t="s">
        <v>3488</v>
      </c>
      <c r="R572" s="757"/>
      <c r="S572" s="757"/>
      <c r="T572" s="563"/>
      <c r="U572" s="39"/>
      <c r="V572" s="39"/>
      <c r="W572" s="39"/>
      <c r="X572" s="39"/>
      <c r="Y572" s="39"/>
      <c r="Z572" s="39"/>
      <c r="AA572" s="39"/>
      <c r="AB572" s="39"/>
      <c r="AC572" s="39"/>
      <c r="AD572" s="39"/>
      <c r="AE572" s="39"/>
      <c r="AF572" s="39"/>
      <c r="AG572" s="39"/>
      <c r="AH572" s="39"/>
      <c r="AI572" s="39" t="s">
        <v>4143</v>
      </c>
      <c r="AJ572" s="39" t="s">
        <v>4144</v>
      </c>
      <c r="AK572" s="39" t="s">
        <v>5386</v>
      </c>
      <c r="AL572" s="39" t="s">
        <v>3487</v>
      </c>
      <c r="AM572" s="11"/>
    </row>
    <row r="573" spans="1:529" s="60" customFormat="1" ht="27.75" customHeight="1" x14ac:dyDescent="0.25">
      <c r="A573" s="155">
        <v>13140137</v>
      </c>
      <c r="B573" s="100">
        <v>40071</v>
      </c>
      <c r="C573" s="39" t="s">
        <v>3493</v>
      </c>
      <c r="D573" s="39"/>
      <c r="E573" s="39"/>
      <c r="F573" s="39"/>
      <c r="G573" s="39"/>
      <c r="H573" s="155"/>
      <c r="I573" s="100">
        <v>40091</v>
      </c>
      <c r="J573" s="100">
        <v>42004</v>
      </c>
      <c r="K573" s="39" t="s">
        <v>1587</v>
      </c>
      <c r="L573" s="39"/>
      <c r="M573" s="39" t="s">
        <v>4761</v>
      </c>
      <c r="N573" s="39" t="s">
        <v>21</v>
      </c>
      <c r="O573" s="39"/>
      <c r="P573" s="757" t="s">
        <v>3425</v>
      </c>
      <c r="Q573" s="757" t="s">
        <v>3488</v>
      </c>
      <c r="R573" s="757"/>
      <c r="S573" s="757"/>
      <c r="T573" s="563"/>
      <c r="U573" s="39"/>
      <c r="V573" s="39"/>
      <c r="W573" s="39"/>
      <c r="X573" s="39"/>
      <c r="Y573" s="39"/>
      <c r="Z573" s="39"/>
      <c r="AA573" s="39"/>
      <c r="AB573" s="39"/>
      <c r="AC573" s="39"/>
      <c r="AD573" s="39"/>
      <c r="AE573" s="39"/>
      <c r="AF573" s="39"/>
      <c r="AG573" s="39"/>
      <c r="AH573" s="39"/>
      <c r="AI573" s="39" t="s">
        <v>4145</v>
      </c>
      <c r="AJ573" s="39" t="s">
        <v>4146</v>
      </c>
      <c r="AK573" s="39" t="s">
        <v>5386</v>
      </c>
      <c r="AL573" s="39" t="s">
        <v>3487</v>
      </c>
      <c r="AM573" s="11"/>
    </row>
    <row r="574" spans="1:529" s="60" customFormat="1" ht="27.75" customHeight="1" x14ac:dyDescent="0.25">
      <c r="A574" s="80">
        <v>13140137</v>
      </c>
      <c r="B574" s="12">
        <v>40071</v>
      </c>
      <c r="C574" s="11" t="s">
        <v>8054</v>
      </c>
      <c r="D574" s="11" t="s">
        <v>5178</v>
      </c>
      <c r="E574" s="11" t="s">
        <v>29</v>
      </c>
      <c r="F574" s="11" t="s">
        <v>29</v>
      </c>
      <c r="G574" s="11" t="s">
        <v>28</v>
      </c>
      <c r="H574" s="73">
        <v>27190</v>
      </c>
      <c r="I574" s="12">
        <v>40091</v>
      </c>
      <c r="J574" s="12">
        <v>46280</v>
      </c>
      <c r="K574" s="11" t="s">
        <v>1587</v>
      </c>
      <c r="L574" s="11" t="s">
        <v>6982</v>
      </c>
      <c r="M574" s="11" t="s">
        <v>4777</v>
      </c>
      <c r="N574" s="11" t="s">
        <v>21</v>
      </c>
      <c r="O574" s="11">
        <v>9564</v>
      </c>
      <c r="P574" s="745" t="s">
        <v>8061</v>
      </c>
      <c r="Q574" s="745" t="s">
        <v>8061</v>
      </c>
      <c r="R574" s="745"/>
      <c r="S574" s="745"/>
      <c r="T574" s="559">
        <v>3.8159999999999998</v>
      </c>
      <c r="U574" s="11">
        <v>26.2</v>
      </c>
      <c r="V574" s="11">
        <v>9564</v>
      </c>
      <c r="W574" s="11" t="s">
        <v>6563</v>
      </c>
      <c r="X574" s="11">
        <v>35</v>
      </c>
      <c r="Y574" s="11">
        <v>25</v>
      </c>
      <c r="Z574" s="11">
        <v>125</v>
      </c>
      <c r="AA574" s="11" t="s">
        <v>1090</v>
      </c>
      <c r="AB574" s="11" t="s">
        <v>1090</v>
      </c>
      <c r="AC574" s="11" t="s">
        <v>1090</v>
      </c>
      <c r="AD574" s="11" t="s">
        <v>1090</v>
      </c>
      <c r="AE574" s="11" t="s">
        <v>1090</v>
      </c>
      <c r="AF574" s="11">
        <v>0.3</v>
      </c>
      <c r="AG574" s="11" t="s">
        <v>8062</v>
      </c>
      <c r="AH574" s="11">
        <v>286.3</v>
      </c>
      <c r="AI574" s="11" t="s">
        <v>8063</v>
      </c>
      <c r="AJ574" s="11" t="s">
        <v>8064</v>
      </c>
      <c r="AK574" s="11" t="s">
        <v>4898</v>
      </c>
      <c r="AL574" s="11"/>
      <c r="AM574" s="11"/>
    </row>
    <row r="575" spans="1:529" s="60" customFormat="1" ht="27.75" customHeight="1" x14ac:dyDescent="0.25">
      <c r="A575" s="80">
        <v>13140137</v>
      </c>
      <c r="B575" s="12">
        <v>40071</v>
      </c>
      <c r="C575" s="11" t="s">
        <v>8055</v>
      </c>
      <c r="D575" s="11" t="s">
        <v>8059</v>
      </c>
      <c r="E575" s="11" t="s">
        <v>29</v>
      </c>
      <c r="F575" s="11" t="s">
        <v>29</v>
      </c>
      <c r="G575" s="11" t="s">
        <v>28</v>
      </c>
      <c r="H575" s="73">
        <v>27190</v>
      </c>
      <c r="I575" s="12">
        <v>40091</v>
      </c>
      <c r="J575" s="12">
        <v>46280</v>
      </c>
      <c r="K575" s="11" t="s">
        <v>1587</v>
      </c>
      <c r="L575" s="11" t="s">
        <v>6982</v>
      </c>
      <c r="M575" s="11" t="s">
        <v>4761</v>
      </c>
      <c r="N575" s="11" t="s">
        <v>21</v>
      </c>
      <c r="O575" s="11">
        <v>13522</v>
      </c>
      <c r="P575" s="745" t="s">
        <v>8061</v>
      </c>
      <c r="Q575" s="745" t="s">
        <v>8061</v>
      </c>
      <c r="R575" s="745"/>
      <c r="S575" s="745"/>
      <c r="T575" s="559">
        <v>5.4</v>
      </c>
      <c r="U575" s="11">
        <v>37.049999999999997</v>
      </c>
      <c r="V575" s="11">
        <v>13522</v>
      </c>
      <c r="W575" s="11"/>
      <c r="X575" s="11"/>
      <c r="Y575" s="11"/>
      <c r="Z575" s="11"/>
      <c r="AA575" s="11"/>
      <c r="AB575" s="11"/>
      <c r="AC575" s="11"/>
      <c r="AD575" s="11"/>
      <c r="AE575" s="11"/>
      <c r="AF575" s="11"/>
      <c r="AG575" s="11"/>
      <c r="AH575" s="11">
        <v>279.77999999999997</v>
      </c>
      <c r="AI575" s="11" t="s">
        <v>8065</v>
      </c>
      <c r="AJ575" s="11" t="s">
        <v>8066</v>
      </c>
      <c r="AK575" s="11" t="s">
        <v>4898</v>
      </c>
      <c r="AL575" s="11"/>
      <c r="AM575" s="11"/>
    </row>
    <row r="576" spans="1:529" s="60" customFormat="1" ht="27.75" customHeight="1" x14ac:dyDescent="0.25">
      <c r="A576" s="80">
        <v>13140137</v>
      </c>
      <c r="B576" s="12">
        <v>40071</v>
      </c>
      <c r="C576" s="11" t="s">
        <v>8056</v>
      </c>
      <c r="D576" s="11" t="s">
        <v>5027</v>
      </c>
      <c r="E576" s="11" t="s">
        <v>29</v>
      </c>
      <c r="F576" s="11" t="s">
        <v>29</v>
      </c>
      <c r="G576" s="11" t="s">
        <v>28</v>
      </c>
      <c r="H576" s="73">
        <v>27190</v>
      </c>
      <c r="I576" s="12">
        <v>40091</v>
      </c>
      <c r="J576" s="12">
        <v>46280</v>
      </c>
      <c r="K576" s="11" t="s">
        <v>1587</v>
      </c>
      <c r="L576" s="11" t="s">
        <v>6982</v>
      </c>
      <c r="M576" s="11" t="s">
        <v>4761</v>
      </c>
      <c r="N576" s="11" t="s">
        <v>21</v>
      </c>
      <c r="O576" s="11">
        <v>62662</v>
      </c>
      <c r="P576" s="745" t="s">
        <v>8061</v>
      </c>
      <c r="Q576" s="745" t="s">
        <v>8061</v>
      </c>
      <c r="R576" s="745"/>
      <c r="S576" s="745"/>
      <c r="T576" s="559">
        <v>22.536000000000001</v>
      </c>
      <c r="U576" s="11">
        <v>171.68</v>
      </c>
      <c r="V576" s="11">
        <v>62662</v>
      </c>
      <c r="W576" s="11"/>
      <c r="X576" s="11"/>
      <c r="Y576" s="11"/>
      <c r="Z576" s="11"/>
      <c r="AA576" s="11"/>
      <c r="AB576" s="11"/>
      <c r="AC576" s="11"/>
      <c r="AD576" s="11"/>
      <c r="AE576" s="11"/>
      <c r="AF576" s="11"/>
      <c r="AG576" s="11"/>
      <c r="AH576" s="11">
        <v>267.85000000000002</v>
      </c>
      <c r="AI576" s="11" t="s">
        <v>8067</v>
      </c>
      <c r="AJ576" s="11" t="s">
        <v>8068</v>
      </c>
      <c r="AK576" s="11" t="s">
        <v>4898</v>
      </c>
      <c r="AL576" s="11"/>
      <c r="AM576" s="11"/>
    </row>
    <row r="577" spans="1:529" s="60" customFormat="1" ht="27.75" customHeight="1" x14ac:dyDescent="0.25">
      <c r="A577" s="80">
        <v>13140137</v>
      </c>
      <c r="B577" s="12">
        <v>40071</v>
      </c>
      <c r="C577" s="11" t="s">
        <v>8057</v>
      </c>
      <c r="D577" s="11" t="s">
        <v>8060</v>
      </c>
      <c r="E577" s="11" t="s">
        <v>29</v>
      </c>
      <c r="F577" s="11" t="s">
        <v>29</v>
      </c>
      <c r="G577" s="11" t="s">
        <v>28</v>
      </c>
      <c r="H577" s="73">
        <v>27190</v>
      </c>
      <c r="I577" s="12">
        <v>40091</v>
      </c>
      <c r="J577" s="12">
        <v>46280</v>
      </c>
      <c r="K577" s="11" t="s">
        <v>1587</v>
      </c>
      <c r="L577" s="11" t="s">
        <v>6982</v>
      </c>
      <c r="M577" s="11" t="s">
        <v>4761</v>
      </c>
      <c r="N577" s="11" t="s">
        <v>21</v>
      </c>
      <c r="O577" s="11">
        <v>69257</v>
      </c>
      <c r="P577" s="745" t="s">
        <v>8061</v>
      </c>
      <c r="Q577" s="745" t="s">
        <v>8061</v>
      </c>
      <c r="R577" s="745"/>
      <c r="S577" s="745"/>
      <c r="T577" s="559">
        <v>24.515999999999998</v>
      </c>
      <c r="U577" s="11">
        <v>189.75</v>
      </c>
      <c r="V577" s="11">
        <v>69257</v>
      </c>
      <c r="W577" s="11"/>
      <c r="X577" s="11"/>
      <c r="Y577" s="11"/>
      <c r="Z577" s="11"/>
      <c r="AA577" s="11"/>
      <c r="AB577" s="11"/>
      <c r="AC577" s="11"/>
      <c r="AD577" s="11"/>
      <c r="AE577" s="11"/>
      <c r="AF577" s="11"/>
      <c r="AG577" s="11"/>
      <c r="AH577" s="11">
        <v>268.24</v>
      </c>
      <c r="AI577" s="11" t="s">
        <v>8069</v>
      </c>
      <c r="AJ577" s="11" t="s">
        <v>8070</v>
      </c>
      <c r="AK577" s="11" t="s">
        <v>4898</v>
      </c>
      <c r="AL577" s="11"/>
      <c r="AM577" s="11"/>
    </row>
    <row r="578" spans="1:529" s="60" customFormat="1" ht="27.75" customHeight="1" thickBot="1" x14ac:dyDescent="0.3">
      <c r="A578" s="80">
        <v>13140137</v>
      </c>
      <c r="B578" s="12">
        <v>40071</v>
      </c>
      <c r="C578" s="11" t="s">
        <v>8058</v>
      </c>
      <c r="D578" s="11"/>
      <c r="E578" s="11" t="s">
        <v>29</v>
      </c>
      <c r="F578" s="11" t="s">
        <v>29</v>
      </c>
      <c r="G578" s="11" t="s">
        <v>28</v>
      </c>
      <c r="H578" s="73">
        <v>27190</v>
      </c>
      <c r="I578" s="12">
        <v>40092</v>
      </c>
      <c r="J578" s="12">
        <v>46280</v>
      </c>
      <c r="K578" s="11" t="s">
        <v>1587</v>
      </c>
      <c r="L578" s="11" t="s">
        <v>6982</v>
      </c>
      <c r="M578" s="11" t="s">
        <v>4761</v>
      </c>
      <c r="N578" s="11" t="s">
        <v>21</v>
      </c>
      <c r="O578" s="11">
        <v>9894</v>
      </c>
      <c r="P578" s="745" t="s">
        <v>8061</v>
      </c>
      <c r="Q578" s="745" t="s">
        <v>8061</v>
      </c>
      <c r="R578" s="745"/>
      <c r="S578" s="745"/>
      <c r="T578" s="559">
        <v>3.96</v>
      </c>
      <c r="U578" s="11">
        <v>27.11</v>
      </c>
      <c r="V578" s="11">
        <v>9894</v>
      </c>
      <c r="W578" s="11"/>
      <c r="X578" s="11"/>
      <c r="Y578" s="11"/>
      <c r="Z578" s="11"/>
      <c r="AA578" s="11"/>
      <c r="AB578" s="11"/>
      <c r="AC578" s="11"/>
      <c r="AD578" s="11"/>
      <c r="AE578" s="11"/>
      <c r="AF578" s="11"/>
      <c r="AG578" s="11"/>
      <c r="AH578" s="11">
        <v>266.74</v>
      </c>
      <c r="AI578" s="11" t="s">
        <v>8071</v>
      </c>
      <c r="AJ578" s="11" t="s">
        <v>8072</v>
      </c>
      <c r="AK578" s="11" t="s">
        <v>4898</v>
      </c>
      <c r="AL578" s="11"/>
      <c r="AM578" s="11"/>
    </row>
    <row r="579" spans="1:529" s="60" customFormat="1" ht="45" customHeight="1" x14ac:dyDescent="0.25">
      <c r="A579" s="223">
        <v>13140138</v>
      </c>
      <c r="B579" s="224">
        <v>40072</v>
      </c>
      <c r="C579" s="64" t="s">
        <v>1588</v>
      </c>
      <c r="D579" s="43" t="s">
        <v>5616</v>
      </c>
      <c r="E579" s="64"/>
      <c r="F579" s="64"/>
      <c r="G579" s="64"/>
      <c r="H579" s="225">
        <v>55782</v>
      </c>
      <c r="I579" s="224">
        <v>40092</v>
      </c>
      <c r="J579" s="224">
        <v>41533</v>
      </c>
      <c r="K579" s="43" t="s">
        <v>1088</v>
      </c>
      <c r="L579" s="43"/>
      <c r="M579" s="43" t="s">
        <v>307</v>
      </c>
      <c r="N579" s="43" t="s">
        <v>52</v>
      </c>
      <c r="O579" s="43">
        <v>32400</v>
      </c>
      <c r="P579" s="760"/>
      <c r="Q579" s="760"/>
      <c r="R579" s="760"/>
      <c r="S579" s="760"/>
      <c r="T579" s="572"/>
      <c r="U579" s="43"/>
      <c r="V579" s="43">
        <v>32400</v>
      </c>
      <c r="W579" s="43"/>
      <c r="X579" s="43"/>
      <c r="Y579" s="43"/>
      <c r="Z579" s="43"/>
      <c r="AA579" s="43"/>
      <c r="AB579" s="43"/>
      <c r="AC579" s="43"/>
      <c r="AD579" s="43"/>
      <c r="AE579" s="43"/>
      <c r="AF579" s="43"/>
      <c r="AG579" s="43"/>
      <c r="AH579" s="43"/>
      <c r="AI579" s="43" t="s">
        <v>4147</v>
      </c>
      <c r="AJ579" s="43" t="s">
        <v>4148</v>
      </c>
      <c r="AK579" s="46"/>
      <c r="AL579" s="46"/>
      <c r="AM579" s="11"/>
    </row>
    <row r="580" spans="1:529" s="60" customFormat="1" ht="27.75" customHeight="1" x14ac:dyDescent="0.25">
      <c r="A580" s="210">
        <v>13140138</v>
      </c>
      <c r="B580" s="5">
        <v>40072</v>
      </c>
      <c r="C580" s="41" t="s">
        <v>1588</v>
      </c>
      <c r="D580" s="27" t="s">
        <v>5616</v>
      </c>
      <c r="E580" s="11"/>
      <c r="F580" s="11"/>
      <c r="G580" s="11"/>
      <c r="H580" s="34">
        <v>55782</v>
      </c>
      <c r="I580" s="5">
        <v>40092</v>
      </c>
      <c r="J580" s="5">
        <v>41533</v>
      </c>
      <c r="K580" s="17" t="s">
        <v>1088</v>
      </c>
      <c r="L580" s="17"/>
      <c r="M580" s="17" t="s">
        <v>307</v>
      </c>
      <c r="N580" s="17" t="s">
        <v>52</v>
      </c>
      <c r="O580" s="17"/>
      <c r="P580" s="767"/>
      <c r="Q580" s="767"/>
      <c r="R580" s="767"/>
      <c r="S580" s="767"/>
      <c r="T580" s="566"/>
      <c r="U580" s="17"/>
      <c r="V580" s="17"/>
      <c r="W580" s="17"/>
      <c r="X580" s="17"/>
      <c r="Y580" s="17"/>
      <c r="Z580" s="17"/>
      <c r="AA580" s="17"/>
      <c r="AB580" s="17"/>
      <c r="AC580" s="17"/>
      <c r="AD580" s="17"/>
      <c r="AE580" s="17"/>
      <c r="AF580" s="17"/>
      <c r="AG580" s="17"/>
      <c r="AH580" s="17"/>
      <c r="AI580" s="17" t="s">
        <v>4149</v>
      </c>
      <c r="AJ580" s="17" t="s">
        <v>4150</v>
      </c>
      <c r="AK580" s="7"/>
      <c r="AL580" s="7"/>
      <c r="AM580" s="11"/>
    </row>
    <row r="581" spans="1:529" s="60" customFormat="1" ht="27.75" customHeight="1" thickBot="1" x14ac:dyDescent="0.3">
      <c r="A581" s="182">
        <v>13140138</v>
      </c>
      <c r="B581" s="170">
        <v>40072</v>
      </c>
      <c r="C581" s="181" t="s">
        <v>1588</v>
      </c>
      <c r="D581" s="208" t="s">
        <v>5616</v>
      </c>
      <c r="E581" s="67"/>
      <c r="F581" s="67"/>
      <c r="G581" s="67"/>
      <c r="H581" s="169">
        <v>55782</v>
      </c>
      <c r="I581" s="170">
        <v>40092</v>
      </c>
      <c r="J581" s="170">
        <v>41533</v>
      </c>
      <c r="K581" s="44" t="s">
        <v>1088</v>
      </c>
      <c r="L581" s="44"/>
      <c r="M581" s="44" t="s">
        <v>307</v>
      </c>
      <c r="N581" s="44" t="s">
        <v>52</v>
      </c>
      <c r="O581" s="44">
        <v>800</v>
      </c>
      <c r="P581" s="738"/>
      <c r="Q581" s="738"/>
      <c r="R581" s="738"/>
      <c r="S581" s="738"/>
      <c r="T581" s="573"/>
      <c r="U581" s="44"/>
      <c r="V581" s="44">
        <v>800</v>
      </c>
      <c r="W581" s="44"/>
      <c r="X581" s="44"/>
      <c r="Y581" s="44"/>
      <c r="Z581" s="44"/>
      <c r="AA581" s="44"/>
      <c r="AB581" s="44"/>
      <c r="AC581" s="44"/>
      <c r="AD581" s="44"/>
      <c r="AE581" s="44"/>
      <c r="AF581" s="44"/>
      <c r="AG581" s="44"/>
      <c r="AH581" s="44"/>
      <c r="AI581" s="44" t="s">
        <v>4147</v>
      </c>
      <c r="AJ581" s="44" t="s">
        <v>4148</v>
      </c>
      <c r="AK581" s="174"/>
      <c r="AL581" s="174"/>
      <c r="AM581" s="11"/>
    </row>
    <row r="582" spans="1:529" s="60" customFormat="1" ht="32.25" customHeight="1" x14ac:dyDescent="0.25">
      <c r="A582" s="164">
        <v>13140139</v>
      </c>
      <c r="B582" s="175">
        <v>40092</v>
      </c>
      <c r="C582" s="176" t="s">
        <v>1589</v>
      </c>
      <c r="D582" s="176" t="s">
        <v>5316</v>
      </c>
      <c r="E582" s="176"/>
      <c r="F582" s="176"/>
      <c r="G582" s="176"/>
      <c r="H582" s="164">
        <v>23947</v>
      </c>
      <c r="I582" s="175">
        <v>40112</v>
      </c>
      <c r="J582" s="175">
        <v>42283</v>
      </c>
      <c r="K582" s="330" t="s">
        <v>1573</v>
      </c>
      <c r="L582" s="90"/>
      <c r="M582" s="176" t="s">
        <v>304</v>
      </c>
      <c r="N582" s="176" t="s">
        <v>21</v>
      </c>
      <c r="O582" s="176">
        <v>3960</v>
      </c>
      <c r="P582" s="752" t="s">
        <v>5317</v>
      </c>
      <c r="Q582" s="752"/>
      <c r="R582" s="752"/>
      <c r="S582" s="752"/>
      <c r="T582" s="568"/>
      <c r="U582" s="176"/>
      <c r="V582" s="176">
        <v>3960</v>
      </c>
      <c r="W582" s="176"/>
      <c r="X582" s="176"/>
      <c r="Y582" s="176"/>
      <c r="Z582" s="176"/>
      <c r="AA582" s="176"/>
      <c r="AB582" s="176"/>
      <c r="AC582" s="176"/>
      <c r="AD582" s="176"/>
      <c r="AE582" s="176"/>
      <c r="AF582" s="176"/>
      <c r="AG582" s="176"/>
      <c r="AH582" s="176"/>
      <c r="AI582" s="176" t="s">
        <v>2443</v>
      </c>
      <c r="AJ582" s="176" t="s">
        <v>2444</v>
      </c>
      <c r="AK582" s="222"/>
      <c r="AL582" s="222" t="s">
        <v>5319</v>
      </c>
      <c r="AM582" s="11"/>
    </row>
    <row r="583" spans="1:529" s="82" customFormat="1" ht="53.25" customHeight="1" x14ac:dyDescent="0.25">
      <c r="A583" s="151">
        <v>13140139</v>
      </c>
      <c r="B583" s="150">
        <v>40092</v>
      </c>
      <c r="C583" s="151" t="s">
        <v>5315</v>
      </c>
      <c r="D583" s="90" t="s">
        <v>5316</v>
      </c>
      <c r="E583" s="151"/>
      <c r="F583" s="151"/>
      <c r="G583" s="151"/>
      <c r="H583" s="151">
        <v>23947</v>
      </c>
      <c r="I583" s="150">
        <v>40112</v>
      </c>
      <c r="J583" s="150">
        <v>42283</v>
      </c>
      <c r="K583" s="90" t="s">
        <v>377</v>
      </c>
      <c r="L583" s="90"/>
      <c r="M583" s="90" t="s">
        <v>304</v>
      </c>
      <c r="N583" s="90" t="s">
        <v>21</v>
      </c>
      <c r="O583" s="90" t="s">
        <v>5075</v>
      </c>
      <c r="P583" s="798"/>
      <c r="Q583" s="798" t="s">
        <v>5962</v>
      </c>
      <c r="R583" s="798"/>
      <c r="S583" s="798"/>
      <c r="T583" s="618">
        <v>1.1499999999999999</v>
      </c>
      <c r="U583" s="90">
        <v>21.17</v>
      </c>
      <c r="V583" s="90">
        <v>10000</v>
      </c>
      <c r="W583" s="90" t="s">
        <v>1257</v>
      </c>
      <c r="X583" s="90">
        <v>25</v>
      </c>
      <c r="Y583" s="90" t="s">
        <v>1090</v>
      </c>
      <c r="Z583" s="90" t="s">
        <v>1090</v>
      </c>
      <c r="AA583" s="90" t="s">
        <v>1090</v>
      </c>
      <c r="AB583" s="90" t="s">
        <v>1090</v>
      </c>
      <c r="AC583" s="90" t="s">
        <v>1090</v>
      </c>
      <c r="AD583" s="90" t="s">
        <v>1090</v>
      </c>
      <c r="AE583" s="90" t="s">
        <v>1090</v>
      </c>
      <c r="AF583" s="90">
        <v>5</v>
      </c>
      <c r="AG583" s="90" t="s">
        <v>5318</v>
      </c>
      <c r="AH583" s="90"/>
      <c r="AI583" s="90" t="s">
        <v>2443</v>
      </c>
      <c r="AJ583" s="90" t="s">
        <v>2444</v>
      </c>
      <c r="AK583" s="90" t="s">
        <v>1459</v>
      </c>
      <c r="AL583" s="152" t="s">
        <v>5961</v>
      </c>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c r="OW583" s="60"/>
      <c r="OX583" s="60"/>
      <c r="OY583" s="60"/>
      <c r="OZ583" s="60"/>
      <c r="PA583" s="60"/>
      <c r="PB583" s="60"/>
      <c r="PC583" s="60"/>
      <c r="PD583" s="60"/>
      <c r="PE583" s="60"/>
      <c r="PF583" s="60"/>
      <c r="PG583" s="60"/>
      <c r="PH583" s="60"/>
      <c r="PI583" s="60"/>
      <c r="PJ583" s="60"/>
      <c r="PK583" s="60"/>
      <c r="PL583" s="60"/>
      <c r="PM583" s="60"/>
      <c r="PN583" s="60"/>
      <c r="PO583" s="60"/>
      <c r="PP583" s="60"/>
      <c r="PQ583" s="60"/>
      <c r="PR583" s="60"/>
      <c r="PS583" s="60"/>
      <c r="PT583" s="60"/>
      <c r="PU583" s="60"/>
      <c r="PV583" s="60"/>
      <c r="PW583" s="60"/>
      <c r="PX583" s="60"/>
      <c r="PY583" s="60"/>
      <c r="PZ583" s="60"/>
      <c r="QA583" s="60"/>
      <c r="QB583" s="60"/>
      <c r="QC583" s="60"/>
      <c r="QD583" s="60"/>
      <c r="QE583" s="60"/>
      <c r="QF583" s="60"/>
      <c r="QG583" s="60"/>
      <c r="QH583" s="60"/>
      <c r="QI583" s="60"/>
      <c r="QJ583" s="60"/>
      <c r="QK583" s="60"/>
      <c r="QL583" s="60"/>
      <c r="QM583" s="60"/>
      <c r="QN583" s="60"/>
      <c r="QO583" s="60"/>
      <c r="QP583" s="60"/>
      <c r="QQ583" s="60"/>
      <c r="QR583" s="60"/>
      <c r="QS583" s="60"/>
      <c r="QT583" s="60"/>
      <c r="QU583" s="60"/>
      <c r="QV583" s="60"/>
      <c r="QW583" s="60"/>
      <c r="QX583" s="60"/>
      <c r="QY583" s="60"/>
      <c r="QZ583" s="60"/>
      <c r="RA583" s="60"/>
      <c r="RB583" s="60"/>
      <c r="RC583" s="60"/>
      <c r="RD583" s="60"/>
      <c r="RE583" s="60"/>
      <c r="RF583" s="60"/>
      <c r="RG583" s="60"/>
      <c r="RH583" s="60"/>
      <c r="RI583" s="60"/>
      <c r="RJ583" s="60"/>
      <c r="RK583" s="60"/>
      <c r="RL583" s="60"/>
      <c r="RM583" s="60"/>
      <c r="RN583" s="60"/>
      <c r="RO583" s="60"/>
      <c r="RP583" s="60"/>
      <c r="RQ583" s="60"/>
      <c r="RR583" s="60"/>
      <c r="RS583" s="60"/>
      <c r="RT583" s="60"/>
      <c r="RU583" s="60"/>
      <c r="RV583" s="60"/>
      <c r="RW583" s="60"/>
      <c r="RX583" s="60"/>
      <c r="RY583" s="60"/>
      <c r="RZ583" s="60"/>
      <c r="SA583" s="60"/>
      <c r="SB583" s="60"/>
      <c r="SC583" s="60"/>
      <c r="SD583" s="60"/>
      <c r="SE583" s="60"/>
      <c r="SF583" s="60"/>
      <c r="SG583" s="60"/>
      <c r="SH583" s="60"/>
      <c r="SI583" s="60"/>
      <c r="SJ583" s="60"/>
      <c r="SK583" s="60"/>
      <c r="SL583" s="60"/>
      <c r="SM583" s="60"/>
      <c r="SN583" s="60"/>
      <c r="SO583" s="60"/>
      <c r="SP583" s="60"/>
      <c r="SQ583" s="60"/>
      <c r="SR583" s="60"/>
      <c r="SS583" s="60"/>
      <c r="ST583" s="60"/>
      <c r="SU583" s="60"/>
      <c r="SV583" s="60"/>
      <c r="SW583" s="60"/>
      <c r="SX583" s="60"/>
      <c r="SY583" s="60"/>
      <c r="SZ583" s="60"/>
      <c r="TA583" s="60"/>
      <c r="TB583" s="60"/>
      <c r="TC583" s="60"/>
      <c r="TD583" s="60"/>
      <c r="TE583" s="60"/>
      <c r="TF583" s="60"/>
      <c r="TG583" s="60"/>
      <c r="TH583" s="60"/>
      <c r="TI583" s="60"/>
    </row>
    <row r="584" spans="1:529" s="82" customFormat="1" ht="53.25" customHeight="1" thickBot="1" x14ac:dyDescent="0.3">
      <c r="A584" s="73">
        <v>13140139</v>
      </c>
      <c r="B584" s="12">
        <v>40092</v>
      </c>
      <c r="C584" s="73" t="s">
        <v>5315</v>
      </c>
      <c r="D584" s="11" t="s">
        <v>7282</v>
      </c>
      <c r="E584" s="73" t="s">
        <v>77</v>
      </c>
      <c r="F584" s="73" t="s">
        <v>77</v>
      </c>
      <c r="G584" s="73" t="s">
        <v>20</v>
      </c>
      <c r="H584" s="73">
        <v>23947</v>
      </c>
      <c r="I584" s="12">
        <v>40112</v>
      </c>
      <c r="J584" s="12">
        <v>46666</v>
      </c>
      <c r="K584" s="11" t="s">
        <v>377</v>
      </c>
      <c r="L584" s="11" t="s">
        <v>6908</v>
      </c>
      <c r="M584" s="11" t="s">
        <v>304</v>
      </c>
      <c r="N584" s="11" t="s">
        <v>21</v>
      </c>
      <c r="O584" s="11" t="s">
        <v>5075</v>
      </c>
      <c r="P584" s="818" t="s">
        <v>8239</v>
      </c>
      <c r="Q584" s="818" t="s">
        <v>8239</v>
      </c>
      <c r="R584" s="818"/>
      <c r="S584" s="818"/>
      <c r="T584" s="559">
        <v>1.1499999999999999</v>
      </c>
      <c r="U584" s="11">
        <v>21.17</v>
      </c>
      <c r="V584" s="11">
        <v>10000</v>
      </c>
      <c r="W584" s="11" t="s">
        <v>1257</v>
      </c>
      <c r="X584" s="11">
        <v>25</v>
      </c>
      <c r="Y584" s="11" t="s">
        <v>1090</v>
      </c>
      <c r="Z584" s="11" t="s">
        <v>1090</v>
      </c>
      <c r="AA584" s="11" t="s">
        <v>1090</v>
      </c>
      <c r="AB584" s="11" t="s">
        <v>1090</v>
      </c>
      <c r="AC584" s="11" t="s">
        <v>1090</v>
      </c>
      <c r="AD584" s="11" t="s">
        <v>1090</v>
      </c>
      <c r="AE584" s="11" t="s">
        <v>1090</v>
      </c>
      <c r="AF584" s="11">
        <v>5</v>
      </c>
      <c r="AG584" s="11" t="s">
        <v>5318</v>
      </c>
      <c r="AH584" s="11"/>
      <c r="AI584" s="11" t="s">
        <v>2443</v>
      </c>
      <c r="AJ584" s="11" t="s">
        <v>2444</v>
      </c>
      <c r="AK584" s="11" t="s">
        <v>1459</v>
      </c>
      <c r="AL584" s="60" t="s">
        <v>8296</v>
      </c>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c r="CT584" s="60"/>
      <c r="CU584" s="60"/>
      <c r="CV584" s="60"/>
      <c r="CW584" s="60"/>
      <c r="CX584" s="60"/>
      <c r="CY584" s="60"/>
      <c r="CZ584" s="60"/>
      <c r="DA584" s="60"/>
      <c r="DB584" s="60"/>
      <c r="DC584" s="60"/>
      <c r="DD584" s="60"/>
      <c r="DE584" s="60"/>
      <c r="DF584" s="60"/>
      <c r="DG584" s="60"/>
      <c r="DH584" s="60"/>
      <c r="DI584" s="60"/>
      <c r="DJ584" s="60"/>
      <c r="DK584" s="60"/>
      <c r="DL584" s="60"/>
      <c r="DM584" s="60"/>
      <c r="DN584" s="60"/>
      <c r="DO584" s="60"/>
      <c r="DP584" s="60"/>
      <c r="DQ584" s="60"/>
      <c r="DR584" s="60"/>
      <c r="DS584" s="60"/>
      <c r="DT584" s="60"/>
      <c r="DU584" s="60"/>
      <c r="DV584" s="60"/>
      <c r="DW584" s="60"/>
      <c r="DX584" s="60"/>
      <c r="DY584" s="60"/>
      <c r="DZ584" s="60"/>
      <c r="EA584" s="60"/>
      <c r="EB584" s="60"/>
      <c r="EC584" s="60"/>
      <c r="ED584" s="60"/>
      <c r="EE584" s="60"/>
      <c r="EF584" s="60"/>
      <c r="EG584" s="60"/>
      <c r="EH584" s="60"/>
      <c r="EI584" s="60"/>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60"/>
      <c r="GP584" s="60"/>
      <c r="GQ584" s="60"/>
      <c r="GR584" s="60"/>
      <c r="GS584" s="60"/>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60"/>
      <c r="HX584" s="60"/>
      <c r="HY584" s="60"/>
      <c r="HZ584" s="60"/>
      <c r="IA584" s="60"/>
      <c r="IB584" s="60"/>
      <c r="IC584" s="60"/>
      <c r="ID584" s="60"/>
      <c r="IE584" s="60"/>
      <c r="IF584" s="60"/>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c r="ON584" s="60"/>
      <c r="OO584" s="60"/>
      <c r="OP584" s="60"/>
      <c r="OQ584" s="60"/>
      <c r="OR584" s="60"/>
      <c r="OS584" s="60"/>
      <c r="OT584" s="60"/>
      <c r="OU584" s="60"/>
      <c r="OV584" s="60"/>
      <c r="OW584" s="60"/>
      <c r="OX584" s="60"/>
      <c r="OY584" s="60"/>
      <c r="OZ584" s="60"/>
      <c r="PA584" s="60"/>
      <c r="PB584" s="60"/>
      <c r="PC584" s="60"/>
      <c r="PD584" s="60"/>
      <c r="PE584" s="60"/>
      <c r="PF584" s="60"/>
      <c r="PG584" s="60"/>
      <c r="PH584" s="60"/>
      <c r="PI584" s="60"/>
      <c r="PJ584" s="60"/>
      <c r="PK584" s="60"/>
      <c r="PL584" s="60"/>
      <c r="PM584" s="60"/>
      <c r="PN584" s="60"/>
      <c r="PO584" s="60"/>
      <c r="PP584" s="60"/>
      <c r="PQ584" s="60"/>
      <c r="PR584" s="60"/>
      <c r="PS584" s="60"/>
      <c r="PT584" s="60"/>
      <c r="PU584" s="60"/>
      <c r="PV584" s="60"/>
      <c r="PW584" s="60"/>
      <c r="PX584" s="60"/>
      <c r="PY584" s="60"/>
      <c r="PZ584" s="60"/>
      <c r="QA584" s="60"/>
      <c r="QB584" s="60"/>
      <c r="QC584" s="60"/>
      <c r="QD584" s="60"/>
      <c r="QE584" s="60"/>
      <c r="QF584" s="60"/>
      <c r="QG584" s="60"/>
      <c r="QH584" s="60"/>
      <c r="QI584" s="60"/>
      <c r="QJ584" s="60"/>
      <c r="QK584" s="60"/>
      <c r="QL584" s="60"/>
      <c r="QM584" s="60"/>
      <c r="QN584" s="60"/>
      <c r="QO584" s="60"/>
      <c r="QP584" s="60"/>
      <c r="QQ584" s="60"/>
      <c r="QR584" s="60"/>
      <c r="QS584" s="60"/>
      <c r="QT584" s="60"/>
      <c r="QU584" s="60"/>
      <c r="QV584" s="60"/>
      <c r="QW584" s="60"/>
      <c r="QX584" s="60"/>
      <c r="QY584" s="60"/>
      <c r="QZ584" s="60"/>
      <c r="RA584" s="60"/>
      <c r="RB584" s="60"/>
      <c r="RC584" s="60"/>
      <c r="RD584" s="60"/>
      <c r="RE584" s="60"/>
      <c r="RF584" s="60"/>
      <c r="RG584" s="60"/>
      <c r="RH584" s="60"/>
      <c r="RI584" s="60"/>
      <c r="RJ584" s="60"/>
      <c r="RK584" s="60"/>
      <c r="RL584" s="60"/>
      <c r="RM584" s="60"/>
      <c r="RN584" s="60"/>
      <c r="RO584" s="60"/>
      <c r="RP584" s="60"/>
      <c r="RQ584" s="60"/>
      <c r="RR584" s="60"/>
      <c r="RS584" s="60"/>
      <c r="RT584" s="60"/>
      <c r="RU584" s="60"/>
      <c r="RV584" s="60"/>
      <c r="RW584" s="60"/>
      <c r="RX584" s="60"/>
      <c r="RY584" s="60"/>
      <c r="RZ584" s="60"/>
      <c r="SA584" s="60"/>
      <c r="SB584" s="60"/>
      <c r="SC584" s="60"/>
      <c r="SD584" s="60"/>
      <c r="SE584" s="60"/>
      <c r="SF584" s="60"/>
      <c r="SG584" s="60"/>
      <c r="SH584" s="60"/>
      <c r="SI584" s="60"/>
      <c r="SJ584" s="60"/>
      <c r="SK584" s="60"/>
      <c r="SL584" s="60"/>
      <c r="SM584" s="60"/>
      <c r="SN584" s="60"/>
      <c r="SO584" s="60"/>
      <c r="SP584" s="60"/>
      <c r="SQ584" s="60"/>
      <c r="SR584" s="60"/>
      <c r="SS584" s="60"/>
      <c r="ST584" s="60"/>
      <c r="SU584" s="60"/>
      <c r="SV584" s="60"/>
      <c r="SW584" s="60"/>
      <c r="SX584" s="60"/>
      <c r="SY584" s="60"/>
      <c r="SZ584" s="60"/>
      <c r="TA584" s="60"/>
      <c r="TB584" s="60"/>
      <c r="TC584" s="60"/>
      <c r="TD584" s="60"/>
      <c r="TE584" s="60"/>
      <c r="TF584" s="60"/>
      <c r="TG584" s="60"/>
      <c r="TH584" s="60"/>
      <c r="TI584" s="60"/>
    </row>
    <row r="585" spans="1:529" s="60" customFormat="1" ht="27.75" customHeight="1" thickBot="1" x14ac:dyDescent="0.3">
      <c r="A585" s="237">
        <v>13140140</v>
      </c>
      <c r="B585" s="238">
        <v>40133</v>
      </c>
      <c r="C585" s="94" t="s">
        <v>1148</v>
      </c>
      <c r="D585" s="23" t="s">
        <v>5028</v>
      </c>
      <c r="E585" s="94"/>
      <c r="F585" s="94"/>
      <c r="G585" s="94"/>
      <c r="H585" s="239">
        <v>12961</v>
      </c>
      <c r="I585" s="238">
        <v>40161</v>
      </c>
      <c r="J585" s="238">
        <v>42332</v>
      </c>
      <c r="K585" s="23" t="s">
        <v>1590</v>
      </c>
      <c r="L585" s="23"/>
      <c r="M585" s="23" t="s">
        <v>1024</v>
      </c>
      <c r="N585" s="23" t="s">
        <v>66</v>
      </c>
      <c r="O585" s="23" t="s">
        <v>5075</v>
      </c>
      <c r="P585" s="744"/>
      <c r="Q585" s="744"/>
      <c r="R585" s="744"/>
      <c r="S585" s="744"/>
      <c r="T585" s="575"/>
      <c r="U585" s="23"/>
      <c r="V585" s="23">
        <v>1419120</v>
      </c>
      <c r="W585" s="23"/>
      <c r="X585" s="23"/>
      <c r="Y585" s="23"/>
      <c r="Z585" s="23"/>
      <c r="AA585" s="23"/>
      <c r="AB585" s="23"/>
      <c r="AC585" s="23"/>
      <c r="AD585" s="23"/>
      <c r="AE585" s="23"/>
      <c r="AF585" s="23"/>
      <c r="AG585" s="23"/>
      <c r="AH585" s="23"/>
      <c r="AI585" s="23" t="s">
        <v>4151</v>
      </c>
      <c r="AJ585" s="23" t="s">
        <v>4152</v>
      </c>
      <c r="AK585" s="24"/>
      <c r="AL585" s="24"/>
      <c r="AM585" s="11"/>
    </row>
    <row r="586" spans="1:529" s="60" customFormat="1" ht="27.75" customHeight="1" x14ac:dyDescent="0.25">
      <c r="A586" s="75">
        <v>13140141</v>
      </c>
      <c r="B586" s="26">
        <v>40142</v>
      </c>
      <c r="C586" s="27" t="s">
        <v>1190</v>
      </c>
      <c r="D586" s="27"/>
      <c r="E586" s="27"/>
      <c r="F586" s="27"/>
      <c r="G586" s="27"/>
      <c r="H586" s="75">
        <v>7603</v>
      </c>
      <c r="I586" s="26">
        <v>40162</v>
      </c>
      <c r="J586" s="26">
        <v>41238</v>
      </c>
      <c r="K586" s="27" t="s">
        <v>1591</v>
      </c>
      <c r="L586" s="27"/>
      <c r="M586" s="27" t="s">
        <v>1445</v>
      </c>
      <c r="N586" s="27" t="s">
        <v>21</v>
      </c>
      <c r="O586" s="977">
        <v>580262</v>
      </c>
      <c r="P586" s="739"/>
      <c r="Q586" s="739"/>
      <c r="R586" s="739"/>
      <c r="S586" s="739"/>
      <c r="T586" s="557"/>
      <c r="U586" s="27"/>
      <c r="V586" s="977">
        <v>580262</v>
      </c>
      <c r="W586" s="27"/>
      <c r="X586" s="27"/>
      <c r="Y586" s="27"/>
      <c r="Z586" s="27"/>
      <c r="AA586" s="27"/>
      <c r="AB586" s="27"/>
      <c r="AC586" s="27"/>
      <c r="AD586" s="27"/>
      <c r="AE586" s="27"/>
      <c r="AF586" s="27"/>
      <c r="AG586" s="27"/>
      <c r="AH586" s="27"/>
      <c r="AI586" s="27" t="s">
        <v>2445</v>
      </c>
      <c r="AJ586" s="27" t="s">
        <v>2446</v>
      </c>
      <c r="AK586" s="59"/>
      <c r="AL586" s="59"/>
      <c r="AM586" s="11"/>
    </row>
    <row r="587" spans="1:529" s="60" customFormat="1" ht="27.75" customHeight="1" x14ac:dyDescent="0.25">
      <c r="A587" s="34">
        <v>13140141</v>
      </c>
      <c r="B587" s="5">
        <v>40142</v>
      </c>
      <c r="C587" s="17" t="s">
        <v>1190</v>
      </c>
      <c r="D587" s="17"/>
      <c r="E587" s="17"/>
      <c r="F587" s="17"/>
      <c r="G587" s="17"/>
      <c r="H587" s="34">
        <v>7604</v>
      </c>
      <c r="I587" s="5">
        <v>40162</v>
      </c>
      <c r="J587" s="5">
        <v>41238</v>
      </c>
      <c r="K587" s="17" t="s">
        <v>1591</v>
      </c>
      <c r="L587" s="17"/>
      <c r="M587" s="17" t="s">
        <v>1445</v>
      </c>
      <c r="N587" s="17" t="s">
        <v>21</v>
      </c>
      <c r="O587" s="978"/>
      <c r="P587" s="767"/>
      <c r="Q587" s="767"/>
      <c r="R587" s="767"/>
      <c r="S587" s="767"/>
      <c r="T587" s="566"/>
      <c r="U587" s="17"/>
      <c r="V587" s="978"/>
      <c r="W587" s="17"/>
      <c r="X587" s="17"/>
      <c r="Y587" s="17"/>
      <c r="Z587" s="17"/>
      <c r="AA587" s="17"/>
      <c r="AB587" s="17"/>
      <c r="AC587" s="17"/>
      <c r="AD587" s="17"/>
      <c r="AE587" s="17"/>
      <c r="AF587" s="17"/>
      <c r="AG587" s="17"/>
      <c r="AH587" s="17"/>
      <c r="AI587" s="17" t="s">
        <v>2447</v>
      </c>
      <c r="AJ587" s="17" t="s">
        <v>2448</v>
      </c>
      <c r="AK587" s="7"/>
      <c r="AL587" s="7"/>
      <c r="AM587" s="11"/>
    </row>
    <row r="588" spans="1:529" s="60" customFormat="1" ht="27.75" customHeight="1" x14ac:dyDescent="0.25">
      <c r="A588" s="34">
        <v>13140141</v>
      </c>
      <c r="B588" s="5">
        <v>40142</v>
      </c>
      <c r="C588" s="17" t="s">
        <v>1190</v>
      </c>
      <c r="D588" s="17"/>
      <c r="E588" s="17"/>
      <c r="F588" s="17"/>
      <c r="G588" s="17"/>
      <c r="H588" s="34">
        <v>7605</v>
      </c>
      <c r="I588" s="5">
        <v>40162</v>
      </c>
      <c r="J588" s="5">
        <v>41238</v>
      </c>
      <c r="K588" s="17" t="s">
        <v>1591</v>
      </c>
      <c r="L588" s="17"/>
      <c r="M588" s="17" t="s">
        <v>1445</v>
      </c>
      <c r="N588" s="17" t="s">
        <v>21</v>
      </c>
      <c r="O588" s="978"/>
      <c r="P588" s="767"/>
      <c r="Q588" s="767"/>
      <c r="R588" s="767"/>
      <c r="S588" s="767"/>
      <c r="T588" s="566"/>
      <c r="U588" s="17"/>
      <c r="V588" s="978"/>
      <c r="W588" s="17"/>
      <c r="X588" s="17"/>
      <c r="Y588" s="17"/>
      <c r="Z588" s="17"/>
      <c r="AA588" s="17"/>
      <c r="AB588" s="17"/>
      <c r="AC588" s="17"/>
      <c r="AD588" s="17"/>
      <c r="AE588" s="17"/>
      <c r="AF588" s="17"/>
      <c r="AG588" s="17"/>
      <c r="AH588" s="17"/>
      <c r="AI588" s="17" t="s">
        <v>2449</v>
      </c>
      <c r="AJ588" s="17" t="s">
        <v>2450</v>
      </c>
      <c r="AK588" s="7"/>
      <c r="AL588" s="7"/>
      <c r="AM588" s="11"/>
    </row>
    <row r="589" spans="1:529" s="60" customFormat="1" ht="27.75" customHeight="1" thickBot="1" x14ac:dyDescent="0.3">
      <c r="A589" s="61">
        <v>13140141</v>
      </c>
      <c r="B589" s="19">
        <v>40142</v>
      </c>
      <c r="C589" s="18" t="s">
        <v>1190</v>
      </c>
      <c r="D589" s="18"/>
      <c r="E589" s="18"/>
      <c r="F589" s="18"/>
      <c r="G589" s="18"/>
      <c r="H589" s="61">
        <v>7606</v>
      </c>
      <c r="I589" s="19">
        <v>40162</v>
      </c>
      <c r="J589" s="19">
        <v>41238</v>
      </c>
      <c r="K589" s="18" t="s">
        <v>1591</v>
      </c>
      <c r="L589" s="18"/>
      <c r="M589" s="18" t="s">
        <v>1445</v>
      </c>
      <c r="N589" s="18" t="s">
        <v>21</v>
      </c>
      <c r="O589" s="979"/>
      <c r="P589" s="753"/>
      <c r="Q589" s="753"/>
      <c r="R589" s="753"/>
      <c r="S589" s="753"/>
      <c r="T589" s="565"/>
      <c r="U589" s="18"/>
      <c r="V589" s="979"/>
      <c r="W589" s="18"/>
      <c r="X589" s="18"/>
      <c r="Y589" s="18"/>
      <c r="Z589" s="18"/>
      <c r="AA589" s="18"/>
      <c r="AB589" s="18"/>
      <c r="AC589" s="18"/>
      <c r="AD589" s="18"/>
      <c r="AE589" s="18"/>
      <c r="AF589" s="18"/>
      <c r="AG589" s="18"/>
      <c r="AH589" s="18"/>
      <c r="AI589" s="18" t="s">
        <v>2451</v>
      </c>
      <c r="AJ589" s="18" t="s">
        <v>2452</v>
      </c>
      <c r="AK589" s="20"/>
      <c r="AL589" s="20"/>
      <c r="AM589" s="11"/>
    </row>
    <row r="590" spans="1:529" s="60" customFormat="1" ht="27.75" customHeight="1" x14ac:dyDescent="0.25">
      <c r="A590" s="223">
        <v>13140142</v>
      </c>
      <c r="B590" s="224">
        <v>40144</v>
      </c>
      <c r="C590" s="43" t="s">
        <v>1592</v>
      </c>
      <c r="D590" s="43"/>
      <c r="E590" s="43"/>
      <c r="F590" s="43"/>
      <c r="G590" s="43"/>
      <c r="H590" s="225">
        <v>80501</v>
      </c>
      <c r="I590" s="224">
        <v>40164</v>
      </c>
      <c r="J590" s="224">
        <v>42483</v>
      </c>
      <c r="K590" s="43" t="s">
        <v>877</v>
      </c>
      <c r="L590" s="43"/>
      <c r="M590" s="43" t="s">
        <v>302</v>
      </c>
      <c r="N590" s="43" t="s">
        <v>34</v>
      </c>
      <c r="O590" s="43">
        <v>532000</v>
      </c>
      <c r="P590" s="760"/>
      <c r="Q590" s="760"/>
      <c r="R590" s="760"/>
      <c r="S590" s="760"/>
      <c r="T590" s="572"/>
      <c r="U590" s="43"/>
      <c r="V590" s="43">
        <v>532000</v>
      </c>
      <c r="W590" s="43"/>
      <c r="X590" s="43"/>
      <c r="Y590" s="43"/>
      <c r="Z590" s="43"/>
      <c r="AA590" s="43"/>
      <c r="AB590" s="43"/>
      <c r="AC590" s="43"/>
      <c r="AD590" s="43"/>
      <c r="AE590" s="43"/>
      <c r="AF590" s="43"/>
      <c r="AG590" s="43"/>
      <c r="AH590" s="43"/>
      <c r="AI590" s="43" t="s">
        <v>4153</v>
      </c>
      <c r="AJ590" s="43" t="s">
        <v>4154</v>
      </c>
      <c r="AK590" s="46"/>
      <c r="AL590" s="46"/>
      <c r="AM590" s="11"/>
    </row>
    <row r="591" spans="1:529" s="60" customFormat="1" ht="27.75" customHeight="1" thickBot="1" x14ac:dyDescent="0.3">
      <c r="A591" s="182">
        <v>13140142</v>
      </c>
      <c r="B591" s="170">
        <v>40144</v>
      </c>
      <c r="C591" s="44" t="s">
        <v>1592</v>
      </c>
      <c r="D591" s="44"/>
      <c r="E591" s="44"/>
      <c r="F591" s="44"/>
      <c r="G591" s="44"/>
      <c r="H591" s="169">
        <v>80501</v>
      </c>
      <c r="I591" s="170">
        <v>40164</v>
      </c>
      <c r="J591" s="170">
        <v>42483</v>
      </c>
      <c r="K591" s="44" t="s">
        <v>877</v>
      </c>
      <c r="L591" s="44"/>
      <c r="M591" s="44" t="s">
        <v>302</v>
      </c>
      <c r="N591" s="44" t="s">
        <v>34</v>
      </c>
      <c r="O591" s="44">
        <v>532000</v>
      </c>
      <c r="P591" s="738"/>
      <c r="Q591" s="738"/>
      <c r="R591" s="738"/>
      <c r="S591" s="738"/>
      <c r="T591" s="573"/>
      <c r="U591" s="44"/>
      <c r="V591" s="44">
        <v>532000</v>
      </c>
      <c r="W591" s="44"/>
      <c r="X591" s="44"/>
      <c r="Y591" s="44"/>
      <c r="Z591" s="44"/>
      <c r="AA591" s="44"/>
      <c r="AB591" s="44"/>
      <c r="AC591" s="44"/>
      <c r="AD591" s="44"/>
      <c r="AE591" s="44"/>
      <c r="AF591" s="44"/>
      <c r="AG591" s="44"/>
      <c r="AH591" s="44"/>
      <c r="AI591" s="44" t="s">
        <v>4155</v>
      </c>
      <c r="AJ591" s="44" t="s">
        <v>4156</v>
      </c>
      <c r="AK591" s="174"/>
      <c r="AL591" s="174"/>
      <c r="AM591" s="11"/>
    </row>
    <row r="592" spans="1:529" s="60" customFormat="1" ht="27.75" customHeight="1" x14ac:dyDescent="0.25">
      <c r="A592" s="171">
        <v>13140143</v>
      </c>
      <c r="B592" s="172">
        <v>40144</v>
      </c>
      <c r="C592" s="324" t="s">
        <v>1593</v>
      </c>
      <c r="D592" s="173" t="s">
        <v>5743</v>
      </c>
      <c r="E592" s="324"/>
      <c r="F592" s="324"/>
      <c r="G592" s="324"/>
      <c r="H592" s="171">
        <v>43236</v>
      </c>
      <c r="I592" s="172">
        <v>40164</v>
      </c>
      <c r="J592" s="172">
        <v>42492</v>
      </c>
      <c r="K592" s="173" t="s">
        <v>1594</v>
      </c>
      <c r="L592" s="173"/>
      <c r="M592" s="173" t="s">
        <v>8322</v>
      </c>
      <c r="N592" s="173" t="s">
        <v>52</v>
      </c>
      <c r="O592" s="324">
        <v>610000</v>
      </c>
      <c r="P592" s="786" t="s">
        <v>1595</v>
      </c>
      <c r="Q592" s="786"/>
      <c r="R592" s="786"/>
      <c r="S592" s="786"/>
      <c r="T592" s="591">
        <v>103.63</v>
      </c>
      <c r="U592" s="173">
        <v>1671</v>
      </c>
      <c r="V592" s="324">
        <v>610000</v>
      </c>
      <c r="W592" s="173" t="s">
        <v>1257</v>
      </c>
      <c r="X592" s="173">
        <v>35</v>
      </c>
      <c r="Y592" s="173">
        <v>25</v>
      </c>
      <c r="Z592" s="173">
        <v>125</v>
      </c>
      <c r="AA592" s="173" t="s">
        <v>1090</v>
      </c>
      <c r="AB592" s="173" t="s">
        <v>1090</v>
      </c>
      <c r="AC592" s="173" t="s">
        <v>1090</v>
      </c>
      <c r="AD592" s="173">
        <v>15</v>
      </c>
      <c r="AE592" s="173">
        <v>2</v>
      </c>
      <c r="AF592" s="173">
        <v>0.5</v>
      </c>
      <c r="AG592" s="173" t="s">
        <v>1596</v>
      </c>
      <c r="AH592" s="173"/>
      <c r="AI592" s="173" t="s">
        <v>4157</v>
      </c>
      <c r="AJ592" s="173" t="s">
        <v>4158</v>
      </c>
      <c r="AK592" s="329" t="s">
        <v>1408</v>
      </c>
      <c r="AL592" s="329"/>
      <c r="AM592" s="11"/>
    </row>
    <row r="593" spans="1:39" s="60" customFormat="1" ht="27.75" customHeight="1" x14ac:dyDescent="0.25">
      <c r="A593" s="76">
        <v>13140143</v>
      </c>
      <c r="B593" s="31">
        <v>40144</v>
      </c>
      <c r="C593" s="212" t="s">
        <v>1597</v>
      </c>
      <c r="D593" s="30" t="s">
        <v>5743</v>
      </c>
      <c r="E593" s="212"/>
      <c r="F593" s="212"/>
      <c r="G593" s="212"/>
      <c r="H593" s="76">
        <v>43236</v>
      </c>
      <c r="I593" s="211">
        <v>40164</v>
      </c>
      <c r="J593" s="211">
        <v>42492</v>
      </c>
      <c r="K593" s="30" t="s">
        <v>1594</v>
      </c>
      <c r="L593" s="30"/>
      <c r="M593" s="173" t="s">
        <v>8322</v>
      </c>
      <c r="N593" s="212" t="s">
        <v>52</v>
      </c>
      <c r="O593" s="212">
        <v>15000</v>
      </c>
      <c r="P593" s="781" t="s">
        <v>1595</v>
      </c>
      <c r="Q593" s="781"/>
      <c r="R593" s="781"/>
      <c r="S593" s="781"/>
      <c r="T593" s="590">
        <v>3.6</v>
      </c>
      <c r="U593" s="30">
        <v>41.1</v>
      </c>
      <c r="V593" s="30">
        <v>15000</v>
      </c>
      <c r="W593" s="30" t="s">
        <v>1089</v>
      </c>
      <c r="X593" s="30">
        <v>35</v>
      </c>
      <c r="Y593" s="30">
        <v>25</v>
      </c>
      <c r="Z593" s="30">
        <v>125</v>
      </c>
      <c r="AA593" s="30" t="s">
        <v>1090</v>
      </c>
      <c r="AB593" s="30" t="s">
        <v>1090</v>
      </c>
      <c r="AC593" s="30" t="s">
        <v>1090</v>
      </c>
      <c r="AD593" s="30">
        <v>15</v>
      </c>
      <c r="AE593" s="30">
        <v>2</v>
      </c>
      <c r="AF593" s="30">
        <v>0.5</v>
      </c>
      <c r="AG593" s="30" t="s">
        <v>1598</v>
      </c>
      <c r="AH593" s="30"/>
      <c r="AI593" s="30" t="s">
        <v>2453</v>
      </c>
      <c r="AJ593" s="30" t="s">
        <v>2454</v>
      </c>
      <c r="AK593" s="32" t="s">
        <v>1408</v>
      </c>
      <c r="AL593" s="32"/>
      <c r="AM593" s="11"/>
    </row>
    <row r="594" spans="1:39" s="60" customFormat="1" ht="27.75" customHeight="1" x14ac:dyDescent="0.25">
      <c r="A594" s="76">
        <v>13140143</v>
      </c>
      <c r="B594" s="31">
        <v>40144</v>
      </c>
      <c r="C594" s="30" t="s">
        <v>1599</v>
      </c>
      <c r="D594" s="30" t="s">
        <v>5743</v>
      </c>
      <c r="E594" s="30"/>
      <c r="F594" s="30"/>
      <c r="G594" s="30"/>
      <c r="H594" s="76">
        <v>43236</v>
      </c>
      <c r="I594" s="31">
        <v>40164</v>
      </c>
      <c r="J594" s="31">
        <v>42492</v>
      </c>
      <c r="K594" s="30" t="s">
        <v>1600</v>
      </c>
      <c r="L594" s="30"/>
      <c r="M594" s="173" t="s">
        <v>8322</v>
      </c>
      <c r="N594" s="30" t="s">
        <v>52</v>
      </c>
      <c r="O594" s="30">
        <v>6000</v>
      </c>
      <c r="P594" s="781" t="s">
        <v>1595</v>
      </c>
      <c r="Q594" s="781"/>
      <c r="R594" s="781"/>
      <c r="S594" s="781"/>
      <c r="T594" s="590">
        <v>1.61</v>
      </c>
      <c r="U594" s="30">
        <v>16.440000000000001</v>
      </c>
      <c r="V594" s="30">
        <v>6000</v>
      </c>
      <c r="W594" s="30" t="s">
        <v>1089</v>
      </c>
      <c r="X594" s="30">
        <v>35</v>
      </c>
      <c r="Y594" s="30">
        <v>25</v>
      </c>
      <c r="Z594" s="30">
        <v>125</v>
      </c>
      <c r="AA594" s="30" t="s">
        <v>1090</v>
      </c>
      <c r="AB594" s="30" t="s">
        <v>1090</v>
      </c>
      <c r="AC594" s="30" t="s">
        <v>1090</v>
      </c>
      <c r="AD594" s="30">
        <v>15</v>
      </c>
      <c r="AE594" s="30">
        <v>2</v>
      </c>
      <c r="AF594" s="30">
        <v>0.5</v>
      </c>
      <c r="AG594" s="30" t="s">
        <v>1598</v>
      </c>
      <c r="AH594" s="30"/>
      <c r="AI594" s="30" t="s">
        <v>4159</v>
      </c>
      <c r="AJ594" s="30" t="s">
        <v>4160</v>
      </c>
      <c r="AK594" s="30" t="s">
        <v>1408</v>
      </c>
      <c r="AL594" s="32"/>
      <c r="AM594" s="11"/>
    </row>
    <row r="595" spans="1:39" s="60" customFormat="1" ht="27.75" customHeight="1" x14ac:dyDescent="0.25">
      <c r="A595" s="226">
        <v>13140143</v>
      </c>
      <c r="B595" s="227">
        <v>40144</v>
      </c>
      <c r="C595" s="228" t="s">
        <v>1593</v>
      </c>
      <c r="D595" s="228" t="s">
        <v>5743</v>
      </c>
      <c r="E595" s="228"/>
      <c r="F595" s="228"/>
      <c r="G595" s="228"/>
      <c r="H595" s="226">
        <v>43236</v>
      </c>
      <c r="I595" s="227">
        <v>40164</v>
      </c>
      <c r="J595" s="227">
        <v>42492</v>
      </c>
      <c r="K595" s="228" t="s">
        <v>1594</v>
      </c>
      <c r="L595" s="228"/>
      <c r="M595" s="228" t="s">
        <v>8322</v>
      </c>
      <c r="N595" s="228" t="s">
        <v>52</v>
      </c>
      <c r="O595" s="228">
        <v>610000</v>
      </c>
      <c r="P595" s="819"/>
      <c r="Q595" s="819" t="s">
        <v>6148</v>
      </c>
      <c r="R595" s="819"/>
      <c r="S595" s="819"/>
      <c r="T595" s="619">
        <v>103.63</v>
      </c>
      <c r="U595" s="228">
        <v>1671</v>
      </c>
      <c r="V595" s="228">
        <v>610000</v>
      </c>
      <c r="W595" s="228" t="s">
        <v>1257</v>
      </c>
      <c r="X595" s="228">
        <v>35</v>
      </c>
      <c r="Y595" s="228">
        <v>25</v>
      </c>
      <c r="Z595" s="228">
        <v>125</v>
      </c>
      <c r="AA595" s="228" t="s">
        <v>1090</v>
      </c>
      <c r="AB595" s="228" t="s">
        <v>1090</v>
      </c>
      <c r="AC595" s="228" t="s">
        <v>1090</v>
      </c>
      <c r="AD595" s="228">
        <v>15</v>
      </c>
      <c r="AE595" s="228">
        <v>2</v>
      </c>
      <c r="AF595" s="228">
        <v>0.5</v>
      </c>
      <c r="AG595" s="228" t="s">
        <v>1601</v>
      </c>
      <c r="AH595" s="228"/>
      <c r="AI595" s="228" t="s">
        <v>4157</v>
      </c>
      <c r="AJ595" s="228" t="s">
        <v>4158</v>
      </c>
      <c r="AK595" s="228" t="s">
        <v>1453</v>
      </c>
      <c r="AL595" s="329" t="s">
        <v>6149</v>
      </c>
      <c r="AM595" s="11"/>
    </row>
    <row r="596" spans="1:39" s="60" customFormat="1" ht="27.75" customHeight="1" x14ac:dyDescent="0.25">
      <c r="A596" s="226">
        <v>13140143</v>
      </c>
      <c r="B596" s="227">
        <v>40144</v>
      </c>
      <c r="C596" s="228" t="s">
        <v>1597</v>
      </c>
      <c r="D596" s="228" t="s">
        <v>5743</v>
      </c>
      <c r="E596" s="228"/>
      <c r="F596" s="228"/>
      <c r="G596" s="228"/>
      <c r="H596" s="226">
        <v>43236</v>
      </c>
      <c r="I596" s="227">
        <v>40164</v>
      </c>
      <c r="J596" s="227">
        <v>42492</v>
      </c>
      <c r="K596" s="228" t="s">
        <v>1594</v>
      </c>
      <c r="L596" s="228"/>
      <c r="M596" s="228" t="s">
        <v>8322</v>
      </c>
      <c r="N596" s="228" t="s">
        <v>52</v>
      </c>
      <c r="O596" s="228">
        <v>15000</v>
      </c>
      <c r="P596" s="819"/>
      <c r="Q596" s="819" t="s">
        <v>6148</v>
      </c>
      <c r="R596" s="819"/>
      <c r="S596" s="819"/>
      <c r="T596" s="619">
        <v>3.6</v>
      </c>
      <c r="U596" s="228">
        <v>41.1</v>
      </c>
      <c r="V596" s="228">
        <v>15000</v>
      </c>
      <c r="W596" s="228" t="s">
        <v>1089</v>
      </c>
      <c r="X596" s="228">
        <v>35</v>
      </c>
      <c r="Y596" s="228">
        <v>25</v>
      </c>
      <c r="Z596" s="228">
        <v>125</v>
      </c>
      <c r="AA596" s="228" t="s">
        <v>1090</v>
      </c>
      <c r="AB596" s="228" t="s">
        <v>1090</v>
      </c>
      <c r="AC596" s="228" t="s">
        <v>1090</v>
      </c>
      <c r="AD596" s="228">
        <v>15</v>
      </c>
      <c r="AE596" s="228">
        <v>2</v>
      </c>
      <c r="AF596" s="228">
        <v>0.3</v>
      </c>
      <c r="AG596" s="228" t="s">
        <v>1602</v>
      </c>
      <c r="AH596" s="228"/>
      <c r="AI596" s="228" t="s">
        <v>2453</v>
      </c>
      <c r="AJ596" s="228" t="s">
        <v>2454</v>
      </c>
      <c r="AK596" s="228" t="s">
        <v>1453</v>
      </c>
      <c r="AL596" s="329" t="s">
        <v>6149</v>
      </c>
      <c r="AM596" s="11"/>
    </row>
    <row r="597" spans="1:39" s="60" customFormat="1" ht="27.75" customHeight="1" x14ac:dyDescent="0.25">
      <c r="A597" s="226">
        <v>13140143</v>
      </c>
      <c r="B597" s="227">
        <v>40144</v>
      </c>
      <c r="C597" s="228" t="s">
        <v>1599</v>
      </c>
      <c r="D597" s="228" t="s">
        <v>5743</v>
      </c>
      <c r="E597" s="228"/>
      <c r="F597" s="228"/>
      <c r="G597" s="228"/>
      <c r="H597" s="226">
        <v>43236</v>
      </c>
      <c r="I597" s="227">
        <v>40164</v>
      </c>
      <c r="J597" s="227">
        <v>42492</v>
      </c>
      <c r="K597" s="228" t="s">
        <v>1600</v>
      </c>
      <c r="L597" s="228"/>
      <c r="M597" s="228" t="s">
        <v>8322</v>
      </c>
      <c r="N597" s="228" t="s">
        <v>52</v>
      </c>
      <c r="O597" s="228">
        <v>6000</v>
      </c>
      <c r="P597" s="819"/>
      <c r="Q597" s="819" t="s">
        <v>6148</v>
      </c>
      <c r="R597" s="819"/>
      <c r="S597" s="819"/>
      <c r="T597" s="619">
        <v>1.61</v>
      </c>
      <c r="U597" s="228">
        <v>16.440000000000001</v>
      </c>
      <c r="V597" s="228">
        <v>6000</v>
      </c>
      <c r="W597" s="228" t="s">
        <v>1089</v>
      </c>
      <c r="X597" s="228">
        <v>35</v>
      </c>
      <c r="Y597" s="228">
        <v>25</v>
      </c>
      <c r="Z597" s="228">
        <v>125</v>
      </c>
      <c r="AA597" s="228" t="s">
        <v>1090</v>
      </c>
      <c r="AB597" s="228" t="s">
        <v>1090</v>
      </c>
      <c r="AC597" s="228" t="s">
        <v>1090</v>
      </c>
      <c r="AD597" s="228">
        <v>15</v>
      </c>
      <c r="AE597" s="228">
        <v>2</v>
      </c>
      <c r="AF597" s="228">
        <v>0.3</v>
      </c>
      <c r="AG597" s="228" t="s">
        <v>1602</v>
      </c>
      <c r="AH597" s="228"/>
      <c r="AI597" s="228" t="s">
        <v>4159</v>
      </c>
      <c r="AJ597" s="228" t="s">
        <v>4160</v>
      </c>
      <c r="AK597" s="228" t="s">
        <v>1453</v>
      </c>
      <c r="AL597" s="329" t="s">
        <v>6149</v>
      </c>
      <c r="AM597" s="11"/>
    </row>
    <row r="598" spans="1:39" s="60" customFormat="1" ht="27.75" customHeight="1" x14ac:dyDescent="0.25">
      <c r="A598" s="73" t="s">
        <v>6666</v>
      </c>
      <c r="B598" s="12">
        <v>40144</v>
      </c>
      <c r="C598" s="11" t="s">
        <v>1593</v>
      </c>
      <c r="D598" s="11" t="s">
        <v>118</v>
      </c>
      <c r="E598" s="11" t="s">
        <v>58</v>
      </c>
      <c r="F598" s="11" t="s">
        <v>58</v>
      </c>
      <c r="G598" s="11" t="s">
        <v>53</v>
      </c>
      <c r="H598" s="73">
        <v>43236</v>
      </c>
      <c r="I598" s="12">
        <v>40164</v>
      </c>
      <c r="J598" s="12">
        <v>46875</v>
      </c>
      <c r="K598" s="11" t="s">
        <v>1594</v>
      </c>
      <c r="L598" s="11" t="s">
        <v>6880</v>
      </c>
      <c r="M598" s="11" t="s">
        <v>8322</v>
      </c>
      <c r="N598" s="11" t="s">
        <v>52</v>
      </c>
      <c r="O598" s="11">
        <v>610000</v>
      </c>
      <c r="P598" s="745" t="s">
        <v>8324</v>
      </c>
      <c r="Q598" s="745" t="s">
        <v>8325</v>
      </c>
      <c r="R598" s="745"/>
      <c r="S598" s="745"/>
      <c r="T598" s="559">
        <v>103.63</v>
      </c>
      <c r="U598" s="11">
        <v>1671</v>
      </c>
      <c r="V598" s="11">
        <v>610000</v>
      </c>
      <c r="W598" s="11" t="s">
        <v>1257</v>
      </c>
      <c r="X598" s="11">
        <v>35</v>
      </c>
      <c r="Y598" s="11">
        <v>25</v>
      </c>
      <c r="Z598" s="11">
        <v>125</v>
      </c>
      <c r="AA598" s="11" t="s">
        <v>1090</v>
      </c>
      <c r="AB598" s="11" t="s">
        <v>1090</v>
      </c>
      <c r="AC598" s="11" t="s">
        <v>1090</v>
      </c>
      <c r="AD598" s="11">
        <v>15</v>
      </c>
      <c r="AE598" s="11">
        <v>2</v>
      </c>
      <c r="AF598" s="11">
        <v>0.5</v>
      </c>
      <c r="AG598" s="11" t="s">
        <v>1601</v>
      </c>
      <c r="AH598" s="11"/>
      <c r="AI598" s="11" t="s">
        <v>4157</v>
      </c>
      <c r="AJ598" s="11" t="s">
        <v>4158</v>
      </c>
      <c r="AK598" s="11" t="s">
        <v>1453</v>
      </c>
      <c r="AL598" s="7"/>
      <c r="AM598" s="11"/>
    </row>
    <row r="599" spans="1:39" s="60" customFormat="1" ht="27.75" customHeight="1" x14ac:dyDescent="0.25">
      <c r="A599" s="73">
        <v>13140143</v>
      </c>
      <c r="B599" s="12">
        <v>40144</v>
      </c>
      <c r="C599" s="11" t="s">
        <v>1597</v>
      </c>
      <c r="D599" s="11" t="s">
        <v>118</v>
      </c>
      <c r="E599" s="11" t="s">
        <v>58</v>
      </c>
      <c r="F599" s="11" t="s">
        <v>58</v>
      </c>
      <c r="G599" s="11" t="s">
        <v>53</v>
      </c>
      <c r="H599" s="73">
        <v>43236</v>
      </c>
      <c r="I599" s="12">
        <v>40164</v>
      </c>
      <c r="J599" s="12">
        <v>46875</v>
      </c>
      <c r="K599" s="11" t="s">
        <v>1594</v>
      </c>
      <c r="L599" s="11" t="s">
        <v>6880</v>
      </c>
      <c r="M599" s="11" t="s">
        <v>8322</v>
      </c>
      <c r="N599" s="11" t="s">
        <v>52</v>
      </c>
      <c r="O599" s="11">
        <v>15000</v>
      </c>
      <c r="P599" s="745"/>
      <c r="Q599" s="745"/>
      <c r="R599" s="745"/>
      <c r="S599" s="745"/>
      <c r="T599" s="559">
        <v>3.6</v>
      </c>
      <c r="U599" s="11">
        <v>41.1</v>
      </c>
      <c r="V599" s="11">
        <v>15000</v>
      </c>
      <c r="W599" s="11" t="s">
        <v>1089</v>
      </c>
      <c r="X599" s="11">
        <v>35</v>
      </c>
      <c r="Y599" s="11">
        <v>25</v>
      </c>
      <c r="Z599" s="11">
        <v>125</v>
      </c>
      <c r="AA599" s="11" t="s">
        <v>1090</v>
      </c>
      <c r="AB599" s="11" t="s">
        <v>1090</v>
      </c>
      <c r="AC599" s="11" t="s">
        <v>1090</v>
      </c>
      <c r="AD599" s="11">
        <v>15</v>
      </c>
      <c r="AE599" s="11">
        <v>2</v>
      </c>
      <c r="AF599" s="11">
        <v>0.3</v>
      </c>
      <c r="AG599" s="11" t="s">
        <v>1602</v>
      </c>
      <c r="AH599" s="11"/>
      <c r="AI599" s="11" t="s">
        <v>2453</v>
      </c>
      <c r="AJ599" s="11" t="s">
        <v>2454</v>
      </c>
      <c r="AK599" s="11" t="s">
        <v>1453</v>
      </c>
      <c r="AL599" s="7"/>
      <c r="AM599" s="11"/>
    </row>
    <row r="600" spans="1:39" s="60" customFormat="1" ht="27.75" customHeight="1" thickBot="1" x14ac:dyDescent="0.3">
      <c r="A600" s="73">
        <v>13140143</v>
      </c>
      <c r="B600" s="12">
        <v>40144</v>
      </c>
      <c r="C600" s="11" t="s">
        <v>1599</v>
      </c>
      <c r="D600" s="11" t="s">
        <v>118</v>
      </c>
      <c r="E600" s="11" t="s">
        <v>58</v>
      </c>
      <c r="F600" s="11" t="s">
        <v>58</v>
      </c>
      <c r="G600" s="11" t="s">
        <v>53</v>
      </c>
      <c r="H600" s="73">
        <v>43236</v>
      </c>
      <c r="I600" s="12">
        <v>40164</v>
      </c>
      <c r="J600" s="12">
        <v>46875</v>
      </c>
      <c r="K600" s="11" t="s">
        <v>1600</v>
      </c>
      <c r="L600" s="11" t="s">
        <v>8323</v>
      </c>
      <c r="M600" s="11" t="s">
        <v>8322</v>
      </c>
      <c r="N600" s="11" t="s">
        <v>52</v>
      </c>
      <c r="O600" s="11">
        <v>6000</v>
      </c>
      <c r="P600" s="745"/>
      <c r="Q600" s="745"/>
      <c r="R600" s="745"/>
      <c r="S600" s="745"/>
      <c r="T600" s="559">
        <v>1.61</v>
      </c>
      <c r="U600" s="11">
        <v>16.440000000000001</v>
      </c>
      <c r="V600" s="11">
        <v>6000</v>
      </c>
      <c r="W600" s="11" t="s">
        <v>1089</v>
      </c>
      <c r="X600" s="11">
        <v>35</v>
      </c>
      <c r="Y600" s="11">
        <v>25</v>
      </c>
      <c r="Z600" s="11">
        <v>125</v>
      </c>
      <c r="AA600" s="11" t="s">
        <v>1090</v>
      </c>
      <c r="AB600" s="11" t="s">
        <v>1090</v>
      </c>
      <c r="AC600" s="11" t="s">
        <v>1090</v>
      </c>
      <c r="AD600" s="11">
        <v>15</v>
      </c>
      <c r="AE600" s="11">
        <v>2</v>
      </c>
      <c r="AF600" s="11">
        <v>0.3</v>
      </c>
      <c r="AG600" s="11" t="s">
        <v>1602</v>
      </c>
      <c r="AH600" s="11"/>
      <c r="AI600" s="11" t="s">
        <v>4159</v>
      </c>
      <c r="AJ600" s="11" t="s">
        <v>4160</v>
      </c>
      <c r="AK600" s="11" t="s">
        <v>1453</v>
      </c>
      <c r="AL600" s="20"/>
      <c r="AM600" s="11"/>
    </row>
    <row r="601" spans="1:39" s="60" customFormat="1" ht="27.75" customHeight="1" thickBot="1" x14ac:dyDescent="0.3">
      <c r="A601" s="237">
        <v>13140144</v>
      </c>
      <c r="B601" s="93">
        <v>40155</v>
      </c>
      <c r="C601" s="23" t="s">
        <v>1603</v>
      </c>
      <c r="D601" s="23" t="s">
        <v>5057</v>
      </c>
      <c r="E601" s="23"/>
      <c r="F601" s="23"/>
      <c r="G601" s="23"/>
      <c r="H601" s="239">
        <v>87401</v>
      </c>
      <c r="I601" s="93">
        <v>40175</v>
      </c>
      <c r="J601" s="93">
        <v>42346</v>
      </c>
      <c r="K601" s="23"/>
      <c r="L601" s="23"/>
      <c r="M601" s="23" t="s">
        <v>1107</v>
      </c>
      <c r="N601" s="94" t="s">
        <v>34</v>
      </c>
      <c r="O601" s="94">
        <v>78840</v>
      </c>
      <c r="P601" s="744"/>
      <c r="Q601" s="744"/>
      <c r="R601" s="744"/>
      <c r="S601" s="744"/>
      <c r="T601" s="575"/>
      <c r="U601" s="23"/>
      <c r="V601" s="23">
        <v>78840</v>
      </c>
      <c r="W601" s="23"/>
      <c r="X601" s="23"/>
      <c r="Y601" s="23"/>
      <c r="Z601" s="23"/>
      <c r="AA601" s="23"/>
      <c r="AB601" s="23"/>
      <c r="AC601" s="23"/>
      <c r="AD601" s="23"/>
      <c r="AE601" s="23"/>
      <c r="AF601" s="23"/>
      <c r="AG601" s="23"/>
      <c r="AH601" s="23"/>
      <c r="AI601" s="23" t="s">
        <v>2455</v>
      </c>
      <c r="AJ601" s="23" t="s">
        <v>2456</v>
      </c>
      <c r="AK601" s="94"/>
      <c r="AL601" s="24"/>
      <c r="AM601" s="11"/>
    </row>
    <row r="602" spans="1:39" s="60" customFormat="1" ht="27.75" customHeight="1" thickBot="1" x14ac:dyDescent="0.3">
      <c r="A602" s="77">
        <v>13140145</v>
      </c>
      <c r="B602" s="28">
        <v>40193</v>
      </c>
      <c r="C602" s="29" t="s">
        <v>1190</v>
      </c>
      <c r="D602" s="29" t="s">
        <v>5058</v>
      </c>
      <c r="E602" s="29"/>
      <c r="F602" s="29"/>
      <c r="G602" s="29"/>
      <c r="H602" s="77" t="s">
        <v>182</v>
      </c>
      <c r="I602" s="28">
        <v>40213</v>
      </c>
      <c r="J602" s="28">
        <v>42384</v>
      </c>
      <c r="K602" s="29"/>
      <c r="L602" s="29"/>
      <c r="M602" s="29" t="s">
        <v>4778</v>
      </c>
      <c r="N602" s="28" t="s">
        <v>34</v>
      </c>
      <c r="O602" s="29">
        <v>36500</v>
      </c>
      <c r="P602" s="743"/>
      <c r="Q602" s="743"/>
      <c r="R602" s="743"/>
      <c r="S602" s="743"/>
      <c r="T602" s="571"/>
      <c r="U602" s="29"/>
      <c r="V602" s="29">
        <v>36500</v>
      </c>
      <c r="W602" s="29"/>
      <c r="X602" s="29"/>
      <c r="Y602" s="29"/>
      <c r="Z602" s="29"/>
      <c r="AA602" s="29"/>
      <c r="AB602" s="29"/>
      <c r="AC602" s="29"/>
      <c r="AD602" s="29"/>
      <c r="AE602" s="29"/>
      <c r="AF602" s="29"/>
      <c r="AG602" s="29"/>
      <c r="AH602" s="29"/>
      <c r="AI602" s="29" t="s">
        <v>4161</v>
      </c>
      <c r="AJ602" s="29" t="s">
        <v>4162</v>
      </c>
      <c r="AK602" s="25"/>
      <c r="AL602" s="25"/>
      <c r="AM602" s="11"/>
    </row>
    <row r="603" spans="1:39" s="60" customFormat="1" ht="36.75" customHeight="1" x14ac:dyDescent="0.25">
      <c r="A603" s="187">
        <v>13140146</v>
      </c>
      <c r="B603" s="188">
        <v>40190</v>
      </c>
      <c r="C603" s="189" t="s">
        <v>1604</v>
      </c>
      <c r="D603" s="189" t="s">
        <v>4163</v>
      </c>
      <c r="E603" s="189"/>
      <c r="F603" s="189"/>
      <c r="G603" s="189"/>
      <c r="H603" s="190">
        <v>48489</v>
      </c>
      <c r="I603" s="188">
        <v>40212</v>
      </c>
      <c r="J603" s="188">
        <v>41350</v>
      </c>
      <c r="K603" s="189" t="s">
        <v>1605</v>
      </c>
      <c r="L603" s="189"/>
      <c r="M603" s="189" t="s">
        <v>756</v>
      </c>
      <c r="N603" s="188" t="s">
        <v>66</v>
      </c>
      <c r="O603" s="189">
        <v>6511600</v>
      </c>
      <c r="P603" s="749" t="s">
        <v>3458</v>
      </c>
      <c r="Q603" s="820" t="s">
        <v>1606</v>
      </c>
      <c r="R603" s="749"/>
      <c r="S603" s="821"/>
      <c r="T603" s="582">
        <v>1065</v>
      </c>
      <c r="U603" s="189">
        <v>17840</v>
      </c>
      <c r="V603" s="189">
        <v>6511600</v>
      </c>
      <c r="W603" s="98"/>
      <c r="X603" s="98"/>
      <c r="Y603" s="98"/>
      <c r="Z603" s="98"/>
      <c r="AA603" s="98"/>
      <c r="AB603" s="98"/>
      <c r="AC603" s="98"/>
      <c r="AD603" s="98"/>
      <c r="AE603" s="98"/>
      <c r="AF603" s="98"/>
      <c r="AG603" s="189"/>
      <c r="AH603" s="189"/>
      <c r="AI603" s="189" t="s">
        <v>4164</v>
      </c>
      <c r="AJ603" s="189" t="s">
        <v>4165</v>
      </c>
      <c r="AK603" s="379"/>
      <c r="AL603" s="379" t="s">
        <v>4567</v>
      </c>
      <c r="AM603" s="11"/>
    </row>
    <row r="604" spans="1:39" s="60" customFormat="1" ht="40.5" customHeight="1" x14ac:dyDescent="0.25">
      <c r="A604" s="33">
        <v>13140146</v>
      </c>
      <c r="B604" s="15">
        <v>40190</v>
      </c>
      <c r="C604" s="16" t="s">
        <v>1604</v>
      </c>
      <c r="D604" s="16" t="s">
        <v>4163</v>
      </c>
      <c r="E604" s="16"/>
      <c r="F604" s="16"/>
      <c r="G604" s="16"/>
      <c r="H604" s="33">
        <v>48489</v>
      </c>
      <c r="I604" s="15">
        <v>40212</v>
      </c>
      <c r="J604" s="15">
        <v>43541</v>
      </c>
      <c r="K604" s="16" t="s">
        <v>1605</v>
      </c>
      <c r="L604" s="16"/>
      <c r="M604" s="16" t="s">
        <v>756</v>
      </c>
      <c r="N604" s="15" t="s">
        <v>66</v>
      </c>
      <c r="O604" s="16">
        <v>6511600</v>
      </c>
      <c r="P604" s="764" t="s">
        <v>7045</v>
      </c>
      <c r="Q604" s="764" t="s">
        <v>7045</v>
      </c>
      <c r="R604" s="764"/>
      <c r="S604" s="764"/>
      <c r="T604" s="580"/>
      <c r="U604" s="16"/>
      <c r="V604" s="16">
        <v>6511600</v>
      </c>
      <c r="W604" s="16" t="s">
        <v>1257</v>
      </c>
      <c r="X604" s="16">
        <v>35</v>
      </c>
      <c r="Y604" s="16">
        <v>25</v>
      </c>
      <c r="Z604" s="16">
        <v>125</v>
      </c>
      <c r="AA604" s="16" t="s">
        <v>1090</v>
      </c>
      <c r="AB604" s="16" t="s">
        <v>1090</v>
      </c>
      <c r="AC604" s="16" t="s">
        <v>1090</v>
      </c>
      <c r="AD604" s="16">
        <v>15</v>
      </c>
      <c r="AE604" s="16">
        <v>2</v>
      </c>
      <c r="AF604" s="16">
        <v>0.5</v>
      </c>
      <c r="AG604" s="16" t="s">
        <v>1607</v>
      </c>
      <c r="AH604" s="16"/>
      <c r="AI604" s="16" t="s">
        <v>4164</v>
      </c>
      <c r="AJ604" s="16" t="s">
        <v>4165</v>
      </c>
      <c r="AK604" s="16" t="s">
        <v>4166</v>
      </c>
      <c r="AL604" s="16"/>
      <c r="AM604" s="11"/>
    </row>
    <row r="605" spans="1:39" s="60" customFormat="1" ht="40.5" customHeight="1" x14ac:dyDescent="0.25">
      <c r="A605" s="34">
        <v>13140146</v>
      </c>
      <c r="B605" s="5">
        <v>40190</v>
      </c>
      <c r="C605" s="17" t="s">
        <v>1604</v>
      </c>
      <c r="D605" s="17" t="s">
        <v>9026</v>
      </c>
      <c r="E605" s="17" t="s">
        <v>63</v>
      </c>
      <c r="F605" s="17" t="s">
        <v>63</v>
      </c>
      <c r="G605" s="17" t="s">
        <v>63</v>
      </c>
      <c r="H605" s="34">
        <v>48489</v>
      </c>
      <c r="I605" s="5">
        <v>40212</v>
      </c>
      <c r="J605" s="5">
        <v>45733</v>
      </c>
      <c r="K605" s="17" t="s">
        <v>1605</v>
      </c>
      <c r="L605" s="17" t="s">
        <v>7044</v>
      </c>
      <c r="M605" s="17" t="s">
        <v>756</v>
      </c>
      <c r="N605" s="5" t="s">
        <v>66</v>
      </c>
      <c r="O605" s="17">
        <v>6511600</v>
      </c>
      <c r="P605" s="767"/>
      <c r="Q605" s="767"/>
      <c r="R605" s="767"/>
      <c r="S605" s="767"/>
      <c r="T605" s="566"/>
      <c r="U605" s="17"/>
      <c r="V605" s="17">
        <v>6511600</v>
      </c>
      <c r="W605" s="17" t="s">
        <v>1257</v>
      </c>
      <c r="X605" s="17">
        <v>35</v>
      </c>
      <c r="Y605" s="17">
        <v>25</v>
      </c>
      <c r="Z605" s="17">
        <v>125</v>
      </c>
      <c r="AA605" s="17" t="s">
        <v>1090</v>
      </c>
      <c r="AB605" s="17" t="s">
        <v>1090</v>
      </c>
      <c r="AC605" s="17" t="s">
        <v>1090</v>
      </c>
      <c r="AD605" s="17">
        <v>15</v>
      </c>
      <c r="AE605" s="17">
        <v>2</v>
      </c>
      <c r="AF605" s="17">
        <v>0.5</v>
      </c>
      <c r="AG605" s="17" t="s">
        <v>1607</v>
      </c>
      <c r="AH605" s="17"/>
      <c r="AI605" s="17" t="s">
        <v>7048</v>
      </c>
      <c r="AJ605" s="17" t="s">
        <v>7049</v>
      </c>
      <c r="AK605" s="17" t="s">
        <v>4166</v>
      </c>
      <c r="AL605" s="17" t="s">
        <v>7046</v>
      </c>
      <c r="AM605" s="11"/>
    </row>
    <row r="606" spans="1:39" s="60" customFormat="1" ht="40.5" customHeight="1" thickBot="1" x14ac:dyDescent="0.3">
      <c r="A606" s="169">
        <v>13140146</v>
      </c>
      <c r="B606" s="170">
        <v>40190</v>
      </c>
      <c r="C606" s="44" t="s">
        <v>1604</v>
      </c>
      <c r="D606" s="44" t="s">
        <v>9026</v>
      </c>
      <c r="E606" s="44" t="s">
        <v>63</v>
      </c>
      <c r="F606" s="44" t="s">
        <v>63</v>
      </c>
      <c r="G606" s="44" t="s">
        <v>63</v>
      </c>
      <c r="H606" s="169">
        <v>48489</v>
      </c>
      <c r="I606" s="170">
        <v>40212</v>
      </c>
      <c r="J606" s="170">
        <v>45733</v>
      </c>
      <c r="K606" s="44" t="s">
        <v>1605</v>
      </c>
      <c r="L606" s="44" t="s">
        <v>7044</v>
      </c>
      <c r="M606" s="44" t="s">
        <v>756</v>
      </c>
      <c r="N606" s="170"/>
      <c r="O606" s="44"/>
      <c r="P606" s="738"/>
      <c r="Q606" s="738"/>
      <c r="R606" s="738"/>
      <c r="S606" s="738"/>
      <c r="T606" s="573"/>
      <c r="U606" s="44"/>
      <c r="V606" s="44"/>
      <c r="W606" s="44"/>
      <c r="X606" s="44"/>
      <c r="Y606" s="44"/>
      <c r="Z606" s="44"/>
      <c r="AA606" s="44"/>
      <c r="AB606" s="44"/>
      <c r="AC606" s="44"/>
      <c r="AD606" s="44"/>
      <c r="AE606" s="44"/>
      <c r="AF606" s="44"/>
      <c r="AG606" s="44"/>
      <c r="AH606" s="44"/>
      <c r="AI606" s="44" t="s">
        <v>7050</v>
      </c>
      <c r="AJ606" s="44" t="s">
        <v>7051</v>
      </c>
      <c r="AK606" s="44"/>
      <c r="AL606" s="44" t="s">
        <v>7047</v>
      </c>
      <c r="AM606" s="11"/>
    </row>
    <row r="607" spans="1:39" s="60" customFormat="1" ht="27.75" customHeight="1" thickBot="1" x14ac:dyDescent="0.3">
      <c r="A607" s="440">
        <v>13140147</v>
      </c>
      <c r="B607" s="28">
        <v>40197</v>
      </c>
      <c r="C607" s="29" t="s">
        <v>1608</v>
      </c>
      <c r="D607" s="29" t="s">
        <v>1609</v>
      </c>
      <c r="E607" s="29"/>
      <c r="F607" s="29"/>
      <c r="G607" s="29"/>
      <c r="H607" s="77">
        <v>73479</v>
      </c>
      <c r="I607" s="28">
        <v>40218</v>
      </c>
      <c r="J607" s="28">
        <v>42388</v>
      </c>
      <c r="K607" s="29"/>
      <c r="L607" s="29"/>
      <c r="M607" s="29" t="s">
        <v>1550</v>
      </c>
      <c r="N607" s="28" t="s">
        <v>105</v>
      </c>
      <c r="O607" s="29">
        <v>14600</v>
      </c>
      <c r="P607" s="743"/>
      <c r="Q607" s="743"/>
      <c r="R607" s="743"/>
      <c r="S607" s="743"/>
      <c r="T607" s="571"/>
      <c r="U607" s="29"/>
      <c r="V607" s="29">
        <v>14600</v>
      </c>
      <c r="W607" s="29"/>
      <c r="X607" s="29"/>
      <c r="Y607" s="29"/>
      <c r="Z607" s="29"/>
      <c r="AA607" s="29"/>
      <c r="AB607" s="29"/>
      <c r="AC607" s="29"/>
      <c r="AD607" s="29"/>
      <c r="AE607" s="29"/>
      <c r="AF607" s="29"/>
      <c r="AG607" s="29"/>
      <c r="AH607" s="29"/>
      <c r="AI607" s="29" t="s">
        <v>4167</v>
      </c>
      <c r="AJ607" s="29" t="s">
        <v>4168</v>
      </c>
      <c r="AK607" s="25"/>
      <c r="AL607" s="25"/>
      <c r="AM607" s="11"/>
    </row>
    <row r="608" spans="1:39" s="394" customFormat="1" ht="27.75" customHeight="1" thickBot="1" x14ac:dyDescent="0.3">
      <c r="A608" s="494">
        <v>13140148</v>
      </c>
      <c r="B608" s="311">
        <v>40224</v>
      </c>
      <c r="C608" s="167" t="s">
        <v>1610</v>
      </c>
      <c r="D608" s="312" t="s">
        <v>1611</v>
      </c>
      <c r="E608" s="167"/>
      <c r="F608" s="167"/>
      <c r="G608" s="167"/>
      <c r="H608" s="313" t="s">
        <v>1612</v>
      </c>
      <c r="I608" s="311">
        <v>40244</v>
      </c>
      <c r="J608" s="311">
        <v>40568</v>
      </c>
      <c r="K608" s="312" t="s">
        <v>1613</v>
      </c>
      <c r="L608" s="312"/>
      <c r="M608" s="312" t="s">
        <v>1614</v>
      </c>
      <c r="N608" s="311" t="s">
        <v>48</v>
      </c>
      <c r="O608" s="312">
        <v>16300000</v>
      </c>
      <c r="P608" s="751"/>
      <c r="Q608" s="751"/>
      <c r="R608" s="751" t="s">
        <v>6410</v>
      </c>
      <c r="S608" s="751"/>
      <c r="T608" s="620"/>
      <c r="U608" s="312"/>
      <c r="V608" s="312">
        <v>16300000</v>
      </c>
      <c r="W608" s="312"/>
      <c r="X608" s="312"/>
      <c r="Y608" s="312"/>
      <c r="Z608" s="312"/>
      <c r="AA608" s="312"/>
      <c r="AB608" s="312"/>
      <c r="AC608" s="312"/>
      <c r="AD608" s="312"/>
      <c r="AE608" s="312"/>
      <c r="AF608" s="312"/>
      <c r="AG608" s="312"/>
      <c r="AH608" s="312"/>
      <c r="AI608" s="312" t="s">
        <v>4169</v>
      </c>
      <c r="AJ608" s="312" t="s">
        <v>4170</v>
      </c>
      <c r="AK608" s="451"/>
      <c r="AL608" s="451" t="s">
        <v>6409</v>
      </c>
      <c r="AM608" s="39"/>
    </row>
    <row r="609" spans="1:39" s="60" customFormat="1" ht="27.75" customHeight="1" x14ac:dyDescent="0.25">
      <c r="A609" s="441">
        <v>13140149</v>
      </c>
      <c r="B609" s="291">
        <v>40226</v>
      </c>
      <c r="C609" s="39" t="s">
        <v>1615</v>
      </c>
      <c r="D609" s="221" t="s">
        <v>1616</v>
      </c>
      <c r="E609" s="39"/>
      <c r="F609" s="39"/>
      <c r="G609" s="39"/>
      <c r="H609" s="290">
        <v>36782</v>
      </c>
      <c r="I609" s="291">
        <v>40247</v>
      </c>
      <c r="J609" s="291">
        <v>42417</v>
      </c>
      <c r="K609" s="221" t="s">
        <v>1617</v>
      </c>
      <c r="L609" s="221"/>
      <c r="M609" s="221" t="s">
        <v>948</v>
      </c>
      <c r="N609" s="221" t="s">
        <v>21</v>
      </c>
      <c r="O609" s="221">
        <v>24000</v>
      </c>
      <c r="P609" s="746" t="s">
        <v>6173</v>
      </c>
      <c r="Q609" s="746" t="s">
        <v>6173</v>
      </c>
      <c r="R609" s="746"/>
      <c r="S609" s="746"/>
      <c r="T609" s="570"/>
      <c r="U609" s="221"/>
      <c r="V609" s="221">
        <v>24000</v>
      </c>
      <c r="W609" s="221"/>
      <c r="X609" s="221"/>
      <c r="Y609" s="221"/>
      <c r="Z609" s="221"/>
      <c r="AA609" s="221"/>
      <c r="AB609" s="221"/>
      <c r="AC609" s="221"/>
      <c r="AD609" s="221"/>
      <c r="AE609" s="221"/>
      <c r="AF609" s="221"/>
      <c r="AG609" s="221"/>
      <c r="AH609" s="221"/>
      <c r="AI609" s="221" t="s">
        <v>2457</v>
      </c>
      <c r="AJ609" s="221" t="s">
        <v>4171</v>
      </c>
      <c r="AK609" s="314"/>
      <c r="AL609" s="314" t="s">
        <v>6175</v>
      </c>
      <c r="AM609" s="11"/>
    </row>
    <row r="610" spans="1:39" s="60" customFormat="1" ht="27.75" customHeight="1" thickBot="1" x14ac:dyDescent="0.3">
      <c r="A610" s="441">
        <v>13140149</v>
      </c>
      <c r="B610" s="291">
        <v>40226</v>
      </c>
      <c r="C610" s="39" t="s">
        <v>1615</v>
      </c>
      <c r="D610" s="221" t="s">
        <v>1616</v>
      </c>
      <c r="E610" s="39" t="s">
        <v>7273</v>
      </c>
      <c r="F610" s="39" t="s">
        <v>60</v>
      </c>
      <c r="G610" s="39" t="s">
        <v>28</v>
      </c>
      <c r="H610" s="290">
        <v>36782</v>
      </c>
      <c r="I610" s="291">
        <v>40247</v>
      </c>
      <c r="J610" s="291">
        <v>44609</v>
      </c>
      <c r="K610" s="221" t="s">
        <v>1617</v>
      </c>
      <c r="L610" s="221"/>
      <c r="M610" s="221" t="s">
        <v>948</v>
      </c>
      <c r="N610" s="221" t="s">
        <v>21</v>
      </c>
      <c r="O610" s="221">
        <v>24000</v>
      </c>
      <c r="P610" s="746"/>
      <c r="Q610" s="746"/>
      <c r="R610" s="746"/>
      <c r="S610" s="746"/>
      <c r="T610" s="570">
        <v>22</v>
      </c>
      <c r="U610" s="221">
        <v>90</v>
      </c>
      <c r="V610" s="221">
        <v>24000</v>
      </c>
      <c r="W610" s="221" t="s">
        <v>1257</v>
      </c>
      <c r="X610" s="221">
        <v>50</v>
      </c>
      <c r="Y610" s="221">
        <v>50</v>
      </c>
      <c r="Z610" s="221">
        <v>250</v>
      </c>
      <c r="AA610" s="221"/>
      <c r="AB610" s="221"/>
      <c r="AC610" s="221"/>
      <c r="AD610" s="221">
        <v>10</v>
      </c>
      <c r="AE610" s="221"/>
      <c r="AF610" s="221"/>
      <c r="AG610" s="221" t="s">
        <v>6174</v>
      </c>
      <c r="AH610" s="221"/>
      <c r="AI610" s="221" t="s">
        <v>2457</v>
      </c>
      <c r="AJ610" s="221" t="s">
        <v>4171</v>
      </c>
      <c r="AK610" s="314"/>
      <c r="AL610" s="314" t="s">
        <v>8422</v>
      </c>
      <c r="AM610" s="11"/>
    </row>
    <row r="611" spans="1:39" s="60" customFormat="1" ht="36" customHeight="1" thickBot="1" x14ac:dyDescent="0.3">
      <c r="A611" s="530">
        <v>13140150</v>
      </c>
      <c r="B611" s="214">
        <v>40233</v>
      </c>
      <c r="C611" s="216" t="s">
        <v>5617</v>
      </c>
      <c r="D611" s="215" t="s">
        <v>5618</v>
      </c>
      <c r="E611" s="216"/>
      <c r="F611" s="216"/>
      <c r="G611" s="216"/>
      <c r="H611" s="216">
        <v>75112</v>
      </c>
      <c r="I611" s="214">
        <v>40253</v>
      </c>
      <c r="J611" s="214">
        <v>42424</v>
      </c>
      <c r="K611" s="215" t="s">
        <v>370</v>
      </c>
      <c r="L611" s="215"/>
      <c r="M611" s="215" t="s">
        <v>300</v>
      </c>
      <c r="N611" s="214" t="s">
        <v>52</v>
      </c>
      <c r="O611" s="215">
        <v>5800945</v>
      </c>
      <c r="P611" s="769" t="s">
        <v>6118</v>
      </c>
      <c r="Q611" s="769" t="s">
        <v>6118</v>
      </c>
      <c r="R611" s="762"/>
      <c r="S611" s="762"/>
      <c r="T611" s="589"/>
      <c r="U611" s="215"/>
      <c r="V611" s="215">
        <v>5800945</v>
      </c>
      <c r="W611" s="215"/>
      <c r="X611" s="215"/>
      <c r="Y611" s="215"/>
      <c r="Z611" s="215"/>
      <c r="AA611" s="215"/>
      <c r="AB611" s="215"/>
      <c r="AC611" s="215"/>
      <c r="AD611" s="215"/>
      <c r="AE611" s="215"/>
      <c r="AF611" s="215"/>
      <c r="AG611" s="215"/>
      <c r="AH611" s="215"/>
      <c r="AI611" s="215" t="s">
        <v>4172</v>
      </c>
      <c r="AJ611" s="215" t="s">
        <v>4173</v>
      </c>
      <c r="AK611" s="244"/>
      <c r="AL611" s="244" t="s">
        <v>6120</v>
      </c>
      <c r="AM611" s="11"/>
    </row>
    <row r="612" spans="1:39" s="60" customFormat="1" ht="36" customHeight="1" x14ac:dyDescent="0.25">
      <c r="A612" s="531">
        <v>13140150</v>
      </c>
      <c r="B612" s="31">
        <v>40233</v>
      </c>
      <c r="C612" s="76" t="s">
        <v>5617</v>
      </c>
      <c r="D612" s="30" t="s">
        <v>5618</v>
      </c>
      <c r="E612" s="76"/>
      <c r="F612" s="76"/>
      <c r="G612" s="76"/>
      <c r="H612" s="76">
        <v>75112</v>
      </c>
      <c r="I612" s="31">
        <v>40253</v>
      </c>
      <c r="J612" s="31">
        <v>42424</v>
      </c>
      <c r="K612" s="30" t="s">
        <v>370</v>
      </c>
      <c r="L612" s="30"/>
      <c r="M612" s="30" t="s">
        <v>300</v>
      </c>
      <c r="N612" s="31" t="s">
        <v>52</v>
      </c>
      <c r="O612" s="30">
        <v>112500</v>
      </c>
      <c r="P612" s="781" t="s">
        <v>6118</v>
      </c>
      <c r="Q612" s="781" t="s">
        <v>6118</v>
      </c>
      <c r="R612" s="781"/>
      <c r="S612" s="781"/>
      <c r="T612" s="590"/>
      <c r="U612" s="30"/>
      <c r="V612" s="30">
        <v>112500</v>
      </c>
      <c r="W612" s="30"/>
      <c r="X612" s="30"/>
      <c r="Y612" s="30"/>
      <c r="Z612" s="30"/>
      <c r="AA612" s="30"/>
      <c r="AB612" s="30"/>
      <c r="AC612" s="30"/>
      <c r="AD612" s="30"/>
      <c r="AE612" s="30"/>
      <c r="AF612" s="30"/>
      <c r="AG612" s="30"/>
      <c r="AH612" s="30"/>
      <c r="AI612" s="30" t="s">
        <v>4174</v>
      </c>
      <c r="AJ612" s="30" t="s">
        <v>4175</v>
      </c>
      <c r="AK612" s="32"/>
      <c r="AL612" s="244" t="s">
        <v>6120</v>
      </c>
      <c r="AM612" s="11"/>
    </row>
    <row r="613" spans="1:39" s="60" customFormat="1" ht="36" customHeight="1" thickBot="1" x14ac:dyDescent="0.3">
      <c r="A613" s="487">
        <v>13140150</v>
      </c>
      <c r="B613" s="170">
        <v>40233</v>
      </c>
      <c r="C613" s="169" t="s">
        <v>6121</v>
      </c>
      <c r="D613" s="44" t="s">
        <v>5618</v>
      </c>
      <c r="E613" s="169" t="s">
        <v>51</v>
      </c>
      <c r="F613" s="169" t="s">
        <v>51</v>
      </c>
      <c r="G613" s="169" t="s">
        <v>51</v>
      </c>
      <c r="H613" s="169" t="s">
        <v>6117</v>
      </c>
      <c r="I613" s="170">
        <v>40253</v>
      </c>
      <c r="J613" s="170">
        <v>46077</v>
      </c>
      <c r="K613" s="44" t="s">
        <v>370</v>
      </c>
      <c r="L613" s="44"/>
      <c r="M613" s="44" t="s">
        <v>300</v>
      </c>
      <c r="N613" s="170" t="s">
        <v>52</v>
      </c>
      <c r="O613" s="44">
        <v>5800945</v>
      </c>
      <c r="P613" s="738"/>
      <c r="Q613" s="738"/>
      <c r="R613" s="738"/>
      <c r="S613" s="738"/>
      <c r="T613" s="573">
        <v>932</v>
      </c>
      <c r="U613" s="44">
        <v>15893</v>
      </c>
      <c r="V613" s="44">
        <v>5800945</v>
      </c>
      <c r="W613" s="44" t="s">
        <v>1257</v>
      </c>
      <c r="X613" s="44">
        <v>35</v>
      </c>
      <c r="Y613" s="44">
        <v>25</v>
      </c>
      <c r="Z613" s="44">
        <v>125</v>
      </c>
      <c r="AA613" s="44" t="s">
        <v>1090</v>
      </c>
      <c r="AB613" s="44" t="s">
        <v>1090</v>
      </c>
      <c r="AC613" s="44" t="s">
        <v>1090</v>
      </c>
      <c r="AD613" s="44">
        <v>15</v>
      </c>
      <c r="AE613" s="44">
        <v>2</v>
      </c>
      <c r="AF613" s="44">
        <v>0.5</v>
      </c>
      <c r="AG613" s="44" t="s">
        <v>6119</v>
      </c>
      <c r="AH613" s="44">
        <v>149.5</v>
      </c>
      <c r="AI613" s="44" t="s">
        <v>4172</v>
      </c>
      <c r="AJ613" s="44" t="s">
        <v>4173</v>
      </c>
      <c r="AK613" s="174" t="s">
        <v>4898</v>
      </c>
      <c r="AL613" s="174" t="s">
        <v>6823</v>
      </c>
      <c r="AM613" s="11"/>
    </row>
    <row r="614" spans="1:39" s="60" customFormat="1" ht="27.75" customHeight="1" x14ac:dyDescent="0.25">
      <c r="A614" s="532">
        <v>13140151</v>
      </c>
      <c r="B614" s="172">
        <v>40242</v>
      </c>
      <c r="C614" s="173" t="s">
        <v>6122</v>
      </c>
      <c r="D614" s="173" t="s">
        <v>5619</v>
      </c>
      <c r="E614" s="173"/>
      <c r="F614" s="173"/>
      <c r="G614" s="173"/>
      <c r="H614" s="171" t="s">
        <v>59</v>
      </c>
      <c r="I614" s="172">
        <v>40262</v>
      </c>
      <c r="J614" s="172">
        <v>42434</v>
      </c>
      <c r="K614" s="173" t="s">
        <v>1594</v>
      </c>
      <c r="L614" s="173"/>
      <c r="M614" s="173" t="s">
        <v>300</v>
      </c>
      <c r="N614" s="172" t="s">
        <v>52</v>
      </c>
      <c r="O614" s="173">
        <v>130000</v>
      </c>
      <c r="P614" s="786" t="s">
        <v>6125</v>
      </c>
      <c r="Q614" s="786" t="s">
        <v>6125</v>
      </c>
      <c r="R614" s="786"/>
      <c r="S614" s="786"/>
      <c r="T614" s="591"/>
      <c r="U614" s="173"/>
      <c r="V614" s="173">
        <v>130000</v>
      </c>
      <c r="W614" s="173"/>
      <c r="X614" s="173"/>
      <c r="Y614" s="173"/>
      <c r="Z614" s="173"/>
      <c r="AA614" s="173"/>
      <c r="AB614" s="173"/>
      <c r="AC614" s="173"/>
      <c r="AD614" s="173"/>
      <c r="AE614" s="173"/>
      <c r="AF614" s="173"/>
      <c r="AG614" s="173"/>
      <c r="AH614" s="173"/>
      <c r="AI614" s="173" t="s">
        <v>4176</v>
      </c>
      <c r="AJ614" s="173" t="s">
        <v>4177</v>
      </c>
      <c r="AK614" s="329"/>
      <c r="AL614" s="329" t="s">
        <v>6127</v>
      </c>
      <c r="AM614" s="11"/>
    </row>
    <row r="615" spans="1:39" s="60" customFormat="1" ht="27.75" customHeight="1" thickBot="1" x14ac:dyDescent="0.3">
      <c r="A615" s="487">
        <v>13140151</v>
      </c>
      <c r="B615" s="170">
        <v>40242</v>
      </c>
      <c r="C615" s="44" t="s">
        <v>6123</v>
      </c>
      <c r="D615" s="44" t="s">
        <v>5619</v>
      </c>
      <c r="E615" s="44" t="s">
        <v>62</v>
      </c>
      <c r="F615" s="44" t="s">
        <v>62</v>
      </c>
      <c r="G615" s="44" t="s">
        <v>51</v>
      </c>
      <c r="H615" s="169" t="s">
        <v>6124</v>
      </c>
      <c r="I615" s="170">
        <v>40262</v>
      </c>
      <c r="J615" s="170">
        <v>46817</v>
      </c>
      <c r="K615" s="44" t="s">
        <v>1594</v>
      </c>
      <c r="L615" s="44" t="s">
        <v>6880</v>
      </c>
      <c r="M615" s="44" t="s">
        <v>300</v>
      </c>
      <c r="N615" s="170" t="s">
        <v>52</v>
      </c>
      <c r="O615" s="44">
        <v>130000</v>
      </c>
      <c r="P615" s="738" t="s">
        <v>8238</v>
      </c>
      <c r="Q615" s="738" t="s">
        <v>8238</v>
      </c>
      <c r="R615" s="738"/>
      <c r="S615" s="738"/>
      <c r="T615" s="573">
        <v>25.03</v>
      </c>
      <c r="U615" s="44">
        <v>356.16</v>
      </c>
      <c r="V615" s="44">
        <v>130000</v>
      </c>
      <c r="W615" s="44" t="s">
        <v>1089</v>
      </c>
      <c r="X615" s="44">
        <v>35</v>
      </c>
      <c r="Y615" s="44">
        <v>25</v>
      </c>
      <c r="Z615" s="44">
        <v>125</v>
      </c>
      <c r="AA615" s="44" t="s">
        <v>1090</v>
      </c>
      <c r="AB615" s="44" t="s">
        <v>1090</v>
      </c>
      <c r="AC615" s="44" t="s">
        <v>1090</v>
      </c>
      <c r="AD615" s="44" t="s">
        <v>1090</v>
      </c>
      <c r="AE615" s="44" t="s">
        <v>1090</v>
      </c>
      <c r="AF615" s="44">
        <v>0.3</v>
      </c>
      <c r="AG615" s="44" t="s">
        <v>6126</v>
      </c>
      <c r="AH615" s="44"/>
      <c r="AI615" s="44" t="s">
        <v>4176</v>
      </c>
      <c r="AJ615" s="44" t="s">
        <v>4177</v>
      </c>
      <c r="AK615" s="174" t="s">
        <v>4898</v>
      </c>
      <c r="AL615" s="174"/>
      <c r="AM615" s="11"/>
    </row>
    <row r="616" spans="1:39" s="60" customFormat="1" ht="27.75" customHeight="1" x14ac:dyDescent="0.25">
      <c r="A616" s="533" t="s">
        <v>4647</v>
      </c>
      <c r="B616" s="175">
        <v>40261</v>
      </c>
      <c r="C616" s="221" t="s">
        <v>1618</v>
      </c>
      <c r="D616" s="176" t="s">
        <v>4651</v>
      </c>
      <c r="E616" s="221"/>
      <c r="F616" s="221"/>
      <c r="G616" s="221"/>
      <c r="H616" s="164">
        <v>37376</v>
      </c>
      <c r="I616" s="175">
        <v>40281</v>
      </c>
      <c r="J616" s="175">
        <v>42453</v>
      </c>
      <c r="K616" s="176" t="s">
        <v>1619</v>
      </c>
      <c r="L616" s="176"/>
      <c r="M616" s="176" t="s">
        <v>1076</v>
      </c>
      <c r="N616" s="176" t="s">
        <v>34</v>
      </c>
      <c r="O616" s="176">
        <v>986910</v>
      </c>
      <c r="P616" s="752" t="s">
        <v>4649</v>
      </c>
      <c r="Q616" s="752"/>
      <c r="R616" s="752"/>
      <c r="S616" s="752"/>
      <c r="T616" s="568"/>
      <c r="U616" s="176"/>
      <c r="V616" s="176">
        <v>986910</v>
      </c>
      <c r="W616" s="176"/>
      <c r="X616" s="176"/>
      <c r="Y616" s="176"/>
      <c r="Z616" s="176"/>
      <c r="AA616" s="176"/>
      <c r="AB616" s="176"/>
      <c r="AC616" s="176"/>
      <c r="AD616" s="176"/>
      <c r="AE616" s="176"/>
      <c r="AF616" s="176"/>
      <c r="AG616" s="176"/>
      <c r="AH616" s="176"/>
      <c r="AI616" s="176" t="s">
        <v>2458</v>
      </c>
      <c r="AJ616" s="176" t="s">
        <v>4178</v>
      </c>
      <c r="AK616" s="222"/>
      <c r="AL616" s="222" t="s">
        <v>6129</v>
      </c>
      <c r="AM616" s="11"/>
    </row>
    <row r="617" spans="1:39" s="60" customFormat="1" ht="27.75" customHeight="1" x14ac:dyDescent="0.25">
      <c r="A617" s="533">
        <v>13140152</v>
      </c>
      <c r="B617" s="175">
        <v>40261</v>
      </c>
      <c r="C617" s="16" t="s">
        <v>4650</v>
      </c>
      <c r="D617" s="176" t="s">
        <v>4651</v>
      </c>
      <c r="E617" s="176"/>
      <c r="F617" s="176"/>
      <c r="G617" s="176"/>
      <c r="H617" s="164">
        <v>37376</v>
      </c>
      <c r="I617" s="175">
        <v>40281</v>
      </c>
      <c r="J617" s="175">
        <v>42453</v>
      </c>
      <c r="K617" s="176" t="s">
        <v>1619</v>
      </c>
      <c r="L617" s="176"/>
      <c r="M617" s="176" t="s">
        <v>1076</v>
      </c>
      <c r="N617" s="176" t="s">
        <v>34</v>
      </c>
      <c r="O617" s="176">
        <v>100500</v>
      </c>
      <c r="P617" s="752"/>
      <c r="Q617" s="752" t="s">
        <v>6128</v>
      </c>
      <c r="R617" s="752"/>
      <c r="S617" s="752"/>
      <c r="T617" s="568">
        <v>30</v>
      </c>
      <c r="U617" s="176">
        <v>300</v>
      </c>
      <c r="V617" s="176">
        <v>100500</v>
      </c>
      <c r="W617" s="176" t="s">
        <v>1257</v>
      </c>
      <c r="X617" s="176">
        <v>50</v>
      </c>
      <c r="Y617" s="176">
        <v>25</v>
      </c>
      <c r="Z617" s="176">
        <v>125</v>
      </c>
      <c r="AA617" s="176" t="s">
        <v>1090</v>
      </c>
      <c r="AB617" s="176" t="s">
        <v>1090</v>
      </c>
      <c r="AC617" s="176" t="s">
        <v>1090</v>
      </c>
      <c r="AD617" s="176" t="s">
        <v>1090</v>
      </c>
      <c r="AE617" s="176" t="s">
        <v>1090</v>
      </c>
      <c r="AF617" s="176" t="s">
        <v>1090</v>
      </c>
      <c r="AG617" s="176" t="s">
        <v>4652</v>
      </c>
      <c r="AH617" s="176"/>
      <c r="AI617" s="176" t="s">
        <v>2458</v>
      </c>
      <c r="AJ617" s="176" t="s">
        <v>4178</v>
      </c>
      <c r="AK617" s="222" t="s">
        <v>1092</v>
      </c>
      <c r="AL617" s="222" t="s">
        <v>6130</v>
      </c>
      <c r="AM617" s="11"/>
    </row>
    <row r="618" spans="1:39" s="60" customFormat="1" ht="27.75" customHeight="1" thickBot="1" x14ac:dyDescent="0.3">
      <c r="A618" s="487">
        <v>13140152</v>
      </c>
      <c r="B618" s="170">
        <v>40261</v>
      </c>
      <c r="C618" s="44" t="s">
        <v>4650</v>
      </c>
      <c r="D618" s="44" t="s">
        <v>8343</v>
      </c>
      <c r="E618" s="44" t="s">
        <v>72</v>
      </c>
      <c r="F618" s="44" t="s">
        <v>72</v>
      </c>
      <c r="G618" s="44" t="s">
        <v>53</v>
      </c>
      <c r="H618" s="169">
        <v>37376</v>
      </c>
      <c r="I618" s="170">
        <v>40281</v>
      </c>
      <c r="J618" s="170">
        <v>48297</v>
      </c>
      <c r="K618" s="44" t="s">
        <v>1619</v>
      </c>
      <c r="L618" s="44"/>
      <c r="M618" s="44" t="s">
        <v>1076</v>
      </c>
      <c r="N618" s="44" t="s">
        <v>34</v>
      </c>
      <c r="O618" s="44">
        <v>100500</v>
      </c>
      <c r="P618" s="822" t="s">
        <v>8344</v>
      </c>
      <c r="Q618" s="822" t="s">
        <v>8344</v>
      </c>
      <c r="R618" s="822"/>
      <c r="S618" s="822"/>
      <c r="T618" s="573">
        <v>30</v>
      </c>
      <c r="U618" s="44">
        <v>300</v>
      </c>
      <c r="V618" s="44">
        <v>100500</v>
      </c>
      <c r="W618" s="44" t="s">
        <v>1257</v>
      </c>
      <c r="X618" s="44">
        <v>50</v>
      </c>
      <c r="Y618" s="44">
        <v>25</v>
      </c>
      <c r="Z618" s="44">
        <v>125</v>
      </c>
      <c r="AA618" s="44" t="s">
        <v>1090</v>
      </c>
      <c r="AB618" s="44" t="s">
        <v>1090</v>
      </c>
      <c r="AC618" s="44" t="s">
        <v>1090</v>
      </c>
      <c r="AD618" s="44" t="s">
        <v>1090</v>
      </c>
      <c r="AE618" s="44" t="s">
        <v>1090</v>
      </c>
      <c r="AF618" s="44" t="s">
        <v>1090</v>
      </c>
      <c r="AG618" s="44" t="s">
        <v>4652</v>
      </c>
      <c r="AH618" s="44">
        <v>110</v>
      </c>
      <c r="AI618" s="44" t="s">
        <v>2458</v>
      </c>
      <c r="AJ618" s="44" t="s">
        <v>4178</v>
      </c>
      <c r="AK618" s="174" t="s">
        <v>1092</v>
      </c>
      <c r="AL618" s="174"/>
      <c r="AM618" s="11"/>
    </row>
    <row r="619" spans="1:39" s="60" customFormat="1" ht="27.75" customHeight="1" thickBot="1" x14ac:dyDescent="0.3">
      <c r="A619" s="440">
        <v>13140153</v>
      </c>
      <c r="B619" s="28">
        <v>40269</v>
      </c>
      <c r="C619" s="29" t="s">
        <v>2459</v>
      </c>
      <c r="D619" s="29" t="s">
        <v>2460</v>
      </c>
      <c r="E619" s="29"/>
      <c r="F619" s="29"/>
      <c r="G619" s="29"/>
      <c r="H619" s="77">
        <v>39520</v>
      </c>
      <c r="I619" s="28">
        <v>40290</v>
      </c>
      <c r="J619" s="28">
        <v>42095</v>
      </c>
      <c r="K619" s="29" t="s">
        <v>1479</v>
      </c>
      <c r="L619" s="29"/>
      <c r="M619" s="29" t="s">
        <v>287</v>
      </c>
      <c r="N619" s="29" t="s">
        <v>40</v>
      </c>
      <c r="O619" s="29">
        <v>1100</v>
      </c>
      <c r="P619" s="743"/>
      <c r="Q619" s="743"/>
      <c r="R619" s="743"/>
      <c r="S619" s="743"/>
      <c r="T619" s="571"/>
      <c r="U619" s="29"/>
      <c r="V619" s="29">
        <v>1100</v>
      </c>
      <c r="W619" s="29"/>
      <c r="X619" s="29"/>
      <c r="Y619" s="29"/>
      <c r="Z619" s="29"/>
      <c r="AA619" s="29"/>
      <c r="AB619" s="29"/>
      <c r="AC619" s="29"/>
      <c r="AD619" s="29"/>
      <c r="AE619" s="29"/>
      <c r="AF619" s="29"/>
      <c r="AG619" s="29"/>
      <c r="AH619" s="29"/>
      <c r="AI619" s="29" t="s">
        <v>4179</v>
      </c>
      <c r="AJ619" s="29" t="s">
        <v>4180</v>
      </c>
      <c r="AK619" s="25"/>
      <c r="AL619" s="25"/>
      <c r="AM619" s="11"/>
    </row>
    <row r="620" spans="1:39" s="60" customFormat="1" ht="27.75" customHeight="1" thickBot="1" x14ac:dyDescent="0.3">
      <c r="A620" s="237">
        <v>13140154</v>
      </c>
      <c r="B620" s="238">
        <v>40336</v>
      </c>
      <c r="C620" s="23" t="s">
        <v>1620</v>
      </c>
      <c r="D620" s="23" t="s">
        <v>5029</v>
      </c>
      <c r="E620" s="23"/>
      <c r="F620" s="23"/>
      <c r="G620" s="23"/>
      <c r="H620" s="239" t="s">
        <v>179</v>
      </c>
      <c r="I620" s="238">
        <v>40356</v>
      </c>
      <c r="J620" s="238" t="s">
        <v>1195</v>
      </c>
      <c r="K620" s="23" t="s">
        <v>1201</v>
      </c>
      <c r="L620" s="23"/>
      <c r="M620" s="23" t="s">
        <v>4779</v>
      </c>
      <c r="N620" s="23" t="s">
        <v>34</v>
      </c>
      <c r="O620" s="23" t="s">
        <v>4181</v>
      </c>
      <c r="P620" s="744"/>
      <c r="Q620" s="744"/>
      <c r="R620" s="744"/>
      <c r="S620" s="744"/>
      <c r="T620" s="575"/>
      <c r="U620" s="23"/>
      <c r="V620" s="23" t="s">
        <v>4181</v>
      </c>
      <c r="W620" s="23"/>
      <c r="X620" s="23"/>
      <c r="Y620" s="23"/>
      <c r="Z620" s="23"/>
      <c r="AA620" s="23"/>
      <c r="AB620" s="23"/>
      <c r="AC620" s="23"/>
      <c r="AD620" s="23"/>
      <c r="AE620" s="23"/>
      <c r="AF620" s="23"/>
      <c r="AG620" s="23"/>
      <c r="AH620" s="23"/>
      <c r="AI620" s="23" t="s">
        <v>4182</v>
      </c>
      <c r="AJ620" s="23" t="s">
        <v>4183</v>
      </c>
      <c r="AK620" s="24"/>
      <c r="AL620" s="24"/>
      <c r="AM620" s="11"/>
    </row>
    <row r="621" spans="1:39" s="60" customFormat="1" ht="27.75" customHeight="1" thickBot="1" x14ac:dyDescent="0.3">
      <c r="A621" s="290">
        <v>13140155</v>
      </c>
      <c r="B621" s="291">
        <v>40336</v>
      </c>
      <c r="C621" s="221" t="s">
        <v>2461</v>
      </c>
      <c r="D621" s="221" t="s">
        <v>4184</v>
      </c>
      <c r="E621" s="221"/>
      <c r="F621" s="221"/>
      <c r="G621" s="221"/>
      <c r="H621" s="290" t="s">
        <v>179</v>
      </c>
      <c r="I621" s="291">
        <v>40356</v>
      </c>
      <c r="J621" s="291" t="s">
        <v>1195</v>
      </c>
      <c r="K621" s="221" t="s">
        <v>1120</v>
      </c>
      <c r="L621" s="221"/>
      <c r="M621" s="221" t="s">
        <v>941</v>
      </c>
      <c r="N621" s="221" t="s">
        <v>34</v>
      </c>
      <c r="O621" s="221" t="s">
        <v>4185</v>
      </c>
      <c r="P621" s="746"/>
      <c r="Q621" s="746"/>
      <c r="R621" s="746" t="s">
        <v>8166</v>
      </c>
      <c r="S621" s="746"/>
      <c r="T621" s="570"/>
      <c r="U621" s="221"/>
      <c r="V621" s="221" t="s">
        <v>4185</v>
      </c>
      <c r="W621" s="221"/>
      <c r="X621" s="221"/>
      <c r="Y621" s="221"/>
      <c r="Z621" s="221"/>
      <c r="AA621" s="221"/>
      <c r="AB621" s="221"/>
      <c r="AC621" s="221"/>
      <c r="AD621" s="221"/>
      <c r="AE621" s="221"/>
      <c r="AF621" s="221"/>
      <c r="AG621" s="221"/>
      <c r="AH621" s="221"/>
      <c r="AI621" s="221" t="s">
        <v>4186</v>
      </c>
      <c r="AJ621" s="221" t="s">
        <v>4187</v>
      </c>
      <c r="AK621" s="314"/>
      <c r="AL621" s="314" t="s">
        <v>8165</v>
      </c>
      <c r="AM621" s="11"/>
    </row>
    <row r="622" spans="1:39" s="60" customFormat="1" ht="27.75" customHeight="1" thickBot="1" x14ac:dyDescent="0.3">
      <c r="A622" s="237">
        <v>13140156</v>
      </c>
      <c r="B622" s="238">
        <v>40340</v>
      </c>
      <c r="C622" s="23" t="s">
        <v>1621</v>
      </c>
      <c r="D622" s="23" t="s">
        <v>1622</v>
      </c>
      <c r="E622" s="23"/>
      <c r="F622" s="23"/>
      <c r="G622" s="23"/>
      <c r="H622" s="239">
        <v>43445</v>
      </c>
      <c r="I622" s="238">
        <v>40360</v>
      </c>
      <c r="J622" s="238">
        <v>42532</v>
      </c>
      <c r="K622" s="23" t="s">
        <v>1120</v>
      </c>
      <c r="L622" s="23"/>
      <c r="M622" s="23" t="s">
        <v>4780</v>
      </c>
      <c r="N622" s="23" t="s">
        <v>34</v>
      </c>
      <c r="O622" s="23" t="s">
        <v>4188</v>
      </c>
      <c r="P622" s="744"/>
      <c r="Q622" s="744"/>
      <c r="R622" s="744"/>
      <c r="S622" s="744"/>
      <c r="T622" s="575"/>
      <c r="U622" s="23"/>
      <c r="V622" s="23" t="s">
        <v>4188</v>
      </c>
      <c r="W622" s="23"/>
      <c r="X622" s="23"/>
      <c r="Y622" s="23"/>
      <c r="Z622" s="23"/>
      <c r="AA622" s="23"/>
      <c r="AB622" s="23"/>
      <c r="AC622" s="23"/>
      <c r="AD622" s="23"/>
      <c r="AE622" s="23"/>
      <c r="AF622" s="23"/>
      <c r="AG622" s="23"/>
      <c r="AH622" s="23"/>
      <c r="AI622" s="23" t="s">
        <v>4189</v>
      </c>
      <c r="AJ622" s="23" t="s">
        <v>4190</v>
      </c>
      <c r="AK622" s="24"/>
      <c r="AL622" s="24"/>
      <c r="AM622" s="11"/>
    </row>
    <row r="623" spans="1:39" s="60" customFormat="1" ht="27.75" customHeight="1" x14ac:dyDescent="0.25">
      <c r="A623" s="75">
        <v>13140157</v>
      </c>
      <c r="B623" s="26">
        <v>40368</v>
      </c>
      <c r="C623" s="27" t="s">
        <v>1623</v>
      </c>
      <c r="D623" s="27"/>
      <c r="E623" s="27"/>
      <c r="F623" s="27"/>
      <c r="G623" s="27"/>
      <c r="H623" s="75">
        <v>39846</v>
      </c>
      <c r="I623" s="26">
        <v>40388</v>
      </c>
      <c r="J623" s="26" t="s">
        <v>4539</v>
      </c>
      <c r="K623" s="27" t="s">
        <v>1112</v>
      </c>
      <c r="L623" s="27"/>
      <c r="M623" s="27" t="s">
        <v>303</v>
      </c>
      <c r="N623" s="27" t="s">
        <v>66</v>
      </c>
      <c r="O623" s="27" t="s">
        <v>4191</v>
      </c>
      <c r="P623" s="739"/>
      <c r="Q623" s="739"/>
      <c r="R623" s="739"/>
      <c r="S623" s="739"/>
      <c r="T623" s="557"/>
      <c r="U623" s="27"/>
      <c r="V623" s="27" t="s">
        <v>4191</v>
      </c>
      <c r="W623" s="27"/>
      <c r="X623" s="27"/>
      <c r="Y623" s="27"/>
      <c r="Z623" s="27"/>
      <c r="AA623" s="27"/>
      <c r="AB623" s="27"/>
      <c r="AC623" s="27"/>
      <c r="AD623" s="27"/>
      <c r="AE623" s="27"/>
      <c r="AF623" s="27"/>
      <c r="AG623" s="27"/>
      <c r="AH623" s="27"/>
      <c r="AI623" s="27" t="s">
        <v>4192</v>
      </c>
      <c r="AJ623" s="27" t="s">
        <v>4193</v>
      </c>
      <c r="AK623" s="59"/>
      <c r="AL623" s="59"/>
      <c r="AM623" s="11"/>
    </row>
    <row r="624" spans="1:39" s="60" customFormat="1" ht="27.75" customHeight="1" x14ac:dyDescent="0.25">
      <c r="A624" s="34">
        <v>13140157</v>
      </c>
      <c r="B624" s="5">
        <v>40368</v>
      </c>
      <c r="C624" s="17" t="s">
        <v>1623</v>
      </c>
      <c r="D624" s="17"/>
      <c r="E624" s="17"/>
      <c r="F624" s="17"/>
      <c r="G624" s="17"/>
      <c r="H624" s="34">
        <v>39846</v>
      </c>
      <c r="I624" s="5">
        <v>40388</v>
      </c>
      <c r="J624" s="5" t="s">
        <v>4539</v>
      </c>
      <c r="K624" s="17" t="s">
        <v>1112</v>
      </c>
      <c r="L624" s="17"/>
      <c r="M624" s="17" t="s">
        <v>303</v>
      </c>
      <c r="N624" s="17" t="s">
        <v>66</v>
      </c>
      <c r="O624" s="17" t="s">
        <v>4191</v>
      </c>
      <c r="P624" s="767"/>
      <c r="Q624" s="767"/>
      <c r="R624" s="767"/>
      <c r="S624" s="767"/>
      <c r="T624" s="566"/>
      <c r="U624" s="17"/>
      <c r="V624" s="17" t="s">
        <v>4191</v>
      </c>
      <c r="W624" s="17"/>
      <c r="X624" s="17"/>
      <c r="Y624" s="17"/>
      <c r="Z624" s="17"/>
      <c r="AA624" s="17"/>
      <c r="AB624" s="17"/>
      <c r="AC624" s="17"/>
      <c r="AD624" s="17"/>
      <c r="AE624" s="17"/>
      <c r="AF624" s="17"/>
      <c r="AG624" s="17"/>
      <c r="AH624" s="17"/>
      <c r="AI624" s="17" t="s">
        <v>4194</v>
      </c>
      <c r="AJ624" s="17" t="s">
        <v>4195</v>
      </c>
      <c r="AK624" s="7"/>
      <c r="AL624" s="7"/>
      <c r="AM624" s="11"/>
    </row>
    <row r="625" spans="1:39" s="60" customFormat="1" ht="27.75" customHeight="1" thickBot="1" x14ac:dyDescent="0.3">
      <c r="A625" s="61">
        <v>13140157</v>
      </c>
      <c r="B625" s="19">
        <v>40368</v>
      </c>
      <c r="C625" s="18" t="s">
        <v>1623</v>
      </c>
      <c r="D625" s="18"/>
      <c r="E625" s="18"/>
      <c r="F625" s="18"/>
      <c r="G625" s="18"/>
      <c r="H625" s="61">
        <v>39846</v>
      </c>
      <c r="I625" s="19">
        <v>40388</v>
      </c>
      <c r="J625" s="19" t="s">
        <v>4539</v>
      </c>
      <c r="K625" s="18" t="s">
        <v>1112</v>
      </c>
      <c r="L625" s="18"/>
      <c r="M625" s="18" t="s">
        <v>303</v>
      </c>
      <c r="N625" s="18" t="s">
        <v>66</v>
      </c>
      <c r="O625" s="18" t="s">
        <v>4191</v>
      </c>
      <c r="P625" s="753"/>
      <c r="Q625" s="753"/>
      <c r="R625" s="753"/>
      <c r="S625" s="753"/>
      <c r="T625" s="565"/>
      <c r="U625" s="18"/>
      <c r="V625" s="18" t="s">
        <v>4191</v>
      </c>
      <c r="W625" s="18"/>
      <c r="X625" s="18"/>
      <c r="Y625" s="18"/>
      <c r="Z625" s="18"/>
      <c r="AA625" s="18"/>
      <c r="AB625" s="18"/>
      <c r="AC625" s="18"/>
      <c r="AD625" s="18"/>
      <c r="AE625" s="18"/>
      <c r="AF625" s="18"/>
      <c r="AG625" s="18"/>
      <c r="AH625" s="18"/>
      <c r="AI625" s="18" t="s">
        <v>4196</v>
      </c>
      <c r="AJ625" s="18" t="s">
        <v>4197</v>
      </c>
      <c r="AK625" s="20"/>
      <c r="AL625" s="20"/>
      <c r="AM625" s="11"/>
    </row>
    <row r="626" spans="1:39" s="60" customFormat="1" ht="36.75" customHeight="1" thickBot="1" x14ac:dyDescent="0.3">
      <c r="A626" s="325">
        <v>13140158</v>
      </c>
      <c r="B626" s="326">
        <v>40378</v>
      </c>
      <c r="C626" s="327" t="s">
        <v>5620</v>
      </c>
      <c r="D626" s="327" t="s">
        <v>5621</v>
      </c>
      <c r="E626" s="327"/>
      <c r="F626" s="327"/>
      <c r="G626" s="327"/>
      <c r="H626" s="328" t="s">
        <v>1624</v>
      </c>
      <c r="I626" s="326">
        <v>40398</v>
      </c>
      <c r="J626" s="326">
        <v>42723</v>
      </c>
      <c r="K626" s="327" t="s">
        <v>370</v>
      </c>
      <c r="L626" s="327"/>
      <c r="M626" s="327" t="s">
        <v>300</v>
      </c>
      <c r="N626" s="327" t="s">
        <v>52</v>
      </c>
      <c r="O626" s="327">
        <v>10585000</v>
      </c>
      <c r="P626" s="799"/>
      <c r="Q626" s="799"/>
      <c r="R626" s="799" t="s">
        <v>1625</v>
      </c>
      <c r="S626" s="799"/>
      <c r="T626" s="600"/>
      <c r="U626" s="327"/>
      <c r="V626" s="327">
        <v>10585000</v>
      </c>
      <c r="W626" s="327"/>
      <c r="X626" s="327"/>
      <c r="Y626" s="327"/>
      <c r="Z626" s="327"/>
      <c r="AA626" s="327"/>
      <c r="AB626" s="327"/>
      <c r="AC626" s="327"/>
      <c r="AD626" s="327"/>
      <c r="AE626" s="327"/>
      <c r="AF626" s="327"/>
      <c r="AG626" s="327"/>
      <c r="AH626" s="327"/>
      <c r="AI626" s="327" t="s">
        <v>4198</v>
      </c>
      <c r="AJ626" s="327" t="s">
        <v>4199</v>
      </c>
      <c r="AK626" s="360"/>
      <c r="AL626" s="24"/>
      <c r="AM626" s="11"/>
    </row>
    <row r="627" spans="1:39" s="60" customFormat="1" ht="27.75" customHeight="1" thickBot="1" x14ac:dyDescent="0.3">
      <c r="A627" s="77">
        <v>13140159</v>
      </c>
      <c r="B627" s="28">
        <v>40417</v>
      </c>
      <c r="C627" s="29" t="s">
        <v>1264</v>
      </c>
      <c r="D627" s="29" t="s">
        <v>5030</v>
      </c>
      <c r="E627" s="29"/>
      <c r="F627" s="29"/>
      <c r="G627" s="29"/>
      <c r="H627" s="77">
        <v>51740</v>
      </c>
      <c r="I627" s="28">
        <v>40438</v>
      </c>
      <c r="J627" s="28" t="s">
        <v>4540</v>
      </c>
      <c r="K627" s="29" t="s">
        <v>1349</v>
      </c>
      <c r="L627" s="29"/>
      <c r="M627" s="29" t="s">
        <v>4781</v>
      </c>
      <c r="N627" s="29" t="s">
        <v>21</v>
      </c>
      <c r="O627" s="29">
        <v>1500</v>
      </c>
      <c r="P627" s="743"/>
      <c r="Q627" s="743"/>
      <c r="R627" s="743"/>
      <c r="S627" s="743"/>
      <c r="T627" s="571"/>
      <c r="U627" s="29"/>
      <c r="V627" s="29">
        <v>1500</v>
      </c>
      <c r="W627" s="29"/>
      <c r="X627" s="29"/>
      <c r="Y627" s="29"/>
      <c r="Z627" s="29"/>
      <c r="AA627" s="29"/>
      <c r="AB627" s="29"/>
      <c r="AC627" s="29"/>
      <c r="AD627" s="29"/>
      <c r="AE627" s="29"/>
      <c r="AF627" s="29"/>
      <c r="AG627" s="29"/>
      <c r="AH627" s="29"/>
      <c r="AI627" s="29" t="s">
        <v>2462</v>
      </c>
      <c r="AJ627" s="29" t="s">
        <v>2463</v>
      </c>
      <c r="AK627" s="25"/>
      <c r="AL627" s="25"/>
      <c r="AM627" s="11"/>
    </row>
    <row r="628" spans="1:39" s="60" customFormat="1" ht="27.75" customHeight="1" x14ac:dyDescent="0.25">
      <c r="A628" s="223">
        <v>13140160</v>
      </c>
      <c r="B628" s="224">
        <v>40450</v>
      </c>
      <c r="C628" s="43" t="s">
        <v>1626</v>
      </c>
      <c r="D628" s="43"/>
      <c r="E628" s="43"/>
      <c r="F628" s="43"/>
      <c r="G628" s="43"/>
      <c r="H628" s="225">
        <v>53535</v>
      </c>
      <c r="I628" s="224">
        <v>41201</v>
      </c>
      <c r="J628" s="224" t="s">
        <v>1627</v>
      </c>
      <c r="K628" s="43" t="s">
        <v>1628</v>
      </c>
      <c r="L628" s="43"/>
      <c r="M628" s="43" t="s">
        <v>4743</v>
      </c>
      <c r="N628" s="43" t="s">
        <v>21</v>
      </c>
      <c r="O628" s="43" t="s">
        <v>4200</v>
      </c>
      <c r="P628" s="760"/>
      <c r="Q628" s="760"/>
      <c r="R628" s="760"/>
      <c r="S628" s="760"/>
      <c r="T628" s="572"/>
      <c r="U628" s="43"/>
      <c r="V628" s="43" t="s">
        <v>4200</v>
      </c>
      <c r="W628" s="43"/>
      <c r="X628" s="43"/>
      <c r="Y628" s="43"/>
      <c r="Z628" s="43"/>
      <c r="AA628" s="43"/>
      <c r="AB628" s="43"/>
      <c r="AC628" s="43"/>
      <c r="AD628" s="43"/>
      <c r="AE628" s="43"/>
      <c r="AF628" s="43"/>
      <c r="AG628" s="43"/>
      <c r="AH628" s="43"/>
      <c r="AI628" s="43" t="s">
        <v>2464</v>
      </c>
      <c r="AJ628" s="43" t="s">
        <v>2465</v>
      </c>
      <c r="AK628" s="46"/>
      <c r="AL628" s="46"/>
      <c r="AM628" s="11"/>
    </row>
    <row r="629" spans="1:39" s="60" customFormat="1" ht="27.75" customHeight="1" x14ac:dyDescent="0.25">
      <c r="A629" s="210">
        <v>13140160</v>
      </c>
      <c r="B629" s="5">
        <v>40450</v>
      </c>
      <c r="C629" s="17" t="s">
        <v>1626</v>
      </c>
      <c r="D629" s="17"/>
      <c r="E629" s="17"/>
      <c r="F629" s="17"/>
      <c r="G629" s="17"/>
      <c r="H629" s="34">
        <v>53535</v>
      </c>
      <c r="I629" s="5">
        <v>41201</v>
      </c>
      <c r="J629" s="5" t="s">
        <v>1627</v>
      </c>
      <c r="K629" s="17" t="s">
        <v>1628</v>
      </c>
      <c r="L629" s="17"/>
      <c r="M629" s="17" t="s">
        <v>4743</v>
      </c>
      <c r="N629" s="17" t="s">
        <v>21</v>
      </c>
      <c r="O629" s="17"/>
      <c r="P629" s="767"/>
      <c r="Q629" s="767"/>
      <c r="R629" s="767"/>
      <c r="S629" s="767"/>
      <c r="T629" s="566"/>
      <c r="U629" s="17"/>
      <c r="V629" s="17"/>
      <c r="W629" s="17"/>
      <c r="X629" s="17"/>
      <c r="Y629" s="17"/>
      <c r="Z629" s="17"/>
      <c r="AA629" s="17"/>
      <c r="AB629" s="17"/>
      <c r="AC629" s="17"/>
      <c r="AD629" s="17"/>
      <c r="AE629" s="17"/>
      <c r="AF629" s="17"/>
      <c r="AG629" s="17"/>
      <c r="AH629" s="17"/>
      <c r="AI629" s="17" t="s">
        <v>2466</v>
      </c>
      <c r="AJ629" s="17" t="s">
        <v>2467</v>
      </c>
      <c r="AK629" s="7"/>
      <c r="AL629" s="7"/>
      <c r="AM629" s="11"/>
    </row>
    <row r="630" spans="1:39" s="60" customFormat="1" ht="27.75" customHeight="1" x14ac:dyDescent="0.25">
      <c r="A630" s="210">
        <v>13140160</v>
      </c>
      <c r="B630" s="5">
        <v>40450</v>
      </c>
      <c r="C630" s="17" t="s">
        <v>1626</v>
      </c>
      <c r="D630" s="17"/>
      <c r="E630" s="17"/>
      <c r="F630" s="17"/>
      <c r="G630" s="17"/>
      <c r="H630" s="34">
        <v>53535</v>
      </c>
      <c r="I630" s="5">
        <v>41201</v>
      </c>
      <c r="J630" s="5" t="s">
        <v>1627</v>
      </c>
      <c r="K630" s="17" t="s">
        <v>1628</v>
      </c>
      <c r="L630" s="17"/>
      <c r="M630" s="17" t="s">
        <v>4743</v>
      </c>
      <c r="N630" s="17" t="s">
        <v>21</v>
      </c>
      <c r="O630" s="17"/>
      <c r="P630" s="767"/>
      <c r="Q630" s="767"/>
      <c r="R630" s="767"/>
      <c r="S630" s="767"/>
      <c r="T630" s="566"/>
      <c r="U630" s="17"/>
      <c r="V630" s="17"/>
      <c r="W630" s="17"/>
      <c r="X630" s="17"/>
      <c r="Y630" s="17"/>
      <c r="Z630" s="17"/>
      <c r="AA630" s="17"/>
      <c r="AB630" s="17"/>
      <c r="AC630" s="17"/>
      <c r="AD630" s="17"/>
      <c r="AE630" s="17"/>
      <c r="AF630" s="17"/>
      <c r="AG630" s="17"/>
      <c r="AH630" s="17"/>
      <c r="AI630" s="17" t="s">
        <v>2468</v>
      </c>
      <c r="AJ630" s="17" t="s">
        <v>2469</v>
      </c>
      <c r="AK630" s="7"/>
      <c r="AL630" s="7"/>
      <c r="AM630" s="11"/>
    </row>
    <row r="631" spans="1:39" s="60" customFormat="1" ht="27.75" customHeight="1" x14ac:dyDescent="0.25">
      <c r="A631" s="210">
        <v>13140160</v>
      </c>
      <c r="B631" s="5">
        <v>40450</v>
      </c>
      <c r="C631" s="17" t="s">
        <v>1626</v>
      </c>
      <c r="D631" s="17"/>
      <c r="E631" s="17"/>
      <c r="F631" s="17"/>
      <c r="G631" s="17"/>
      <c r="H631" s="34">
        <v>53535</v>
      </c>
      <c r="I631" s="5">
        <v>41201</v>
      </c>
      <c r="J631" s="5" t="s">
        <v>1627</v>
      </c>
      <c r="K631" s="17" t="s">
        <v>1628</v>
      </c>
      <c r="L631" s="17"/>
      <c r="M631" s="17" t="s">
        <v>4743</v>
      </c>
      <c r="N631" s="17" t="s">
        <v>21</v>
      </c>
      <c r="O631" s="17"/>
      <c r="P631" s="767"/>
      <c r="Q631" s="767"/>
      <c r="R631" s="767"/>
      <c r="S631" s="767"/>
      <c r="T631" s="566"/>
      <c r="U631" s="17"/>
      <c r="V631" s="17"/>
      <c r="W631" s="17"/>
      <c r="X631" s="17"/>
      <c r="Y631" s="17"/>
      <c r="Z631" s="17"/>
      <c r="AA631" s="17"/>
      <c r="AB631" s="17"/>
      <c r="AC631" s="17"/>
      <c r="AD631" s="17"/>
      <c r="AE631" s="17"/>
      <c r="AF631" s="17"/>
      <c r="AG631" s="17"/>
      <c r="AH631" s="17"/>
      <c r="AI631" s="17" t="s">
        <v>2470</v>
      </c>
      <c r="AJ631" s="17" t="s">
        <v>2471</v>
      </c>
      <c r="AK631" s="7"/>
      <c r="AL631" s="7"/>
      <c r="AM631" s="11"/>
    </row>
    <row r="632" spans="1:39" s="60" customFormat="1" ht="27.75" customHeight="1" x14ac:dyDescent="0.25">
      <c r="A632" s="210">
        <v>13140160</v>
      </c>
      <c r="B632" s="5">
        <v>40450</v>
      </c>
      <c r="C632" s="17" t="s">
        <v>1626</v>
      </c>
      <c r="D632" s="17"/>
      <c r="E632" s="17"/>
      <c r="F632" s="17"/>
      <c r="G632" s="17"/>
      <c r="H632" s="34">
        <v>53535</v>
      </c>
      <c r="I632" s="5">
        <v>41201</v>
      </c>
      <c r="J632" s="5" t="s">
        <v>1627</v>
      </c>
      <c r="K632" s="17" t="s">
        <v>1628</v>
      </c>
      <c r="L632" s="17"/>
      <c r="M632" s="17" t="s">
        <v>4743</v>
      </c>
      <c r="N632" s="17" t="s">
        <v>21</v>
      </c>
      <c r="O632" s="17"/>
      <c r="P632" s="767"/>
      <c r="Q632" s="767"/>
      <c r="R632" s="767"/>
      <c r="S632" s="767"/>
      <c r="T632" s="566"/>
      <c r="U632" s="17"/>
      <c r="V632" s="17"/>
      <c r="W632" s="17"/>
      <c r="X632" s="17"/>
      <c r="Y632" s="17"/>
      <c r="Z632" s="17"/>
      <c r="AA632" s="17"/>
      <c r="AB632" s="17"/>
      <c r="AC632" s="17"/>
      <c r="AD632" s="17"/>
      <c r="AE632" s="17"/>
      <c r="AF632" s="17"/>
      <c r="AG632" s="17"/>
      <c r="AH632" s="17"/>
      <c r="AI632" s="17" t="s">
        <v>2472</v>
      </c>
      <c r="AJ632" s="17" t="s">
        <v>2473</v>
      </c>
      <c r="AK632" s="7"/>
      <c r="AL632" s="7"/>
      <c r="AM632" s="11"/>
    </row>
    <row r="633" spans="1:39" s="60" customFormat="1" ht="27.75" customHeight="1" x14ac:dyDescent="0.25">
      <c r="A633" s="210">
        <v>13140160</v>
      </c>
      <c r="B633" s="5">
        <v>40450</v>
      </c>
      <c r="C633" s="17" t="s">
        <v>1626</v>
      </c>
      <c r="D633" s="17"/>
      <c r="E633" s="17"/>
      <c r="F633" s="17"/>
      <c r="G633" s="17"/>
      <c r="H633" s="34">
        <v>53535</v>
      </c>
      <c r="I633" s="5">
        <v>41201</v>
      </c>
      <c r="J633" s="5" t="s">
        <v>1627</v>
      </c>
      <c r="K633" s="17" t="s">
        <v>1628</v>
      </c>
      <c r="L633" s="17"/>
      <c r="M633" s="17" t="s">
        <v>4743</v>
      </c>
      <c r="N633" s="17" t="s">
        <v>21</v>
      </c>
      <c r="O633" s="17"/>
      <c r="P633" s="767"/>
      <c r="Q633" s="767"/>
      <c r="R633" s="767"/>
      <c r="S633" s="767"/>
      <c r="T633" s="566"/>
      <c r="U633" s="17"/>
      <c r="V633" s="17"/>
      <c r="W633" s="17"/>
      <c r="X633" s="17"/>
      <c r="Y633" s="17"/>
      <c r="Z633" s="17"/>
      <c r="AA633" s="17"/>
      <c r="AB633" s="17"/>
      <c r="AC633" s="17"/>
      <c r="AD633" s="17"/>
      <c r="AE633" s="17"/>
      <c r="AF633" s="17"/>
      <c r="AG633" s="17"/>
      <c r="AH633" s="17"/>
      <c r="AI633" s="17" t="s">
        <v>2474</v>
      </c>
      <c r="AJ633" s="17" t="s">
        <v>2475</v>
      </c>
      <c r="AK633" s="7"/>
      <c r="AL633" s="7"/>
      <c r="AM633" s="11"/>
    </row>
    <row r="634" spans="1:39" s="60" customFormat="1" ht="27.75" customHeight="1" thickBot="1" x14ac:dyDescent="0.3">
      <c r="A634" s="182">
        <v>13140160</v>
      </c>
      <c r="B634" s="170">
        <v>40450</v>
      </c>
      <c r="C634" s="44" t="s">
        <v>1626</v>
      </c>
      <c r="D634" s="44"/>
      <c r="E634" s="44"/>
      <c r="F634" s="44"/>
      <c r="G634" s="44"/>
      <c r="H634" s="169">
        <v>53535</v>
      </c>
      <c r="I634" s="170">
        <v>41201</v>
      </c>
      <c r="J634" s="170" t="s">
        <v>1627</v>
      </c>
      <c r="K634" s="44" t="s">
        <v>1628</v>
      </c>
      <c r="L634" s="44"/>
      <c r="M634" s="44" t="s">
        <v>4743</v>
      </c>
      <c r="N634" s="44" t="s">
        <v>21</v>
      </c>
      <c r="O634" s="44"/>
      <c r="P634" s="738"/>
      <c r="Q634" s="738"/>
      <c r="R634" s="738"/>
      <c r="S634" s="738"/>
      <c r="T634" s="573"/>
      <c r="U634" s="44"/>
      <c r="V634" s="44"/>
      <c r="W634" s="44"/>
      <c r="X634" s="44"/>
      <c r="Y634" s="44"/>
      <c r="Z634" s="44"/>
      <c r="AA634" s="44"/>
      <c r="AB634" s="44"/>
      <c r="AC634" s="44"/>
      <c r="AD634" s="44"/>
      <c r="AE634" s="44"/>
      <c r="AF634" s="44"/>
      <c r="AG634" s="44"/>
      <c r="AH634" s="44"/>
      <c r="AI634" s="44" t="s">
        <v>2476</v>
      </c>
      <c r="AJ634" s="44" t="s">
        <v>2477</v>
      </c>
      <c r="AK634" s="174"/>
      <c r="AL634" s="174"/>
      <c r="AM634" s="11"/>
    </row>
    <row r="635" spans="1:39" s="60" customFormat="1" ht="27.75" customHeight="1" x14ac:dyDescent="0.25">
      <c r="A635" s="171">
        <v>13140161</v>
      </c>
      <c r="B635" s="172">
        <v>40513</v>
      </c>
      <c r="C635" s="324" t="s">
        <v>1629</v>
      </c>
      <c r="D635" s="173" t="s">
        <v>7779</v>
      </c>
      <c r="E635" s="324"/>
      <c r="F635" s="324"/>
      <c r="G635" s="324"/>
      <c r="H635" s="171">
        <v>38978</v>
      </c>
      <c r="I635" s="172">
        <v>40533</v>
      </c>
      <c r="J635" s="172" t="s">
        <v>1195</v>
      </c>
      <c r="K635" s="173" t="s">
        <v>1201</v>
      </c>
      <c r="L635" s="173"/>
      <c r="M635" s="173" t="s">
        <v>1036</v>
      </c>
      <c r="N635" s="172" t="s">
        <v>34</v>
      </c>
      <c r="O635" s="173" t="s">
        <v>1630</v>
      </c>
      <c r="P635" s="786"/>
      <c r="Q635" s="823"/>
      <c r="R635" s="786"/>
      <c r="S635" s="824"/>
      <c r="T635" s="591">
        <v>2925</v>
      </c>
      <c r="U635" s="228">
        <v>262</v>
      </c>
      <c r="V635" s="228">
        <v>1067625</v>
      </c>
      <c r="W635" s="228"/>
      <c r="X635" s="228"/>
      <c r="Y635" s="228"/>
      <c r="Z635" s="228"/>
      <c r="AA635" s="228"/>
      <c r="AB635" s="228"/>
      <c r="AC635" s="228"/>
      <c r="AD635" s="228"/>
      <c r="AE635" s="228"/>
      <c r="AF635" s="228"/>
      <c r="AG635" s="173"/>
      <c r="AH635" s="173"/>
      <c r="AI635" s="173" t="s">
        <v>2478</v>
      </c>
      <c r="AJ635" s="173" t="s">
        <v>2479</v>
      </c>
      <c r="AK635" s="329"/>
      <c r="AL635" s="329"/>
      <c r="AM635" s="11"/>
    </row>
    <row r="636" spans="1:39" s="60" customFormat="1" ht="27.75" customHeight="1" thickBot="1" x14ac:dyDescent="0.3">
      <c r="A636" s="61">
        <v>13140161</v>
      </c>
      <c r="B636" s="19">
        <v>40513</v>
      </c>
      <c r="C636" s="18" t="s">
        <v>1629</v>
      </c>
      <c r="D636" s="18" t="s">
        <v>7779</v>
      </c>
      <c r="E636" s="18" t="s">
        <v>106</v>
      </c>
      <c r="F636" s="18" t="s">
        <v>106</v>
      </c>
      <c r="G636" s="18" t="s">
        <v>33</v>
      </c>
      <c r="H636" s="61">
        <v>38978</v>
      </c>
      <c r="I636" s="19">
        <v>40533</v>
      </c>
      <c r="J636" s="19">
        <v>47831</v>
      </c>
      <c r="K636" s="18" t="s">
        <v>1201</v>
      </c>
      <c r="L636" s="18"/>
      <c r="M636" s="18" t="s">
        <v>1036</v>
      </c>
      <c r="N636" s="18" t="s">
        <v>34</v>
      </c>
      <c r="O636" s="18" t="s">
        <v>1630</v>
      </c>
      <c r="P636" s="753" t="s">
        <v>7783</v>
      </c>
      <c r="Q636" s="753" t="s">
        <v>7784</v>
      </c>
      <c r="R636" s="753"/>
      <c r="S636" s="753"/>
      <c r="T636" s="565">
        <v>1638.21</v>
      </c>
      <c r="U636" s="18">
        <v>156.09</v>
      </c>
      <c r="V636" s="18">
        <v>614372</v>
      </c>
      <c r="W636" s="18" t="s">
        <v>1089</v>
      </c>
      <c r="X636" s="18">
        <v>35</v>
      </c>
      <c r="Y636" s="18">
        <v>25</v>
      </c>
      <c r="Z636" s="18">
        <v>125</v>
      </c>
      <c r="AA636" s="18" t="s">
        <v>1090</v>
      </c>
      <c r="AB636" s="18" t="s">
        <v>1090</v>
      </c>
      <c r="AC636" s="18" t="s">
        <v>1090</v>
      </c>
      <c r="AD636" s="18">
        <v>15</v>
      </c>
      <c r="AE636" s="18">
        <v>2</v>
      </c>
      <c r="AF636" s="18">
        <v>0.3</v>
      </c>
      <c r="AG636" s="18" t="s">
        <v>7782</v>
      </c>
      <c r="AH636" s="18">
        <v>524.62</v>
      </c>
      <c r="AI636" s="44" t="s">
        <v>7780</v>
      </c>
      <c r="AJ636" s="44" t="s">
        <v>7781</v>
      </c>
      <c r="AK636" s="20" t="s">
        <v>1631</v>
      </c>
      <c r="AL636" s="20"/>
      <c r="AM636" s="11"/>
    </row>
    <row r="637" spans="1:39" s="60" customFormat="1" ht="27.75" customHeight="1" thickBot="1" x14ac:dyDescent="0.3">
      <c r="A637" s="237">
        <v>13140162</v>
      </c>
      <c r="B637" s="238">
        <v>40526</v>
      </c>
      <c r="C637" s="23" t="s">
        <v>249</v>
      </c>
      <c r="D637" s="23" t="s">
        <v>1632</v>
      </c>
      <c r="E637" s="23"/>
      <c r="F637" s="23"/>
      <c r="G637" s="23"/>
      <c r="H637" s="239">
        <v>43325</v>
      </c>
      <c r="I637" s="238">
        <v>40546</v>
      </c>
      <c r="J637" s="238" t="s">
        <v>163</v>
      </c>
      <c r="K637" s="23" t="s">
        <v>378</v>
      </c>
      <c r="L637" s="23"/>
      <c r="M637" s="23" t="s">
        <v>4782</v>
      </c>
      <c r="N637" s="23" t="s">
        <v>95</v>
      </c>
      <c r="O637" s="23" t="s">
        <v>4201</v>
      </c>
      <c r="P637" s="744"/>
      <c r="Q637" s="744"/>
      <c r="R637" s="744"/>
      <c r="S637" s="744"/>
      <c r="T637" s="575"/>
      <c r="U637" s="23"/>
      <c r="V637" s="23" t="s">
        <v>4201</v>
      </c>
      <c r="W637" s="23"/>
      <c r="X637" s="23"/>
      <c r="Y637" s="23"/>
      <c r="Z637" s="23"/>
      <c r="AA637" s="23"/>
      <c r="AB637" s="23"/>
      <c r="AC637" s="23"/>
      <c r="AD637" s="23"/>
      <c r="AE637" s="23"/>
      <c r="AF637" s="23"/>
      <c r="AG637" s="23"/>
      <c r="AH637" s="23"/>
      <c r="AI637" s="23" t="s">
        <v>2480</v>
      </c>
      <c r="AJ637" s="23" t="s">
        <v>2481</v>
      </c>
      <c r="AK637" s="24"/>
      <c r="AL637" s="24"/>
      <c r="AM637" s="11"/>
    </row>
    <row r="638" spans="1:39" s="60" customFormat="1" ht="27.75" customHeight="1" x14ac:dyDescent="0.25">
      <c r="A638" s="75">
        <v>13140163</v>
      </c>
      <c r="B638" s="26">
        <v>40542</v>
      </c>
      <c r="C638" s="29" t="s">
        <v>1633</v>
      </c>
      <c r="D638" s="27" t="s">
        <v>4202</v>
      </c>
      <c r="E638" s="29"/>
      <c r="F638" s="29"/>
      <c r="G638" s="29"/>
      <c r="H638" s="75">
        <v>53535</v>
      </c>
      <c r="I638" s="26">
        <v>40563</v>
      </c>
      <c r="J638" s="26" t="s">
        <v>1195</v>
      </c>
      <c r="K638" s="27" t="s">
        <v>1628</v>
      </c>
      <c r="L638" s="27"/>
      <c r="M638" s="27" t="s">
        <v>4783</v>
      </c>
      <c r="N638" s="26" t="s">
        <v>21</v>
      </c>
      <c r="O638" s="27">
        <v>737300</v>
      </c>
      <c r="P638" s="739"/>
      <c r="Q638" s="825"/>
      <c r="R638" s="739"/>
      <c r="S638" s="826"/>
      <c r="T638" s="557"/>
      <c r="U638" s="27"/>
      <c r="V638" s="27">
        <v>737300</v>
      </c>
      <c r="W638" s="11"/>
      <c r="X638" s="11"/>
      <c r="Y638" s="11"/>
      <c r="Z638" s="11"/>
      <c r="AA638" s="11"/>
      <c r="AB638" s="11"/>
      <c r="AC638" s="11"/>
      <c r="AD638" s="11"/>
      <c r="AE638" s="11"/>
      <c r="AF638" s="11"/>
      <c r="AG638" s="27"/>
      <c r="AH638" s="27"/>
      <c r="AI638" s="27" t="s">
        <v>2482</v>
      </c>
      <c r="AJ638" s="27" t="s">
        <v>2483</v>
      </c>
      <c r="AK638" s="59"/>
      <c r="AL638" s="59"/>
      <c r="AM638" s="11"/>
    </row>
    <row r="639" spans="1:39" s="60" customFormat="1" ht="27.75" customHeight="1" x14ac:dyDescent="0.25">
      <c r="A639" s="34">
        <v>13140163</v>
      </c>
      <c r="B639" s="5">
        <v>40542</v>
      </c>
      <c r="C639" s="17" t="s">
        <v>1633</v>
      </c>
      <c r="D639" s="17" t="s">
        <v>4202</v>
      </c>
      <c r="E639" s="17"/>
      <c r="F639" s="17"/>
      <c r="G639" s="17"/>
      <c r="H639" s="34">
        <v>53535</v>
      </c>
      <c r="I639" s="5">
        <v>40563</v>
      </c>
      <c r="J639" s="5" t="s">
        <v>1195</v>
      </c>
      <c r="K639" s="17" t="s">
        <v>1628</v>
      </c>
      <c r="L639" s="17"/>
      <c r="M639" s="17" t="s">
        <v>4783</v>
      </c>
      <c r="N639" s="17" t="s">
        <v>21</v>
      </c>
      <c r="O639" s="17">
        <v>310000</v>
      </c>
      <c r="P639" s="767"/>
      <c r="Q639" s="767"/>
      <c r="R639" s="767"/>
      <c r="S639" s="767"/>
      <c r="T639" s="566"/>
      <c r="U639" s="17"/>
      <c r="V639" s="17">
        <v>310000</v>
      </c>
      <c r="W639" s="17"/>
      <c r="X639" s="17"/>
      <c r="Y639" s="17"/>
      <c r="Z639" s="17"/>
      <c r="AA639" s="17"/>
      <c r="AB639" s="17"/>
      <c r="AC639" s="17"/>
      <c r="AD639" s="17"/>
      <c r="AE639" s="17"/>
      <c r="AF639" s="17"/>
      <c r="AG639" s="17"/>
      <c r="AH639" s="17"/>
      <c r="AI639" s="17" t="s">
        <v>2484</v>
      </c>
      <c r="AJ639" s="17" t="s">
        <v>2485</v>
      </c>
      <c r="AK639" s="7"/>
      <c r="AL639" s="7"/>
      <c r="AM639" s="11"/>
    </row>
    <row r="640" spans="1:39" s="60" customFormat="1" ht="27.75" customHeight="1" x14ac:dyDescent="0.25">
      <c r="A640" s="34">
        <v>13140163</v>
      </c>
      <c r="B640" s="5">
        <v>40542</v>
      </c>
      <c r="C640" s="17" t="s">
        <v>1633</v>
      </c>
      <c r="D640" s="17" t="s">
        <v>4202</v>
      </c>
      <c r="E640" s="17"/>
      <c r="F640" s="17"/>
      <c r="G640" s="17"/>
      <c r="H640" s="34">
        <v>53535</v>
      </c>
      <c r="I640" s="5">
        <v>40563</v>
      </c>
      <c r="J640" s="5" t="s">
        <v>1195</v>
      </c>
      <c r="K640" s="17" t="s">
        <v>1628</v>
      </c>
      <c r="L640" s="17"/>
      <c r="M640" s="17" t="s">
        <v>4783</v>
      </c>
      <c r="N640" s="17" t="s">
        <v>21</v>
      </c>
      <c r="O640" s="17">
        <v>50000</v>
      </c>
      <c r="P640" s="767"/>
      <c r="Q640" s="767"/>
      <c r="R640" s="767"/>
      <c r="S640" s="767"/>
      <c r="T640" s="566"/>
      <c r="U640" s="17"/>
      <c r="V640" s="17">
        <v>50000</v>
      </c>
      <c r="W640" s="17"/>
      <c r="X640" s="17"/>
      <c r="Y640" s="17"/>
      <c r="Z640" s="17"/>
      <c r="AA640" s="17"/>
      <c r="AB640" s="17"/>
      <c r="AC640" s="17"/>
      <c r="AD640" s="17"/>
      <c r="AE640" s="17"/>
      <c r="AF640" s="17"/>
      <c r="AG640" s="17"/>
      <c r="AH640" s="17"/>
      <c r="AI640" s="17" t="s">
        <v>2486</v>
      </c>
      <c r="AJ640" s="17" t="s">
        <v>2487</v>
      </c>
      <c r="AK640" s="7"/>
      <c r="AL640" s="7"/>
      <c r="AM640" s="11"/>
    </row>
    <row r="641" spans="1:39" s="60" customFormat="1" ht="27.75" customHeight="1" x14ac:dyDescent="0.25">
      <c r="A641" s="34">
        <v>13140163</v>
      </c>
      <c r="B641" s="5">
        <v>40542</v>
      </c>
      <c r="C641" s="17" t="s">
        <v>1633</v>
      </c>
      <c r="D641" s="17" t="s">
        <v>4202</v>
      </c>
      <c r="E641" s="17"/>
      <c r="F641" s="17"/>
      <c r="G641" s="17"/>
      <c r="H641" s="34">
        <v>53535</v>
      </c>
      <c r="I641" s="5">
        <v>40563</v>
      </c>
      <c r="J641" s="5" t="s">
        <v>1195</v>
      </c>
      <c r="K641" s="17" t="s">
        <v>1628</v>
      </c>
      <c r="L641" s="17"/>
      <c r="M641" s="17" t="s">
        <v>4783</v>
      </c>
      <c r="N641" s="17" t="s">
        <v>21</v>
      </c>
      <c r="O641" s="17">
        <v>40000</v>
      </c>
      <c r="P641" s="767"/>
      <c r="Q641" s="767"/>
      <c r="R641" s="767"/>
      <c r="S641" s="767"/>
      <c r="T641" s="566"/>
      <c r="U641" s="17"/>
      <c r="V641" s="17">
        <v>40000</v>
      </c>
      <c r="W641" s="17"/>
      <c r="X641" s="17"/>
      <c r="Y641" s="17"/>
      <c r="Z641" s="17"/>
      <c r="AA641" s="17"/>
      <c r="AB641" s="17"/>
      <c r="AC641" s="17"/>
      <c r="AD641" s="17"/>
      <c r="AE641" s="17"/>
      <c r="AF641" s="17"/>
      <c r="AG641" s="17"/>
      <c r="AH641" s="17"/>
      <c r="AI641" s="17" t="s">
        <v>2488</v>
      </c>
      <c r="AJ641" s="17" t="s">
        <v>2489</v>
      </c>
      <c r="AK641" s="7"/>
      <c r="AL641" s="7"/>
      <c r="AM641" s="11"/>
    </row>
    <row r="642" spans="1:39" s="60" customFormat="1" ht="27.75" customHeight="1" x14ac:dyDescent="0.25">
      <c r="A642" s="34">
        <v>13140163</v>
      </c>
      <c r="B642" s="5">
        <v>40542</v>
      </c>
      <c r="C642" s="17" t="s">
        <v>1633</v>
      </c>
      <c r="D642" s="17" t="s">
        <v>4202</v>
      </c>
      <c r="E642" s="17"/>
      <c r="F642" s="17"/>
      <c r="G642" s="17"/>
      <c r="H642" s="34">
        <v>53535</v>
      </c>
      <c r="I642" s="5">
        <v>40563</v>
      </c>
      <c r="J642" s="5" t="s">
        <v>1195</v>
      </c>
      <c r="K642" s="17" t="s">
        <v>1628</v>
      </c>
      <c r="L642" s="17"/>
      <c r="M642" s="17" t="s">
        <v>4783</v>
      </c>
      <c r="N642" s="17" t="s">
        <v>21</v>
      </c>
      <c r="O642" s="17">
        <v>60000</v>
      </c>
      <c r="P642" s="767"/>
      <c r="Q642" s="767"/>
      <c r="R642" s="767"/>
      <c r="S642" s="767"/>
      <c r="T642" s="566"/>
      <c r="U642" s="17"/>
      <c r="V642" s="17">
        <v>60000</v>
      </c>
      <c r="W642" s="17"/>
      <c r="X642" s="17"/>
      <c r="Y642" s="17"/>
      <c r="Z642" s="17"/>
      <c r="AA642" s="17"/>
      <c r="AB642" s="17"/>
      <c r="AC642" s="17"/>
      <c r="AD642" s="17"/>
      <c r="AE642" s="17"/>
      <c r="AF642" s="17"/>
      <c r="AG642" s="17"/>
      <c r="AH642" s="17"/>
      <c r="AI642" s="17" t="s">
        <v>2488</v>
      </c>
      <c r="AJ642" s="17" t="s">
        <v>2490</v>
      </c>
      <c r="AK642" s="7"/>
      <c r="AL642" s="7"/>
      <c r="AM642" s="11"/>
    </row>
    <row r="643" spans="1:39" s="60" customFormat="1" ht="27.75" customHeight="1" x14ac:dyDescent="0.25">
      <c r="A643" s="34">
        <v>13140163</v>
      </c>
      <c r="B643" s="5">
        <v>40542</v>
      </c>
      <c r="C643" s="17" t="s">
        <v>1633</v>
      </c>
      <c r="D643" s="17" t="s">
        <v>4202</v>
      </c>
      <c r="E643" s="17"/>
      <c r="F643" s="17"/>
      <c r="G643" s="17"/>
      <c r="H643" s="34">
        <v>53535</v>
      </c>
      <c r="I643" s="5">
        <v>40563</v>
      </c>
      <c r="J643" s="5" t="s">
        <v>1195</v>
      </c>
      <c r="K643" s="17" t="s">
        <v>1628</v>
      </c>
      <c r="L643" s="17"/>
      <c r="M643" s="17" t="s">
        <v>4783</v>
      </c>
      <c r="N643" s="17" t="s">
        <v>21</v>
      </c>
      <c r="O643" s="17">
        <v>10000</v>
      </c>
      <c r="P643" s="767"/>
      <c r="Q643" s="767"/>
      <c r="R643" s="767"/>
      <c r="S643" s="767"/>
      <c r="T643" s="566"/>
      <c r="U643" s="17"/>
      <c r="V643" s="17">
        <v>10000</v>
      </c>
      <c r="W643" s="17"/>
      <c r="X643" s="17"/>
      <c r="Y643" s="17"/>
      <c r="Z643" s="17"/>
      <c r="AA643" s="17"/>
      <c r="AB643" s="17"/>
      <c r="AC643" s="17"/>
      <c r="AD643" s="17"/>
      <c r="AE643" s="17"/>
      <c r="AF643" s="17"/>
      <c r="AG643" s="17"/>
      <c r="AH643" s="17"/>
      <c r="AI643" s="17" t="s">
        <v>2491</v>
      </c>
      <c r="AJ643" s="17" t="s">
        <v>2492</v>
      </c>
      <c r="AK643" s="7"/>
      <c r="AL643" s="7"/>
      <c r="AM643" s="11"/>
    </row>
    <row r="644" spans="1:39" s="60" customFormat="1" ht="27.75" customHeight="1" x14ac:dyDescent="0.25">
      <c r="A644" s="34">
        <v>13140163</v>
      </c>
      <c r="B644" s="5">
        <v>40542</v>
      </c>
      <c r="C644" s="17" t="s">
        <v>1633</v>
      </c>
      <c r="D644" s="17" t="s">
        <v>4202</v>
      </c>
      <c r="E644" s="17"/>
      <c r="F644" s="17"/>
      <c r="G644" s="17"/>
      <c r="H644" s="34">
        <v>53535</v>
      </c>
      <c r="I644" s="5">
        <v>40563</v>
      </c>
      <c r="J644" s="5" t="s">
        <v>1195</v>
      </c>
      <c r="K644" s="17" t="s">
        <v>1628</v>
      </c>
      <c r="L644" s="17"/>
      <c r="M644" s="17" t="s">
        <v>4783</v>
      </c>
      <c r="N644" s="17" t="s">
        <v>21</v>
      </c>
      <c r="O644" s="17">
        <v>10000</v>
      </c>
      <c r="P644" s="767"/>
      <c r="Q644" s="767"/>
      <c r="R644" s="767"/>
      <c r="S644" s="767"/>
      <c r="T644" s="566"/>
      <c r="U644" s="17"/>
      <c r="V644" s="17">
        <v>10000</v>
      </c>
      <c r="W644" s="17"/>
      <c r="X644" s="17"/>
      <c r="Y644" s="17"/>
      <c r="Z644" s="17"/>
      <c r="AA644" s="17"/>
      <c r="AB644" s="17"/>
      <c r="AC644" s="17"/>
      <c r="AD644" s="17"/>
      <c r="AE644" s="17"/>
      <c r="AF644" s="17"/>
      <c r="AG644" s="17"/>
      <c r="AH644" s="17"/>
      <c r="AI644" s="17" t="s">
        <v>2493</v>
      </c>
      <c r="AJ644" s="17" t="s">
        <v>2494</v>
      </c>
      <c r="AK644" s="7"/>
      <c r="AL644" s="7"/>
      <c r="AM644" s="11"/>
    </row>
    <row r="645" spans="1:39" s="60" customFormat="1" ht="27.75" customHeight="1" x14ac:dyDescent="0.25">
      <c r="A645" s="34">
        <v>13140163</v>
      </c>
      <c r="B645" s="5">
        <v>40542</v>
      </c>
      <c r="C645" s="17" t="s">
        <v>1633</v>
      </c>
      <c r="D645" s="17" t="s">
        <v>4202</v>
      </c>
      <c r="E645" s="17"/>
      <c r="F645" s="17"/>
      <c r="G645" s="17"/>
      <c r="H645" s="34">
        <v>53535</v>
      </c>
      <c r="I645" s="5">
        <v>40563</v>
      </c>
      <c r="J645" s="5" t="s">
        <v>1195</v>
      </c>
      <c r="K645" s="17" t="s">
        <v>1628</v>
      </c>
      <c r="L645" s="17"/>
      <c r="M645" s="17" t="s">
        <v>4783</v>
      </c>
      <c r="N645" s="17" t="s">
        <v>21</v>
      </c>
      <c r="O645" s="17">
        <v>20000</v>
      </c>
      <c r="P645" s="767"/>
      <c r="Q645" s="767"/>
      <c r="R645" s="767"/>
      <c r="S645" s="767"/>
      <c r="T645" s="566"/>
      <c r="U645" s="17"/>
      <c r="V645" s="17">
        <v>20000</v>
      </c>
      <c r="W645" s="17"/>
      <c r="X645" s="17"/>
      <c r="Y645" s="17"/>
      <c r="Z645" s="17"/>
      <c r="AA645" s="17"/>
      <c r="AB645" s="17"/>
      <c r="AC645" s="17"/>
      <c r="AD645" s="17"/>
      <c r="AE645" s="17"/>
      <c r="AF645" s="17"/>
      <c r="AG645" s="17"/>
      <c r="AH645" s="17"/>
      <c r="AI645" s="17" t="s">
        <v>2495</v>
      </c>
      <c r="AJ645" s="17" t="s">
        <v>2496</v>
      </c>
      <c r="AK645" s="7"/>
      <c r="AL645" s="7"/>
      <c r="AM645" s="11"/>
    </row>
    <row r="646" spans="1:39" s="60" customFormat="1" ht="27.75" customHeight="1" thickBot="1" x14ac:dyDescent="0.3">
      <c r="A646" s="61">
        <v>13140163</v>
      </c>
      <c r="B646" s="19">
        <v>40542</v>
      </c>
      <c r="C646" s="18" t="s">
        <v>1633</v>
      </c>
      <c r="D646" s="18" t="s">
        <v>4202</v>
      </c>
      <c r="E646" s="18"/>
      <c r="F646" s="18"/>
      <c r="G646" s="18"/>
      <c r="H646" s="61">
        <v>53535</v>
      </c>
      <c r="I646" s="19">
        <v>40563</v>
      </c>
      <c r="J646" s="19" t="s">
        <v>1195</v>
      </c>
      <c r="K646" s="18" t="s">
        <v>1628</v>
      </c>
      <c r="L646" s="18"/>
      <c r="M646" s="18" t="s">
        <v>4783</v>
      </c>
      <c r="N646" s="18" t="s">
        <v>21</v>
      </c>
      <c r="O646" s="18">
        <v>536550</v>
      </c>
      <c r="P646" s="753"/>
      <c r="Q646" s="753"/>
      <c r="R646" s="753"/>
      <c r="S646" s="753"/>
      <c r="T646" s="565"/>
      <c r="U646" s="18"/>
      <c r="V646" s="18">
        <v>536550</v>
      </c>
      <c r="W646" s="18"/>
      <c r="X646" s="18"/>
      <c r="Y646" s="18"/>
      <c r="Z646" s="18"/>
      <c r="AA646" s="18"/>
      <c r="AB646" s="18"/>
      <c r="AC646" s="18"/>
      <c r="AD646" s="18"/>
      <c r="AE646" s="18"/>
      <c r="AF646" s="18"/>
      <c r="AG646" s="18"/>
      <c r="AH646" s="18"/>
      <c r="AI646" s="18" t="s">
        <v>2482</v>
      </c>
      <c r="AJ646" s="18" t="s">
        <v>2483</v>
      </c>
      <c r="AK646" s="20"/>
      <c r="AL646" s="20"/>
      <c r="AM646" s="11"/>
    </row>
    <row r="647" spans="1:39" s="60" customFormat="1" ht="27.75" customHeight="1" thickBot="1" x14ac:dyDescent="0.3">
      <c r="A647" s="237">
        <v>13140164</v>
      </c>
      <c r="B647" s="238">
        <v>40540</v>
      </c>
      <c r="C647" s="23" t="s">
        <v>1634</v>
      </c>
      <c r="D647" s="23" t="s">
        <v>5031</v>
      </c>
      <c r="E647" s="23"/>
      <c r="F647" s="23"/>
      <c r="G647" s="23"/>
      <c r="H647" s="239">
        <v>47593</v>
      </c>
      <c r="I647" s="238">
        <v>40560</v>
      </c>
      <c r="J647" s="238" t="s">
        <v>1635</v>
      </c>
      <c r="K647" s="23" t="s">
        <v>1636</v>
      </c>
      <c r="L647" s="23"/>
      <c r="M647" s="23" t="s">
        <v>4784</v>
      </c>
      <c r="N647" s="23" t="s">
        <v>66</v>
      </c>
      <c r="O647" s="23" t="s">
        <v>4203</v>
      </c>
      <c r="P647" s="744"/>
      <c r="Q647" s="744"/>
      <c r="R647" s="744"/>
      <c r="S647" s="744"/>
      <c r="T647" s="575"/>
      <c r="U647" s="23"/>
      <c r="V647" s="23" t="s">
        <v>4203</v>
      </c>
      <c r="W647" s="23"/>
      <c r="X647" s="23"/>
      <c r="Y647" s="23"/>
      <c r="Z647" s="23"/>
      <c r="AA647" s="23"/>
      <c r="AB647" s="23"/>
      <c r="AC647" s="23"/>
      <c r="AD647" s="23"/>
      <c r="AE647" s="23"/>
      <c r="AF647" s="23"/>
      <c r="AG647" s="23"/>
      <c r="AH647" s="23"/>
      <c r="AI647" s="23" t="s">
        <v>2497</v>
      </c>
      <c r="AJ647" s="23" t="s">
        <v>2498</v>
      </c>
      <c r="AK647" s="24"/>
      <c r="AL647" s="24"/>
      <c r="AM647" s="11"/>
    </row>
    <row r="648" spans="1:39" s="60" customFormat="1" ht="27.75" customHeight="1" thickBot="1" x14ac:dyDescent="0.3">
      <c r="A648" s="321">
        <v>13140165</v>
      </c>
      <c r="B648" s="322">
        <v>40560</v>
      </c>
      <c r="C648" s="323" t="s">
        <v>647</v>
      </c>
      <c r="D648" s="323" t="s">
        <v>252</v>
      </c>
      <c r="E648" s="323"/>
      <c r="F648" s="323"/>
      <c r="G648" s="323"/>
      <c r="H648" s="321">
        <v>17350</v>
      </c>
      <c r="I648" s="322">
        <v>40581</v>
      </c>
      <c r="J648" s="322">
        <v>41637</v>
      </c>
      <c r="K648" s="323" t="s">
        <v>1304</v>
      </c>
      <c r="L648" s="323"/>
      <c r="M648" s="323" t="s">
        <v>298</v>
      </c>
      <c r="N648" s="323" t="s">
        <v>21</v>
      </c>
      <c r="O648" s="323">
        <v>9125</v>
      </c>
      <c r="P648" s="815"/>
      <c r="Q648" s="815"/>
      <c r="R648" s="815" t="s">
        <v>1637</v>
      </c>
      <c r="S648" s="815"/>
      <c r="T648" s="615"/>
      <c r="U648" s="323"/>
      <c r="V648" s="323">
        <v>9125</v>
      </c>
      <c r="W648" s="323"/>
      <c r="X648" s="323"/>
      <c r="Y648" s="323"/>
      <c r="Z648" s="323"/>
      <c r="AA648" s="323"/>
      <c r="AB648" s="323"/>
      <c r="AC648" s="323"/>
      <c r="AD648" s="323"/>
      <c r="AE648" s="323"/>
      <c r="AF648" s="323"/>
      <c r="AG648" s="323"/>
      <c r="AH648" s="323"/>
      <c r="AI648" s="323" t="s">
        <v>2499</v>
      </c>
      <c r="AJ648" s="323" t="s">
        <v>2500</v>
      </c>
      <c r="AK648" s="331"/>
      <c r="AL648" s="331"/>
      <c r="AM648" s="472"/>
    </row>
    <row r="649" spans="1:39" s="60" customFormat="1" ht="27.75" customHeight="1" thickBot="1" x14ac:dyDescent="0.3">
      <c r="A649" s="237">
        <v>13140166</v>
      </c>
      <c r="B649" s="238">
        <v>40574</v>
      </c>
      <c r="C649" s="23" t="s">
        <v>260</v>
      </c>
      <c r="D649" s="23" t="s">
        <v>6713</v>
      </c>
      <c r="E649" s="23"/>
      <c r="F649" s="23"/>
      <c r="G649" s="23"/>
      <c r="H649" s="239">
        <v>81390</v>
      </c>
      <c r="I649" s="238">
        <v>40594</v>
      </c>
      <c r="J649" s="238" t="s">
        <v>1195</v>
      </c>
      <c r="K649" s="23" t="s">
        <v>1147</v>
      </c>
      <c r="L649" s="23"/>
      <c r="M649" s="23" t="s">
        <v>4785</v>
      </c>
      <c r="N649" s="23" t="s">
        <v>66</v>
      </c>
      <c r="O649" s="23" t="s">
        <v>4204</v>
      </c>
      <c r="P649" s="744"/>
      <c r="Q649" s="744"/>
      <c r="R649" s="744"/>
      <c r="S649" s="744"/>
      <c r="T649" s="575"/>
      <c r="U649" s="23"/>
      <c r="V649" s="23" t="s">
        <v>4204</v>
      </c>
      <c r="W649" s="23"/>
      <c r="X649" s="23"/>
      <c r="Y649" s="23"/>
      <c r="Z649" s="23"/>
      <c r="AA649" s="23"/>
      <c r="AB649" s="23"/>
      <c r="AC649" s="23"/>
      <c r="AD649" s="23"/>
      <c r="AE649" s="23"/>
      <c r="AF649" s="23"/>
      <c r="AG649" s="23"/>
      <c r="AH649" s="23"/>
      <c r="AI649" s="23" t="s">
        <v>2501</v>
      </c>
      <c r="AJ649" s="23" t="s">
        <v>2502</v>
      </c>
      <c r="AK649" s="24"/>
      <c r="AL649" s="24"/>
      <c r="AM649" s="11"/>
    </row>
    <row r="650" spans="1:39" s="60" customFormat="1" ht="27.75" customHeight="1" thickBot="1" x14ac:dyDescent="0.3">
      <c r="A650" s="77">
        <v>13140167</v>
      </c>
      <c r="B650" s="28">
        <v>40611</v>
      </c>
      <c r="C650" s="29" t="s">
        <v>1638</v>
      </c>
      <c r="D650" s="29" t="s">
        <v>1639</v>
      </c>
      <c r="E650" s="29"/>
      <c r="F650" s="29"/>
      <c r="G650" s="29"/>
      <c r="H650" s="77">
        <v>38978</v>
      </c>
      <c r="I650" s="28">
        <v>40631</v>
      </c>
      <c r="J650" s="28" t="s">
        <v>1195</v>
      </c>
      <c r="K650" s="29" t="s">
        <v>1201</v>
      </c>
      <c r="L650" s="29"/>
      <c r="M650" s="29" t="s">
        <v>1036</v>
      </c>
      <c r="N650" s="29" t="s">
        <v>34</v>
      </c>
      <c r="O650" s="29">
        <v>60000</v>
      </c>
      <c r="P650" s="744"/>
      <c r="Q650" s="744"/>
      <c r="R650" s="744"/>
      <c r="S650" s="744"/>
      <c r="T650" s="571"/>
      <c r="U650" s="29"/>
      <c r="V650" s="29">
        <v>60000</v>
      </c>
      <c r="W650" s="29"/>
      <c r="X650" s="29"/>
      <c r="Y650" s="29"/>
      <c r="Z650" s="29"/>
      <c r="AA650" s="29"/>
      <c r="AB650" s="29"/>
      <c r="AC650" s="29"/>
      <c r="AD650" s="29"/>
      <c r="AE650" s="29"/>
      <c r="AF650" s="29"/>
      <c r="AG650" s="29"/>
      <c r="AH650" s="29"/>
      <c r="AI650" s="29" t="s">
        <v>2503</v>
      </c>
      <c r="AJ650" s="29" t="s">
        <v>2504</v>
      </c>
      <c r="AK650" s="25"/>
      <c r="AL650" s="25"/>
      <c r="AM650" s="11"/>
    </row>
    <row r="651" spans="1:39" s="60" customFormat="1" ht="27.75" customHeight="1" x14ac:dyDescent="0.25">
      <c r="A651" s="183">
        <v>13140168</v>
      </c>
      <c r="B651" s="184">
        <v>40611</v>
      </c>
      <c r="C651" s="185" t="s">
        <v>1640</v>
      </c>
      <c r="D651" s="185" t="s">
        <v>6498</v>
      </c>
      <c r="E651" s="319"/>
      <c r="F651" s="319"/>
      <c r="G651" s="319"/>
      <c r="H651" s="186">
        <v>12961</v>
      </c>
      <c r="I651" s="184">
        <v>40631</v>
      </c>
      <c r="J651" s="184" t="s">
        <v>1641</v>
      </c>
      <c r="K651" s="185" t="s">
        <v>1145</v>
      </c>
      <c r="L651" s="185"/>
      <c r="M651" s="185" t="s">
        <v>1024</v>
      </c>
      <c r="N651" s="185" t="s">
        <v>66</v>
      </c>
      <c r="O651" s="185">
        <v>5256000</v>
      </c>
      <c r="P651" s="739" t="s">
        <v>1642</v>
      </c>
      <c r="Q651" s="739"/>
      <c r="R651" s="739"/>
      <c r="S651" s="739"/>
      <c r="T651" s="588"/>
      <c r="U651" s="185"/>
      <c r="V651" s="185">
        <v>5256000</v>
      </c>
      <c r="W651" s="185"/>
      <c r="X651" s="185"/>
      <c r="Y651" s="185"/>
      <c r="Z651" s="185"/>
      <c r="AA651" s="185"/>
      <c r="AB651" s="185"/>
      <c r="AC651" s="185"/>
      <c r="AD651" s="185"/>
      <c r="AE651" s="185"/>
      <c r="AF651" s="185"/>
      <c r="AG651" s="185"/>
      <c r="AH651" s="185"/>
      <c r="AI651" s="185" t="s">
        <v>2505</v>
      </c>
      <c r="AJ651" s="185" t="s">
        <v>2506</v>
      </c>
      <c r="AK651" s="275"/>
      <c r="AL651" s="379" t="s">
        <v>6496</v>
      </c>
      <c r="AM651" s="11"/>
    </row>
    <row r="652" spans="1:39" s="60" customFormat="1" ht="27.75" customHeight="1" x14ac:dyDescent="0.25">
      <c r="A652" s="484">
        <v>13140168</v>
      </c>
      <c r="B652" s="436">
        <v>40611</v>
      </c>
      <c r="C652" s="437" t="s">
        <v>1643</v>
      </c>
      <c r="D652" s="437" t="s">
        <v>6498</v>
      </c>
      <c r="E652" s="212"/>
      <c r="F652" s="212"/>
      <c r="G652" s="212"/>
      <c r="H652" s="435">
        <v>12961</v>
      </c>
      <c r="I652" s="436">
        <v>40631</v>
      </c>
      <c r="J652" s="436">
        <v>42822</v>
      </c>
      <c r="K652" s="437" t="s">
        <v>1145</v>
      </c>
      <c r="L652" s="437"/>
      <c r="M652" s="437" t="s">
        <v>1024</v>
      </c>
      <c r="N652" s="437" t="s">
        <v>66</v>
      </c>
      <c r="O652" s="437">
        <v>1419120</v>
      </c>
      <c r="P652" s="739" t="s">
        <v>1642</v>
      </c>
      <c r="Q652" s="739" t="s">
        <v>6499</v>
      </c>
      <c r="R652" s="739"/>
      <c r="S652" s="739"/>
      <c r="T652" s="584">
        <v>162</v>
      </c>
      <c r="U652" s="437">
        <v>3888</v>
      </c>
      <c r="V652" s="437">
        <v>1419120</v>
      </c>
      <c r="W652" s="39"/>
      <c r="X652" s="437"/>
      <c r="Y652" s="437"/>
      <c r="Z652" s="437"/>
      <c r="AA652" s="437"/>
      <c r="AB652" s="437"/>
      <c r="AC652" s="437"/>
      <c r="AD652" s="437"/>
      <c r="AE652" s="437"/>
      <c r="AF652" s="437"/>
      <c r="AG652" s="437"/>
      <c r="AH652" s="437">
        <v>348</v>
      </c>
      <c r="AI652" s="437" t="s">
        <v>2507</v>
      </c>
      <c r="AJ652" s="437" t="s">
        <v>2508</v>
      </c>
      <c r="AK652" s="438" t="s">
        <v>5387</v>
      </c>
      <c r="AL652" s="437" t="s">
        <v>6497</v>
      </c>
      <c r="AM652" s="11"/>
    </row>
    <row r="653" spans="1:39" s="60" customFormat="1" ht="27.75" customHeight="1" x14ac:dyDescent="0.25">
      <c r="A653" s="478">
        <v>13140168</v>
      </c>
      <c r="B653" s="15">
        <v>40611</v>
      </c>
      <c r="C653" s="16" t="s">
        <v>1644</v>
      </c>
      <c r="D653" s="16" t="s">
        <v>6498</v>
      </c>
      <c r="E653" s="30"/>
      <c r="F653" s="30"/>
      <c r="G653" s="30"/>
      <c r="H653" s="33">
        <v>12961</v>
      </c>
      <c r="I653" s="15">
        <v>40631</v>
      </c>
      <c r="J653" s="15">
        <v>42822</v>
      </c>
      <c r="K653" s="16" t="s">
        <v>1145</v>
      </c>
      <c r="L653" s="16"/>
      <c r="M653" s="16" t="s">
        <v>1024</v>
      </c>
      <c r="N653" s="16" t="s">
        <v>66</v>
      </c>
      <c r="O653" s="16">
        <v>5256000</v>
      </c>
      <c r="P653" s="739" t="s">
        <v>1642</v>
      </c>
      <c r="Q653" s="739" t="s">
        <v>6499</v>
      </c>
      <c r="R653" s="739"/>
      <c r="S653" s="739"/>
      <c r="T653" s="580">
        <v>140.78</v>
      </c>
      <c r="U653" s="16">
        <v>1440</v>
      </c>
      <c r="V653" s="16">
        <v>5256000</v>
      </c>
      <c r="W653" s="16" t="s">
        <v>1089</v>
      </c>
      <c r="X653" s="16">
        <v>35</v>
      </c>
      <c r="Y653" s="16">
        <v>25</v>
      </c>
      <c r="Z653" s="16">
        <v>125</v>
      </c>
      <c r="AA653" s="16" t="s">
        <v>1090</v>
      </c>
      <c r="AB653" s="16" t="s">
        <v>1090</v>
      </c>
      <c r="AC653" s="16" t="s">
        <v>1090</v>
      </c>
      <c r="AD653" s="16">
        <v>15</v>
      </c>
      <c r="AE653" s="16">
        <v>2</v>
      </c>
      <c r="AF653" s="16">
        <v>0.3</v>
      </c>
      <c r="AG653" s="16" t="s">
        <v>1645</v>
      </c>
      <c r="AH653" s="16">
        <v>348</v>
      </c>
      <c r="AI653" s="16" t="s">
        <v>2505</v>
      </c>
      <c r="AJ653" s="16" t="s">
        <v>2509</v>
      </c>
      <c r="AK653" s="16" t="s">
        <v>5387</v>
      </c>
      <c r="AL653" s="16" t="s">
        <v>6497</v>
      </c>
      <c r="AM653" s="11"/>
    </row>
    <row r="654" spans="1:39" s="60" customFormat="1" ht="27.75" customHeight="1" x14ac:dyDescent="0.25">
      <c r="A654" s="484">
        <v>13140168</v>
      </c>
      <c r="B654" s="436">
        <v>40611</v>
      </c>
      <c r="C654" s="437" t="s">
        <v>1643</v>
      </c>
      <c r="D654" s="437" t="s">
        <v>6498</v>
      </c>
      <c r="E654" s="17"/>
      <c r="F654" s="17"/>
      <c r="G654" s="17"/>
      <c r="H654" s="435">
        <v>12961</v>
      </c>
      <c r="I654" s="436">
        <v>40631</v>
      </c>
      <c r="J654" s="436">
        <v>45013</v>
      </c>
      <c r="K654" s="437" t="s">
        <v>1145</v>
      </c>
      <c r="L654" s="437"/>
      <c r="M654" s="437" t="s">
        <v>1024</v>
      </c>
      <c r="N654" s="437" t="s">
        <v>66</v>
      </c>
      <c r="O654" s="437">
        <v>1419120</v>
      </c>
      <c r="P654" s="743"/>
      <c r="Q654" s="743"/>
      <c r="R654" s="743"/>
      <c r="S654" s="743"/>
      <c r="T654" s="584">
        <v>162</v>
      </c>
      <c r="U654" s="437">
        <v>3888</v>
      </c>
      <c r="V654" s="437">
        <v>1419120</v>
      </c>
      <c r="W654" s="437"/>
      <c r="X654" s="437"/>
      <c r="Y654" s="437"/>
      <c r="Z654" s="437"/>
      <c r="AA654" s="437"/>
      <c r="AB654" s="437"/>
      <c r="AC654" s="437"/>
      <c r="AD654" s="437"/>
      <c r="AE654" s="437"/>
      <c r="AF654" s="437"/>
      <c r="AG654" s="437"/>
      <c r="AH654" s="437">
        <v>348</v>
      </c>
      <c r="AI654" s="437" t="s">
        <v>2507</v>
      </c>
      <c r="AJ654" s="437" t="s">
        <v>2508</v>
      </c>
      <c r="AK654" s="437" t="s">
        <v>5387</v>
      </c>
      <c r="AL654" s="437"/>
      <c r="AM654" s="11"/>
    </row>
    <row r="655" spans="1:39" s="60" customFormat="1" ht="27.75" customHeight="1" x14ac:dyDescent="0.25">
      <c r="A655" s="33">
        <v>13140168</v>
      </c>
      <c r="B655" s="15">
        <v>40611</v>
      </c>
      <c r="C655" s="16" t="s">
        <v>1644</v>
      </c>
      <c r="D655" s="16" t="s">
        <v>6498</v>
      </c>
      <c r="E655" s="17"/>
      <c r="F655" s="17"/>
      <c r="G655" s="17"/>
      <c r="H655" s="33">
        <v>12961</v>
      </c>
      <c r="I655" s="15">
        <v>40631</v>
      </c>
      <c r="J655" s="15">
        <v>45013</v>
      </c>
      <c r="K655" s="16" t="s">
        <v>1145</v>
      </c>
      <c r="L655" s="16"/>
      <c r="M655" s="16" t="s">
        <v>1024</v>
      </c>
      <c r="N655" s="16" t="s">
        <v>66</v>
      </c>
      <c r="O655" s="16">
        <v>5256000</v>
      </c>
      <c r="P655" s="767" t="s">
        <v>6711</v>
      </c>
      <c r="Q655" s="767"/>
      <c r="R655" s="767"/>
      <c r="S655" s="767"/>
      <c r="T655" s="580">
        <v>140.78</v>
      </c>
      <c r="U655" s="16">
        <v>1440</v>
      </c>
      <c r="V655" s="16">
        <v>5256000</v>
      </c>
      <c r="W655" s="16" t="s">
        <v>1089</v>
      </c>
      <c r="X655" s="16">
        <v>35</v>
      </c>
      <c r="Y655" s="16">
        <v>25</v>
      </c>
      <c r="Z655" s="16">
        <v>125</v>
      </c>
      <c r="AA655" s="16" t="s">
        <v>1090</v>
      </c>
      <c r="AB655" s="16" t="s">
        <v>1090</v>
      </c>
      <c r="AC655" s="16" t="s">
        <v>1090</v>
      </c>
      <c r="AD655" s="16">
        <v>15</v>
      </c>
      <c r="AE655" s="16">
        <v>2</v>
      </c>
      <c r="AF655" s="16">
        <v>0.3</v>
      </c>
      <c r="AG655" s="16" t="s">
        <v>1645</v>
      </c>
      <c r="AH655" s="16">
        <v>348</v>
      </c>
      <c r="AI655" s="16" t="s">
        <v>2505</v>
      </c>
      <c r="AJ655" s="16" t="s">
        <v>2509</v>
      </c>
      <c r="AK655" s="16" t="s">
        <v>5387</v>
      </c>
      <c r="AL655" s="16" t="s">
        <v>6712</v>
      </c>
      <c r="AM655" s="11"/>
    </row>
    <row r="656" spans="1:39" s="60" customFormat="1" ht="27.75" customHeight="1" thickBot="1" x14ac:dyDescent="0.3">
      <c r="A656" s="485">
        <v>13140168</v>
      </c>
      <c r="B656" s="207">
        <v>40611</v>
      </c>
      <c r="C656" s="208" t="s">
        <v>7922</v>
      </c>
      <c r="D656" s="44" t="s">
        <v>8717</v>
      </c>
      <c r="E656" s="680" t="s">
        <v>65</v>
      </c>
      <c r="F656" s="681" t="s">
        <v>65</v>
      </c>
      <c r="G656" s="722" t="s">
        <v>63</v>
      </c>
      <c r="H656" s="209">
        <v>12961</v>
      </c>
      <c r="I656" s="207">
        <v>40631</v>
      </c>
      <c r="J656" s="207">
        <v>47205</v>
      </c>
      <c r="K656" s="208" t="s">
        <v>1145</v>
      </c>
      <c r="L656" s="208" t="s">
        <v>7920</v>
      </c>
      <c r="M656" s="208" t="s">
        <v>7921</v>
      </c>
      <c r="N656" s="208" t="s">
        <v>66</v>
      </c>
      <c r="O656" s="208">
        <v>1600000</v>
      </c>
      <c r="P656" s="822" t="s">
        <v>8718</v>
      </c>
      <c r="Q656" s="822" t="s">
        <v>8719</v>
      </c>
      <c r="R656" s="822"/>
      <c r="S656" s="822"/>
      <c r="T656" s="567">
        <v>183</v>
      </c>
      <c r="U656" s="208">
        <v>4384</v>
      </c>
      <c r="V656" s="208">
        <v>1600000</v>
      </c>
      <c r="W656" s="208" t="s">
        <v>1089</v>
      </c>
      <c r="X656" s="208">
        <v>35</v>
      </c>
      <c r="Y656" s="208">
        <v>25</v>
      </c>
      <c r="Z656" s="208">
        <v>125</v>
      </c>
      <c r="AA656" s="208" t="s">
        <v>1090</v>
      </c>
      <c r="AB656" s="208" t="s">
        <v>1090</v>
      </c>
      <c r="AC656" s="208" t="s">
        <v>1090</v>
      </c>
      <c r="AD656" s="208">
        <v>15</v>
      </c>
      <c r="AE656" s="208">
        <v>2</v>
      </c>
      <c r="AF656" s="208">
        <v>0.3</v>
      </c>
      <c r="AG656" s="208" t="s">
        <v>1645</v>
      </c>
      <c r="AH656" s="208">
        <v>348</v>
      </c>
      <c r="AI656" s="208" t="s">
        <v>2505</v>
      </c>
      <c r="AJ656" s="208" t="s">
        <v>2509</v>
      </c>
      <c r="AK656" s="367" t="s">
        <v>5387</v>
      </c>
      <c r="AL656" s="367" t="s">
        <v>6837</v>
      </c>
      <c r="AM656" s="11"/>
    </row>
    <row r="657" spans="1:39" s="60" customFormat="1" ht="27.75" customHeight="1" x14ac:dyDescent="0.25">
      <c r="A657" s="255">
        <v>13140169</v>
      </c>
      <c r="B657" s="256">
        <v>40612</v>
      </c>
      <c r="C657" s="250" t="s">
        <v>6135</v>
      </c>
      <c r="D657" s="257" t="s">
        <v>6136</v>
      </c>
      <c r="E657" s="250"/>
      <c r="F657" s="250"/>
      <c r="G657" s="250"/>
      <c r="H657" s="255" t="s">
        <v>1506</v>
      </c>
      <c r="I657" s="256">
        <v>40632</v>
      </c>
      <c r="J657" s="256" t="s">
        <v>1229</v>
      </c>
      <c r="K657" s="257" t="s">
        <v>1112</v>
      </c>
      <c r="L657" s="257"/>
      <c r="M657" s="257" t="s">
        <v>299</v>
      </c>
      <c r="N657" s="257" t="s">
        <v>66</v>
      </c>
      <c r="O657" s="257">
        <v>1606365</v>
      </c>
      <c r="P657" s="739" t="s">
        <v>7326</v>
      </c>
      <c r="Q657" s="739" t="s">
        <v>7327</v>
      </c>
      <c r="R657" s="739"/>
      <c r="S657" s="739"/>
      <c r="T657" s="598">
        <v>553</v>
      </c>
      <c r="U657" s="257">
        <v>4401</v>
      </c>
      <c r="V657" s="257">
        <v>1606365</v>
      </c>
      <c r="W657" s="257" t="s">
        <v>1089</v>
      </c>
      <c r="X657" s="257">
        <v>35</v>
      </c>
      <c r="Y657" s="257">
        <v>25</v>
      </c>
      <c r="Z657" s="257">
        <v>125</v>
      </c>
      <c r="AA657" s="257" t="s">
        <v>1090</v>
      </c>
      <c r="AB657" s="257" t="s">
        <v>1090</v>
      </c>
      <c r="AC657" s="257" t="s">
        <v>1090</v>
      </c>
      <c r="AD657" s="257">
        <v>15</v>
      </c>
      <c r="AE657" s="257">
        <v>2</v>
      </c>
      <c r="AF657" s="257">
        <v>0.3</v>
      </c>
      <c r="AG657" s="257" t="s">
        <v>4205</v>
      </c>
      <c r="AH657" s="257"/>
      <c r="AI657" s="257" t="s">
        <v>6137</v>
      </c>
      <c r="AJ657" s="257" t="s">
        <v>2510</v>
      </c>
      <c r="AK657" s="316" t="s">
        <v>6138</v>
      </c>
      <c r="AL657" s="59" t="s">
        <v>6139</v>
      </c>
      <c r="AM657" s="11"/>
    </row>
    <row r="658" spans="1:39" s="60" customFormat="1" ht="27.75" customHeight="1" x14ac:dyDescent="0.25">
      <c r="A658" s="40">
        <v>13140169</v>
      </c>
      <c r="B658" s="13">
        <v>40612</v>
      </c>
      <c r="C658" s="42" t="s">
        <v>6135</v>
      </c>
      <c r="D658" s="14" t="s">
        <v>6136</v>
      </c>
      <c r="E658" s="42"/>
      <c r="F658" s="42"/>
      <c r="G658" s="42"/>
      <c r="H658" s="40" t="s">
        <v>1506</v>
      </c>
      <c r="I658" s="13">
        <v>40632</v>
      </c>
      <c r="J658" s="13" t="s">
        <v>1229</v>
      </c>
      <c r="K658" s="14" t="s">
        <v>1112</v>
      </c>
      <c r="L658" s="14"/>
      <c r="M658" s="14" t="s">
        <v>299</v>
      </c>
      <c r="N658" s="14" t="s">
        <v>66</v>
      </c>
      <c r="O658" s="14">
        <v>1680770</v>
      </c>
      <c r="P658" s="739" t="s">
        <v>7326</v>
      </c>
      <c r="Q658" s="739" t="s">
        <v>7327</v>
      </c>
      <c r="R658" s="767"/>
      <c r="S658" s="767"/>
      <c r="T658" s="621">
        <v>554.15</v>
      </c>
      <c r="U658" s="14">
        <v>5098</v>
      </c>
      <c r="V658" s="14">
        <v>1860770</v>
      </c>
      <c r="W658" s="14" t="s">
        <v>1089</v>
      </c>
      <c r="X658" s="14">
        <v>35</v>
      </c>
      <c r="Y658" s="14">
        <v>25</v>
      </c>
      <c r="Z658" s="14">
        <v>125</v>
      </c>
      <c r="AA658" s="14" t="s">
        <v>1090</v>
      </c>
      <c r="AB658" s="14" t="s">
        <v>1090</v>
      </c>
      <c r="AC658" s="14" t="s">
        <v>1090</v>
      </c>
      <c r="AD658" s="14">
        <v>15</v>
      </c>
      <c r="AE658" s="14">
        <v>2</v>
      </c>
      <c r="AF658" s="14">
        <v>0.3</v>
      </c>
      <c r="AG658" s="14" t="s">
        <v>4205</v>
      </c>
      <c r="AH658" s="14"/>
      <c r="AI658" s="14" t="s">
        <v>6137</v>
      </c>
      <c r="AJ658" s="14" t="s">
        <v>2510</v>
      </c>
      <c r="AK658" s="55" t="s">
        <v>6138</v>
      </c>
      <c r="AL658" s="7" t="s">
        <v>6143</v>
      </c>
      <c r="AM658" s="11"/>
    </row>
    <row r="659" spans="1:39" s="502" customFormat="1" ht="27.75" customHeight="1" x14ac:dyDescent="0.25">
      <c r="A659" s="76">
        <v>13140169</v>
      </c>
      <c r="B659" s="31">
        <v>40612</v>
      </c>
      <c r="C659" s="212" t="s">
        <v>6144</v>
      </c>
      <c r="D659" s="30" t="s">
        <v>6136</v>
      </c>
      <c r="E659" s="212"/>
      <c r="F659" s="212"/>
      <c r="G659" s="212"/>
      <c r="H659" s="76" t="s">
        <v>1506</v>
      </c>
      <c r="I659" s="31">
        <v>40632</v>
      </c>
      <c r="J659" s="31">
        <v>42822</v>
      </c>
      <c r="K659" s="30" t="s">
        <v>1112</v>
      </c>
      <c r="L659" s="30"/>
      <c r="M659" s="30" t="s">
        <v>299</v>
      </c>
      <c r="N659" s="30" t="s">
        <v>66</v>
      </c>
      <c r="O659" s="30">
        <v>363000</v>
      </c>
      <c r="P659" s="739" t="s">
        <v>7326</v>
      </c>
      <c r="Q659" s="739" t="s">
        <v>7327</v>
      </c>
      <c r="R659" s="767"/>
      <c r="S659" s="767"/>
      <c r="T659" s="590">
        <v>41.438000000000002</v>
      </c>
      <c r="U659" s="30">
        <v>994.52099999999996</v>
      </c>
      <c r="V659" s="30">
        <v>363000</v>
      </c>
      <c r="W659" s="30" t="s">
        <v>1089</v>
      </c>
      <c r="X659" s="30">
        <v>35</v>
      </c>
      <c r="Y659" s="30">
        <v>25</v>
      </c>
      <c r="Z659" s="30">
        <v>125</v>
      </c>
      <c r="AA659" s="30" t="s">
        <v>1090</v>
      </c>
      <c r="AB659" s="30" t="s">
        <v>1090</v>
      </c>
      <c r="AC659" s="30" t="s">
        <v>1090</v>
      </c>
      <c r="AD659" s="30">
        <v>15</v>
      </c>
      <c r="AE659" s="30">
        <v>2</v>
      </c>
      <c r="AF659" s="30">
        <v>0.3</v>
      </c>
      <c r="AG659" s="30" t="s">
        <v>4205</v>
      </c>
      <c r="AH659" s="30"/>
      <c r="AI659" s="30" t="s">
        <v>6140</v>
      </c>
      <c r="AJ659" s="30" t="s">
        <v>6141</v>
      </c>
      <c r="AK659" s="32" t="s">
        <v>6142</v>
      </c>
      <c r="AL659" s="32" t="s">
        <v>6500</v>
      </c>
      <c r="AM659" s="228"/>
    </row>
    <row r="660" spans="1:39" s="502" customFormat="1" ht="27.75" customHeight="1" x14ac:dyDescent="0.25">
      <c r="A660" s="404">
        <v>13140169</v>
      </c>
      <c r="B660" s="211">
        <v>40612</v>
      </c>
      <c r="C660" s="212" t="s">
        <v>6145</v>
      </c>
      <c r="D660" s="212" t="s">
        <v>6136</v>
      </c>
      <c r="E660" s="212"/>
      <c r="F660" s="212"/>
      <c r="G660" s="212"/>
      <c r="H660" s="404" t="s">
        <v>1506</v>
      </c>
      <c r="I660" s="211">
        <v>40632</v>
      </c>
      <c r="J660" s="211">
        <v>42822</v>
      </c>
      <c r="K660" s="212" t="s">
        <v>1112</v>
      </c>
      <c r="L660" s="212"/>
      <c r="M660" s="212" t="s">
        <v>299</v>
      </c>
      <c r="N660" s="212" t="s">
        <v>66</v>
      </c>
      <c r="O660" s="212">
        <v>1860594.8</v>
      </c>
      <c r="P660" s="739" t="s">
        <v>7326</v>
      </c>
      <c r="Q660" s="739" t="s">
        <v>7327</v>
      </c>
      <c r="R660" s="753"/>
      <c r="S660" s="753"/>
      <c r="T660" s="592">
        <v>554.15</v>
      </c>
      <c r="U660" s="212">
        <v>5098</v>
      </c>
      <c r="V660" s="212">
        <v>1860594.8</v>
      </c>
      <c r="W660" s="212" t="s">
        <v>1089</v>
      </c>
      <c r="X660" s="212">
        <v>35</v>
      </c>
      <c r="Y660" s="212">
        <v>25</v>
      </c>
      <c r="Z660" s="212">
        <v>125</v>
      </c>
      <c r="AA660" s="212" t="s">
        <v>1090</v>
      </c>
      <c r="AB660" s="212" t="s">
        <v>1090</v>
      </c>
      <c r="AC660" s="212" t="s">
        <v>1090</v>
      </c>
      <c r="AD660" s="212">
        <v>15</v>
      </c>
      <c r="AE660" s="212">
        <v>2</v>
      </c>
      <c r="AF660" s="212">
        <v>0.3</v>
      </c>
      <c r="AG660" s="212" t="s">
        <v>4205</v>
      </c>
      <c r="AH660" s="212"/>
      <c r="AI660" s="212" t="s">
        <v>6137</v>
      </c>
      <c r="AJ660" s="212" t="s">
        <v>2510</v>
      </c>
      <c r="AK660" s="406" t="s">
        <v>6142</v>
      </c>
      <c r="AL660" s="406" t="s">
        <v>6500</v>
      </c>
      <c r="AM660" s="228"/>
    </row>
    <row r="661" spans="1:39" s="60" customFormat="1" ht="27.75" customHeight="1" x14ac:dyDescent="0.25">
      <c r="A661" s="34">
        <v>13140169</v>
      </c>
      <c r="B661" s="5">
        <v>40612</v>
      </c>
      <c r="C661" s="18" t="s">
        <v>8721</v>
      </c>
      <c r="D661" s="17" t="s">
        <v>8720</v>
      </c>
      <c r="E661" s="18" t="s">
        <v>141</v>
      </c>
      <c r="F661" s="18" t="s">
        <v>141</v>
      </c>
      <c r="G661" s="18" t="s">
        <v>128</v>
      </c>
      <c r="H661" s="34" t="s">
        <v>1506</v>
      </c>
      <c r="I661" s="5">
        <v>40632</v>
      </c>
      <c r="J661" s="5">
        <v>47205</v>
      </c>
      <c r="K661" s="17" t="s">
        <v>1112</v>
      </c>
      <c r="L661" s="17"/>
      <c r="M661" s="17" t="s">
        <v>299</v>
      </c>
      <c r="N661" s="17" t="s">
        <v>66</v>
      </c>
      <c r="O661" s="17">
        <v>363000</v>
      </c>
      <c r="P661" s="801" t="s">
        <v>8723</v>
      </c>
      <c r="Q661" s="801" t="s">
        <v>8724</v>
      </c>
      <c r="R661" s="795"/>
      <c r="S661" s="795"/>
      <c r="T661" s="566">
        <v>41.438000000000002</v>
      </c>
      <c r="U661" s="17">
        <v>994.52099999999996</v>
      </c>
      <c r="V661" s="17">
        <v>363000</v>
      </c>
      <c r="W661" s="17" t="s">
        <v>1089</v>
      </c>
      <c r="X661" s="17">
        <v>35</v>
      </c>
      <c r="Y661" s="17">
        <v>25</v>
      </c>
      <c r="Z661" s="17">
        <v>125</v>
      </c>
      <c r="AA661" s="17" t="s">
        <v>1090</v>
      </c>
      <c r="AB661" s="17" t="s">
        <v>1090</v>
      </c>
      <c r="AC661" s="17" t="s">
        <v>1090</v>
      </c>
      <c r="AD661" s="17">
        <v>15</v>
      </c>
      <c r="AE661" s="17">
        <v>2</v>
      </c>
      <c r="AF661" s="17">
        <v>0.3</v>
      </c>
      <c r="AG661" s="17" t="s">
        <v>4205</v>
      </c>
      <c r="AH661" s="17"/>
      <c r="AI661" s="17" t="s">
        <v>6140</v>
      </c>
      <c r="AJ661" s="17" t="s">
        <v>6141</v>
      </c>
      <c r="AK661" s="7" t="s">
        <v>6142</v>
      </c>
      <c r="AL661" s="7"/>
      <c r="AM661" s="11"/>
    </row>
    <row r="662" spans="1:39" s="60" customFormat="1" ht="27.75" customHeight="1" thickBot="1" x14ac:dyDescent="0.3">
      <c r="A662" s="61">
        <v>13140169</v>
      </c>
      <c r="B662" s="19">
        <v>40612</v>
      </c>
      <c r="C662" s="18" t="s">
        <v>8722</v>
      </c>
      <c r="D662" s="930" t="s">
        <v>8720</v>
      </c>
      <c r="E662" s="18" t="s">
        <v>141</v>
      </c>
      <c r="F662" s="18" t="s">
        <v>141</v>
      </c>
      <c r="G662" s="18" t="s">
        <v>128</v>
      </c>
      <c r="H662" s="61" t="s">
        <v>1506</v>
      </c>
      <c r="I662" s="170">
        <v>40632</v>
      </c>
      <c r="J662" s="5">
        <v>47205</v>
      </c>
      <c r="K662" s="18" t="s">
        <v>1112</v>
      </c>
      <c r="L662" s="18"/>
      <c r="M662" s="18" t="s">
        <v>299</v>
      </c>
      <c r="N662" s="18" t="s">
        <v>66</v>
      </c>
      <c r="O662" s="18">
        <v>1860594.8</v>
      </c>
      <c r="P662" s="801" t="s">
        <v>8723</v>
      </c>
      <c r="Q662" s="801" t="s">
        <v>8724</v>
      </c>
      <c r="R662" s="795"/>
      <c r="S662" s="796"/>
      <c r="T662" s="565">
        <v>554.15</v>
      </c>
      <c r="U662" s="18">
        <v>5098</v>
      </c>
      <c r="V662" s="18">
        <v>1860594.8</v>
      </c>
      <c r="W662" s="18" t="s">
        <v>1089</v>
      </c>
      <c r="X662" s="18">
        <v>35</v>
      </c>
      <c r="Y662" s="18">
        <v>25</v>
      </c>
      <c r="Z662" s="18">
        <v>125</v>
      </c>
      <c r="AA662" s="18" t="s">
        <v>1090</v>
      </c>
      <c r="AB662" s="18" t="s">
        <v>1090</v>
      </c>
      <c r="AC662" s="18" t="s">
        <v>1090</v>
      </c>
      <c r="AD662" s="18">
        <v>15</v>
      </c>
      <c r="AE662" s="18">
        <v>2</v>
      </c>
      <c r="AF662" s="18">
        <v>0.3</v>
      </c>
      <c r="AG662" s="18" t="s">
        <v>4205</v>
      </c>
      <c r="AH662" s="18"/>
      <c r="AI662" s="18" t="s">
        <v>6137</v>
      </c>
      <c r="AJ662" s="18" t="s">
        <v>2510</v>
      </c>
      <c r="AK662" s="20" t="s">
        <v>6142</v>
      </c>
      <c r="AL662" s="20"/>
      <c r="AM662" s="11"/>
    </row>
    <row r="663" spans="1:39" s="60" customFormat="1" ht="38.25" customHeight="1" x14ac:dyDescent="0.25">
      <c r="A663" s="303">
        <v>13140170</v>
      </c>
      <c r="B663" s="315">
        <v>40632</v>
      </c>
      <c r="C663" s="91" t="s">
        <v>1646</v>
      </c>
      <c r="D663" s="91"/>
      <c r="E663" s="91"/>
      <c r="F663" s="91"/>
      <c r="G663" s="91"/>
      <c r="H663" s="304">
        <v>55052</v>
      </c>
      <c r="I663" s="315">
        <v>40653</v>
      </c>
      <c r="J663" s="315" t="s">
        <v>4541</v>
      </c>
      <c r="K663" s="91" t="s">
        <v>1349</v>
      </c>
      <c r="L663" s="91"/>
      <c r="M663" s="91" t="s">
        <v>855</v>
      </c>
      <c r="N663" s="91" t="s">
        <v>21</v>
      </c>
      <c r="O663" s="91">
        <v>520000</v>
      </c>
      <c r="P663" s="807"/>
      <c r="Q663" s="807"/>
      <c r="R663" s="807" t="s">
        <v>3365</v>
      </c>
      <c r="S663" s="807"/>
      <c r="T663" s="605"/>
      <c r="U663" s="91"/>
      <c r="V663" s="91">
        <v>520000</v>
      </c>
      <c r="W663" s="91"/>
      <c r="X663" s="91"/>
      <c r="Y663" s="91"/>
      <c r="Z663" s="91"/>
      <c r="AA663" s="91"/>
      <c r="AB663" s="91"/>
      <c r="AC663" s="91"/>
      <c r="AD663" s="91"/>
      <c r="AE663" s="91"/>
      <c r="AF663" s="91"/>
      <c r="AG663" s="91"/>
      <c r="AH663" s="91"/>
      <c r="AI663" s="91" t="s">
        <v>2511</v>
      </c>
      <c r="AJ663" s="91" t="s">
        <v>2512</v>
      </c>
      <c r="AK663" s="338"/>
      <c r="AL663" s="463" t="s">
        <v>4568</v>
      </c>
      <c r="AM663" s="11"/>
    </row>
    <row r="664" spans="1:39" s="60" customFormat="1" ht="27.75" customHeight="1" thickBot="1" x14ac:dyDescent="0.3">
      <c r="A664" s="210">
        <v>13140170</v>
      </c>
      <c r="B664" s="5">
        <v>40632</v>
      </c>
      <c r="C664" s="17" t="s">
        <v>1646</v>
      </c>
      <c r="D664" s="17"/>
      <c r="E664" s="44"/>
      <c r="F664" s="44"/>
      <c r="G664" s="44"/>
      <c r="H664" s="34">
        <v>55052</v>
      </c>
      <c r="I664" s="5">
        <v>40653</v>
      </c>
      <c r="J664" s="5" t="s">
        <v>4541</v>
      </c>
      <c r="K664" s="17" t="s">
        <v>1349</v>
      </c>
      <c r="L664" s="17"/>
      <c r="M664" s="17" t="s">
        <v>855</v>
      </c>
      <c r="N664" s="17" t="s">
        <v>21</v>
      </c>
      <c r="O664" s="17"/>
      <c r="P664" s="767"/>
      <c r="Q664" s="767"/>
      <c r="R664" s="767"/>
      <c r="S664" s="767"/>
      <c r="T664" s="566"/>
      <c r="U664" s="17"/>
      <c r="V664" s="17"/>
      <c r="W664" s="17"/>
      <c r="X664" s="17"/>
      <c r="Y664" s="17"/>
      <c r="Z664" s="17"/>
      <c r="AA664" s="17"/>
      <c r="AB664" s="17"/>
      <c r="AC664" s="17"/>
      <c r="AD664" s="17"/>
      <c r="AE664" s="17"/>
      <c r="AF664" s="17"/>
      <c r="AG664" s="17"/>
      <c r="AH664" s="17"/>
      <c r="AI664" s="17" t="s">
        <v>2513</v>
      </c>
      <c r="AJ664" s="17" t="s">
        <v>2514</v>
      </c>
      <c r="AK664" s="7"/>
      <c r="AL664" s="7"/>
      <c r="AM664" s="11"/>
    </row>
    <row r="665" spans="1:39" s="60" customFormat="1" ht="27.75" customHeight="1" thickBot="1" x14ac:dyDescent="0.3">
      <c r="A665" s="182">
        <v>13140170</v>
      </c>
      <c r="B665" s="170">
        <v>40632</v>
      </c>
      <c r="C665" s="44" t="s">
        <v>1646</v>
      </c>
      <c r="D665" s="44"/>
      <c r="H665" s="169">
        <v>55052</v>
      </c>
      <c r="I665" s="170">
        <v>40653</v>
      </c>
      <c r="J665" s="170" t="s">
        <v>4541</v>
      </c>
      <c r="K665" s="44" t="s">
        <v>1349</v>
      </c>
      <c r="L665" s="44"/>
      <c r="M665" s="44" t="s">
        <v>855</v>
      </c>
      <c r="N665" s="44" t="s">
        <v>21</v>
      </c>
      <c r="O665" s="44"/>
      <c r="P665" s="738"/>
      <c r="Q665" s="738"/>
      <c r="R665" s="738"/>
      <c r="S665" s="738"/>
      <c r="T665" s="573"/>
      <c r="U665" s="44"/>
      <c r="V665" s="44"/>
      <c r="W665" s="44"/>
      <c r="X665" s="44"/>
      <c r="Y665" s="44"/>
      <c r="Z665" s="44"/>
      <c r="AA665" s="44"/>
      <c r="AB665" s="44"/>
      <c r="AC665" s="44"/>
      <c r="AD665" s="44"/>
      <c r="AE665" s="44"/>
      <c r="AF665" s="44"/>
      <c r="AG665" s="44"/>
      <c r="AH665" s="44"/>
      <c r="AI665" s="44" t="s">
        <v>2515</v>
      </c>
      <c r="AJ665" s="44" t="s">
        <v>2516</v>
      </c>
      <c r="AK665" s="174"/>
      <c r="AL665" s="174"/>
      <c r="AM665" s="11"/>
    </row>
    <row r="666" spans="1:39" s="60" customFormat="1" ht="27.75" customHeight="1" thickBot="1" x14ac:dyDescent="0.3">
      <c r="A666" s="77">
        <v>13140171</v>
      </c>
      <c r="B666" s="28">
        <v>40648</v>
      </c>
      <c r="C666" s="29" t="s">
        <v>1647</v>
      </c>
      <c r="D666" s="29"/>
      <c r="E666" s="29"/>
      <c r="F666" s="29"/>
      <c r="G666" s="29"/>
      <c r="H666" s="77">
        <v>38488</v>
      </c>
      <c r="I666" s="28">
        <v>40668</v>
      </c>
      <c r="J666" s="28" t="s">
        <v>1229</v>
      </c>
      <c r="K666" s="29" t="s">
        <v>1147</v>
      </c>
      <c r="L666" s="29"/>
      <c r="M666" s="29" t="s">
        <v>4786</v>
      </c>
      <c r="N666" s="29" t="s">
        <v>66</v>
      </c>
      <c r="O666" s="29">
        <v>33343</v>
      </c>
      <c r="P666" s="743"/>
      <c r="Q666" s="743"/>
      <c r="R666" s="743"/>
      <c r="S666" s="743"/>
      <c r="T666" s="571"/>
      <c r="U666" s="29"/>
      <c r="V666" s="29">
        <v>33343</v>
      </c>
      <c r="W666" s="29"/>
      <c r="X666" s="29"/>
      <c r="Y666" s="29"/>
      <c r="Z666" s="29"/>
      <c r="AA666" s="29"/>
      <c r="AB666" s="29"/>
      <c r="AC666" s="29"/>
      <c r="AD666" s="29"/>
      <c r="AE666" s="29"/>
      <c r="AF666" s="29"/>
      <c r="AG666" s="29"/>
      <c r="AH666" s="29"/>
      <c r="AI666" s="29" t="s">
        <v>2517</v>
      </c>
      <c r="AJ666" s="29" t="s">
        <v>2518</v>
      </c>
      <c r="AK666" s="25"/>
      <c r="AL666" s="25"/>
      <c r="AM666" s="11"/>
    </row>
    <row r="667" spans="1:39" s="60" customFormat="1" ht="27.75" customHeight="1" thickBot="1" x14ac:dyDescent="0.3">
      <c r="A667" s="310">
        <v>13140172</v>
      </c>
      <c r="B667" s="311">
        <v>40668</v>
      </c>
      <c r="C667" s="312" t="s">
        <v>1648</v>
      </c>
      <c r="D667" s="312"/>
      <c r="E667" s="312"/>
      <c r="F667" s="312"/>
      <c r="G667" s="312"/>
      <c r="H667" s="313">
        <v>12543</v>
      </c>
      <c r="I667" s="311">
        <v>40688</v>
      </c>
      <c r="J667" s="311" t="s">
        <v>1229</v>
      </c>
      <c r="K667" s="312" t="s">
        <v>1636</v>
      </c>
      <c r="L667" s="312"/>
      <c r="M667" s="312" t="s">
        <v>1649</v>
      </c>
      <c r="N667" s="312" t="s">
        <v>66</v>
      </c>
      <c r="O667" s="312">
        <v>248839</v>
      </c>
      <c r="P667" s="751" t="s">
        <v>6565</v>
      </c>
      <c r="Q667" s="751"/>
      <c r="R667" s="751"/>
      <c r="S667" s="751"/>
      <c r="T667" s="620"/>
      <c r="U667" s="312"/>
      <c r="V667" s="312">
        <v>248839</v>
      </c>
      <c r="W667" s="312"/>
      <c r="X667" s="312"/>
      <c r="Y667" s="312"/>
      <c r="Z667" s="312"/>
      <c r="AA667" s="312"/>
      <c r="AB667" s="312"/>
      <c r="AC667" s="312"/>
      <c r="AD667" s="312"/>
      <c r="AE667" s="312"/>
      <c r="AF667" s="312"/>
      <c r="AG667" s="312"/>
      <c r="AH667" s="312"/>
      <c r="AI667" s="312" t="s">
        <v>2519</v>
      </c>
      <c r="AJ667" s="312" t="s">
        <v>2520</v>
      </c>
      <c r="AK667" s="451"/>
      <c r="AL667" s="32"/>
      <c r="AM667" s="11"/>
    </row>
    <row r="668" spans="1:39" s="60" customFormat="1" ht="27.75" customHeight="1" thickBot="1" x14ac:dyDescent="0.3">
      <c r="A668" s="237">
        <v>13140172</v>
      </c>
      <c r="B668" s="238">
        <v>40668</v>
      </c>
      <c r="C668" s="23" t="s">
        <v>1648</v>
      </c>
      <c r="D668" s="23" t="s">
        <v>7332</v>
      </c>
      <c r="E668" s="23" t="s">
        <v>7333</v>
      </c>
      <c r="F668" s="23" t="s">
        <v>7333</v>
      </c>
      <c r="G668" s="23" t="s">
        <v>63</v>
      </c>
      <c r="H668" s="239">
        <v>12543</v>
      </c>
      <c r="I668" s="238">
        <v>40688</v>
      </c>
      <c r="J668" s="238" t="s">
        <v>1229</v>
      </c>
      <c r="K668" s="23" t="s">
        <v>6566</v>
      </c>
      <c r="L668" s="23"/>
      <c r="M668" s="23" t="s">
        <v>1649</v>
      </c>
      <c r="N668" s="23" t="s">
        <v>66</v>
      </c>
      <c r="O668" s="23">
        <v>248839</v>
      </c>
      <c r="P668" s="744"/>
      <c r="Q668" s="744"/>
      <c r="R668" s="744"/>
      <c r="S668" s="744"/>
      <c r="T668" s="575">
        <v>73.849999999999994</v>
      </c>
      <c r="U668" s="23">
        <v>682</v>
      </c>
      <c r="V668" s="23">
        <v>248839</v>
      </c>
      <c r="W668" s="23" t="s">
        <v>6563</v>
      </c>
      <c r="X668" s="23">
        <v>35</v>
      </c>
      <c r="Y668" s="23">
        <v>25</v>
      </c>
      <c r="Z668" s="23">
        <v>125</v>
      </c>
      <c r="AA668" s="23" t="s">
        <v>1090</v>
      </c>
      <c r="AB668" s="23" t="s">
        <v>1090</v>
      </c>
      <c r="AC668" s="23" t="s">
        <v>1090</v>
      </c>
      <c r="AD668" s="23" t="s">
        <v>1090</v>
      </c>
      <c r="AE668" s="23" t="s">
        <v>1090</v>
      </c>
      <c r="AF668" s="23">
        <v>0.3</v>
      </c>
      <c r="AG668" s="23" t="s">
        <v>6568</v>
      </c>
      <c r="AH668" s="23"/>
      <c r="AI668" s="23" t="s">
        <v>6567</v>
      </c>
      <c r="AJ668" s="23" t="s">
        <v>2520</v>
      </c>
      <c r="AK668" s="24"/>
      <c r="AL668" s="24"/>
      <c r="AM668" s="11"/>
    </row>
    <row r="669" spans="1:39" s="60" customFormat="1" ht="27.75" customHeight="1" x14ac:dyDescent="0.25">
      <c r="A669" s="77">
        <v>13140173</v>
      </c>
      <c r="B669" s="28">
        <v>40704</v>
      </c>
      <c r="C669" s="29" t="s">
        <v>8138</v>
      </c>
      <c r="D669" s="29" t="s">
        <v>8137</v>
      </c>
      <c r="E669" s="60" t="s">
        <v>31</v>
      </c>
      <c r="F669" s="60" t="s">
        <v>31</v>
      </c>
      <c r="G669" s="60" t="s">
        <v>31</v>
      </c>
      <c r="H669" s="77" t="s">
        <v>276</v>
      </c>
      <c r="I669" s="28">
        <v>40731</v>
      </c>
      <c r="J669" s="28">
        <v>46589</v>
      </c>
      <c r="K669" s="29" t="s">
        <v>365</v>
      </c>
      <c r="L669" s="29" t="s">
        <v>365</v>
      </c>
      <c r="M669" s="60" t="s">
        <v>25</v>
      </c>
      <c r="N669" s="29" t="s">
        <v>25</v>
      </c>
      <c r="O669" s="29">
        <v>9800</v>
      </c>
      <c r="P669" s="743" t="s">
        <v>8145</v>
      </c>
      <c r="Q669" s="743" t="s">
        <v>8145</v>
      </c>
      <c r="R669" s="743"/>
      <c r="S669" s="743"/>
      <c r="T669" s="571">
        <v>4.5</v>
      </c>
      <c r="U669" s="29">
        <v>37</v>
      </c>
      <c r="V669" s="29">
        <v>9800</v>
      </c>
      <c r="W669" s="29" t="s">
        <v>6679</v>
      </c>
      <c r="X669" s="29">
        <v>35</v>
      </c>
      <c r="Y669" s="29">
        <v>25</v>
      </c>
      <c r="Z669" s="29">
        <v>125</v>
      </c>
      <c r="AA669" s="29" t="s">
        <v>1090</v>
      </c>
      <c r="AB669" s="29" t="s">
        <v>1090</v>
      </c>
      <c r="AC669" s="29" t="s">
        <v>1090</v>
      </c>
      <c r="AD669" s="29" t="s">
        <v>1090</v>
      </c>
      <c r="AE669" s="29" t="s">
        <v>1090</v>
      </c>
      <c r="AF669" s="29" t="s">
        <v>1090</v>
      </c>
      <c r="AG669" s="29" t="s">
        <v>1090</v>
      </c>
      <c r="AH669" s="25">
        <v>18.36</v>
      </c>
      <c r="AI669" s="25" t="s">
        <v>8142</v>
      </c>
      <c r="AJ669" s="25" t="s">
        <v>8141</v>
      </c>
      <c r="AK669" s="25" t="s">
        <v>4898</v>
      </c>
      <c r="AL669" s="25" t="s">
        <v>8146</v>
      </c>
      <c r="AM669" s="11"/>
    </row>
    <row r="670" spans="1:39" s="60" customFormat="1" ht="27.75" customHeight="1" thickBot="1" x14ac:dyDescent="0.3">
      <c r="A670" s="209">
        <v>13140173</v>
      </c>
      <c r="B670" s="849">
        <v>40704</v>
      </c>
      <c r="C670" s="67" t="s">
        <v>8139</v>
      </c>
      <c r="D670" s="850" t="s">
        <v>8137</v>
      </c>
      <c r="E670" s="425" t="s">
        <v>31</v>
      </c>
      <c r="F670" s="425" t="s">
        <v>31</v>
      </c>
      <c r="G670" s="425" t="s">
        <v>31</v>
      </c>
      <c r="H670" s="209" t="s">
        <v>276</v>
      </c>
      <c r="I670" s="207">
        <v>40731</v>
      </c>
      <c r="J670" s="207">
        <v>46589</v>
      </c>
      <c r="K670" s="208" t="s">
        <v>365</v>
      </c>
      <c r="L670" s="208" t="s">
        <v>365</v>
      </c>
      <c r="M670" s="425" t="s">
        <v>25</v>
      </c>
      <c r="N670" s="208" t="s">
        <v>25</v>
      </c>
      <c r="O670" s="208"/>
      <c r="P670" s="758" t="s">
        <v>8145</v>
      </c>
      <c r="Q670" s="758" t="s">
        <v>8145</v>
      </c>
      <c r="R670" s="758"/>
      <c r="S670" s="758"/>
      <c r="T670" s="567"/>
      <c r="U670" s="208"/>
      <c r="V670" s="208"/>
      <c r="W670" s="208" t="s">
        <v>6679</v>
      </c>
      <c r="X670" s="208"/>
      <c r="Y670" s="208"/>
      <c r="Z670" s="208"/>
      <c r="AA670" s="208"/>
      <c r="AB670" s="208"/>
      <c r="AC670" s="208"/>
      <c r="AD670" s="208"/>
      <c r="AE670" s="208"/>
      <c r="AF670" s="208">
        <v>0.5</v>
      </c>
      <c r="AG670" s="208" t="s">
        <v>8140</v>
      </c>
      <c r="AH670" s="851">
        <v>17.73</v>
      </c>
      <c r="AI670" s="208" t="s">
        <v>8143</v>
      </c>
      <c r="AJ670" s="852" t="s">
        <v>8144</v>
      </c>
      <c r="AK670" s="208" t="s">
        <v>4898</v>
      </c>
      <c r="AL670" s="367"/>
      <c r="AM670" s="11"/>
    </row>
    <row r="671" spans="1:39" s="60" customFormat="1" ht="27.75" customHeight="1" thickBot="1" x14ac:dyDescent="0.3">
      <c r="A671" s="699">
        <v>13140174</v>
      </c>
      <c r="B671" s="446">
        <v>40711</v>
      </c>
      <c r="C671" s="447" t="s">
        <v>1650</v>
      </c>
      <c r="D671" s="447" t="s">
        <v>2521</v>
      </c>
      <c r="E671" s="447" t="s">
        <v>6718</v>
      </c>
      <c r="F671" s="447" t="s">
        <v>28</v>
      </c>
      <c r="G671" s="447" t="s">
        <v>28</v>
      </c>
      <c r="H671" s="445">
        <v>43253</v>
      </c>
      <c r="I671" s="446">
        <v>40731</v>
      </c>
      <c r="J671" s="446">
        <v>44364</v>
      </c>
      <c r="K671" s="447" t="s">
        <v>1304</v>
      </c>
      <c r="L671" s="447"/>
      <c r="M671" s="447" t="s">
        <v>4737</v>
      </c>
      <c r="N671" s="447" t="s">
        <v>21</v>
      </c>
      <c r="O671" s="447">
        <v>5840</v>
      </c>
      <c r="P671" s="765"/>
      <c r="Q671" s="765"/>
      <c r="R671" s="765" t="s">
        <v>6646</v>
      </c>
      <c r="S671" s="765"/>
      <c r="T671" s="583"/>
      <c r="U671" s="447"/>
      <c r="V671" s="447">
        <v>5840</v>
      </c>
      <c r="W671" s="447"/>
      <c r="X671" s="447"/>
      <c r="Y671" s="447"/>
      <c r="Z671" s="447"/>
      <c r="AA671" s="447"/>
      <c r="AB671" s="447"/>
      <c r="AC671" s="447"/>
      <c r="AD671" s="447"/>
      <c r="AE671" s="447"/>
      <c r="AF671" s="447"/>
      <c r="AG671" s="447"/>
      <c r="AH671" s="447"/>
      <c r="AI671" s="447" t="s">
        <v>4206</v>
      </c>
      <c r="AJ671" s="447" t="s">
        <v>4207</v>
      </c>
      <c r="AK671" s="448"/>
      <c r="AL671" s="448" t="s">
        <v>6645</v>
      </c>
      <c r="AM671" s="11"/>
    </row>
    <row r="672" spans="1:39" s="60" customFormat="1" ht="59.25" customHeight="1" thickBot="1" x14ac:dyDescent="0.3">
      <c r="A672" s="290">
        <v>13140175</v>
      </c>
      <c r="B672" s="291">
        <v>40751</v>
      </c>
      <c r="C672" s="221" t="s">
        <v>5433</v>
      </c>
      <c r="D672" s="221" t="s">
        <v>5432</v>
      </c>
      <c r="E672" s="221"/>
      <c r="F672" s="221"/>
      <c r="G672" s="221"/>
      <c r="H672" s="290">
        <v>53607</v>
      </c>
      <c r="I672" s="291">
        <v>40771</v>
      </c>
      <c r="J672" s="291">
        <v>42943</v>
      </c>
      <c r="K672" s="221" t="s">
        <v>1201</v>
      </c>
      <c r="L672" s="221"/>
      <c r="M672" s="221" t="s">
        <v>1036</v>
      </c>
      <c r="N672" s="221" t="s">
        <v>34</v>
      </c>
      <c r="O672" s="221">
        <v>8250</v>
      </c>
      <c r="P672" s="746"/>
      <c r="Q672" s="746"/>
      <c r="R672" s="746" t="s">
        <v>5431</v>
      </c>
      <c r="S672" s="746"/>
      <c r="T672" s="570">
        <v>2</v>
      </c>
      <c r="U672" s="221">
        <v>25</v>
      </c>
      <c r="V672" s="221">
        <v>8250</v>
      </c>
      <c r="W672" s="221" t="s">
        <v>1257</v>
      </c>
      <c r="X672" s="221">
        <v>50</v>
      </c>
      <c r="Y672" s="221">
        <v>25</v>
      </c>
      <c r="Z672" s="221">
        <v>150</v>
      </c>
      <c r="AA672" s="221" t="s">
        <v>1090</v>
      </c>
      <c r="AB672" s="221" t="s">
        <v>1090</v>
      </c>
      <c r="AC672" s="221" t="s">
        <v>1090</v>
      </c>
      <c r="AD672" s="221" t="s">
        <v>1090</v>
      </c>
      <c r="AE672" s="221" t="s">
        <v>1090</v>
      </c>
      <c r="AF672" s="221" t="s">
        <v>1090</v>
      </c>
      <c r="AG672" s="221" t="s">
        <v>5434</v>
      </c>
      <c r="AH672" s="221">
        <v>533</v>
      </c>
      <c r="AI672" s="221" t="s">
        <v>4208</v>
      </c>
      <c r="AJ672" s="221" t="s">
        <v>4209</v>
      </c>
      <c r="AK672" s="314" t="s">
        <v>5435</v>
      </c>
      <c r="AL672" s="314" t="s">
        <v>5430</v>
      </c>
      <c r="AM672" s="11"/>
    </row>
    <row r="673" spans="1:39" s="60" customFormat="1" ht="27.75" customHeight="1" thickBot="1" x14ac:dyDescent="0.3">
      <c r="A673" s="237">
        <v>13140176</v>
      </c>
      <c r="B673" s="238">
        <v>40752</v>
      </c>
      <c r="C673" s="23" t="s">
        <v>1651</v>
      </c>
      <c r="D673" s="23" t="s">
        <v>1652</v>
      </c>
      <c r="H673" s="239">
        <v>77102</v>
      </c>
      <c r="I673" s="238">
        <v>40772</v>
      </c>
      <c r="J673" s="238" t="s">
        <v>1653</v>
      </c>
      <c r="K673" s="23" t="s">
        <v>1112</v>
      </c>
      <c r="L673" s="23"/>
      <c r="M673" s="23" t="s">
        <v>4787</v>
      </c>
      <c r="N673" s="23" t="s">
        <v>66</v>
      </c>
      <c r="O673" s="23">
        <v>120450</v>
      </c>
      <c r="P673" s="744"/>
      <c r="Q673" s="744"/>
      <c r="R673" s="744"/>
      <c r="S673" s="744"/>
      <c r="T673" s="575"/>
      <c r="U673" s="23"/>
      <c r="V673" s="23">
        <v>120450</v>
      </c>
      <c r="W673" s="23"/>
      <c r="X673" s="23"/>
      <c r="Y673" s="23"/>
      <c r="Z673" s="23"/>
      <c r="AA673" s="23"/>
      <c r="AB673" s="23"/>
      <c r="AC673" s="23"/>
      <c r="AD673" s="23"/>
      <c r="AE673" s="23"/>
      <c r="AF673" s="23"/>
      <c r="AG673" s="23"/>
      <c r="AH673" s="23"/>
      <c r="AI673" s="23" t="s">
        <v>4210</v>
      </c>
      <c r="AJ673" s="23" t="s">
        <v>4211</v>
      </c>
      <c r="AK673" s="24"/>
      <c r="AL673" s="24"/>
      <c r="AM673" s="11"/>
    </row>
    <row r="674" spans="1:39" s="60" customFormat="1" ht="27.75" customHeight="1" thickBot="1" x14ac:dyDescent="0.3">
      <c r="A674" s="290">
        <v>13140177</v>
      </c>
      <c r="B674" s="291">
        <v>40777</v>
      </c>
      <c r="C674" s="221" t="s">
        <v>1654</v>
      </c>
      <c r="D674" s="221"/>
      <c r="E674" s="221" t="s">
        <v>6719</v>
      </c>
      <c r="F674" s="221" t="s">
        <v>158</v>
      </c>
      <c r="G674" s="221" t="s">
        <v>128</v>
      </c>
      <c r="H674" s="290" t="s">
        <v>1655</v>
      </c>
      <c r="I674" s="291">
        <v>40798</v>
      </c>
      <c r="J674" s="291">
        <v>42969</v>
      </c>
      <c r="K674" s="221" t="s">
        <v>877</v>
      </c>
      <c r="L674" s="221"/>
      <c r="M674" s="221" t="s">
        <v>4788</v>
      </c>
      <c r="N674" s="221" t="s">
        <v>34</v>
      </c>
      <c r="O674" s="221">
        <v>1012094</v>
      </c>
      <c r="P674" s="746"/>
      <c r="Q674" s="746"/>
      <c r="R674" s="746"/>
      <c r="S674" s="746"/>
      <c r="T674" s="570"/>
      <c r="U674" s="221"/>
      <c r="V674" s="221">
        <v>1012094</v>
      </c>
      <c r="W674" s="221"/>
      <c r="X674" s="221"/>
      <c r="Y674" s="221"/>
      <c r="Z674" s="221"/>
      <c r="AA674" s="221"/>
      <c r="AB674" s="221"/>
      <c r="AC674" s="221"/>
      <c r="AD674" s="221"/>
      <c r="AE674" s="221"/>
      <c r="AF674" s="221"/>
      <c r="AG674" s="221"/>
      <c r="AH674" s="221"/>
      <c r="AI674" s="221" t="s">
        <v>4212</v>
      </c>
      <c r="AJ674" s="221" t="s">
        <v>4213</v>
      </c>
      <c r="AK674" s="314"/>
      <c r="AL674" s="314" t="s">
        <v>6649</v>
      </c>
      <c r="AM674" s="11"/>
    </row>
    <row r="675" spans="1:39" s="60" customFormat="1" ht="27.75" customHeight="1" thickBot="1" x14ac:dyDescent="0.3">
      <c r="A675" s="237">
        <v>13140178</v>
      </c>
      <c r="B675" s="238">
        <v>40794</v>
      </c>
      <c r="C675" s="23" t="s">
        <v>215</v>
      </c>
      <c r="D675" s="23" t="s">
        <v>5032</v>
      </c>
      <c r="E675" s="432"/>
      <c r="F675" s="432"/>
      <c r="G675" s="432"/>
      <c r="H675" s="239">
        <v>78135</v>
      </c>
      <c r="I675" s="238">
        <v>40814</v>
      </c>
      <c r="J675" s="238" t="s">
        <v>1656</v>
      </c>
      <c r="K675" s="23" t="s">
        <v>877</v>
      </c>
      <c r="L675" s="23"/>
      <c r="M675" s="23" t="s">
        <v>4789</v>
      </c>
      <c r="N675" s="23" t="s">
        <v>34</v>
      </c>
      <c r="O675" s="23">
        <v>5600</v>
      </c>
      <c r="P675" s="744"/>
      <c r="Q675" s="744"/>
      <c r="R675" s="744"/>
      <c r="S675" s="744"/>
      <c r="T675" s="575"/>
      <c r="U675" s="23"/>
      <c r="V675" s="23">
        <v>5600</v>
      </c>
      <c r="W675" s="23"/>
      <c r="X675" s="23"/>
      <c r="Y675" s="23"/>
      <c r="Z675" s="23"/>
      <c r="AA675" s="23"/>
      <c r="AB675" s="23"/>
      <c r="AC675" s="23"/>
      <c r="AD675" s="23"/>
      <c r="AE675" s="23"/>
      <c r="AF675" s="23"/>
      <c r="AG675" s="23"/>
      <c r="AH675" s="23"/>
      <c r="AI675" s="23" t="s">
        <v>4214</v>
      </c>
      <c r="AJ675" s="23" t="s">
        <v>4215</v>
      </c>
      <c r="AK675" s="24"/>
      <c r="AL675" s="24"/>
      <c r="AM675" s="11"/>
    </row>
    <row r="676" spans="1:39" s="60" customFormat="1" ht="27.75" customHeight="1" thickBot="1" x14ac:dyDescent="0.3">
      <c r="A676" s="77">
        <v>13140179</v>
      </c>
      <c r="B676" s="432" t="s">
        <v>145</v>
      </c>
      <c r="C676" s="432" t="s">
        <v>145</v>
      </c>
      <c r="D676" s="432" t="s">
        <v>145</v>
      </c>
      <c r="H676" s="432" t="s">
        <v>145</v>
      </c>
      <c r="I676" s="432" t="s">
        <v>145</v>
      </c>
      <c r="J676" s="432" t="s">
        <v>145</v>
      </c>
      <c r="K676" s="432" t="s">
        <v>145</v>
      </c>
      <c r="L676" s="432"/>
      <c r="M676" s="432" t="s">
        <v>145</v>
      </c>
      <c r="N676" s="432" t="s">
        <v>145</v>
      </c>
      <c r="O676" s="432" t="s">
        <v>145</v>
      </c>
      <c r="P676" s="827" t="s">
        <v>145</v>
      </c>
      <c r="Q676" s="827" t="s">
        <v>145</v>
      </c>
      <c r="R676" s="827" t="s">
        <v>145</v>
      </c>
      <c r="S676" s="827" t="s">
        <v>145</v>
      </c>
      <c r="T676" s="622" t="s">
        <v>145</v>
      </c>
      <c r="U676" s="432" t="s">
        <v>145</v>
      </c>
      <c r="V676" s="432" t="s">
        <v>145</v>
      </c>
      <c r="W676" s="432" t="s">
        <v>145</v>
      </c>
      <c r="X676" s="432" t="s">
        <v>145</v>
      </c>
      <c r="Y676" s="432" t="s">
        <v>145</v>
      </c>
      <c r="Z676" s="432" t="s">
        <v>145</v>
      </c>
      <c r="AA676" s="432" t="s">
        <v>145</v>
      </c>
      <c r="AB676" s="432" t="s">
        <v>145</v>
      </c>
      <c r="AC676" s="432" t="s">
        <v>145</v>
      </c>
      <c r="AD676" s="432" t="s">
        <v>145</v>
      </c>
      <c r="AE676" s="432" t="s">
        <v>145</v>
      </c>
      <c r="AF676" s="432" t="s">
        <v>145</v>
      </c>
      <c r="AG676" s="432" t="s">
        <v>145</v>
      </c>
      <c r="AH676" s="432" t="s">
        <v>145</v>
      </c>
      <c r="AI676" s="432" t="s">
        <v>145</v>
      </c>
      <c r="AJ676" s="432" t="s">
        <v>145</v>
      </c>
      <c r="AK676" s="432" t="s">
        <v>145</v>
      </c>
      <c r="AL676" s="464" t="s">
        <v>145</v>
      </c>
      <c r="AM676" s="11"/>
    </row>
    <row r="677" spans="1:39" s="60" customFormat="1" ht="27.75" customHeight="1" x14ac:dyDescent="0.25">
      <c r="A677" s="217">
        <v>13140180</v>
      </c>
      <c r="B677" s="218">
        <v>40847</v>
      </c>
      <c r="C677" s="219" t="s">
        <v>170</v>
      </c>
      <c r="D677" s="219" t="s">
        <v>5033</v>
      </c>
      <c r="E677" s="219"/>
      <c r="F677" s="219"/>
      <c r="G677" s="219"/>
      <c r="H677" s="220">
        <v>41010</v>
      </c>
      <c r="I677" s="218">
        <v>40868</v>
      </c>
      <c r="J677" s="218">
        <v>43039</v>
      </c>
      <c r="K677" s="219" t="s">
        <v>877</v>
      </c>
      <c r="L677" s="219"/>
      <c r="M677" s="219" t="s">
        <v>4790</v>
      </c>
      <c r="N677" s="219" t="s">
        <v>34</v>
      </c>
      <c r="O677" s="219">
        <v>2025</v>
      </c>
      <c r="P677" s="769" t="s">
        <v>6569</v>
      </c>
      <c r="Q677" s="769" t="s">
        <v>6569</v>
      </c>
      <c r="R677" s="769"/>
      <c r="S677" s="769"/>
      <c r="T677" s="576"/>
      <c r="U677" s="219"/>
      <c r="V677" s="219">
        <v>2025</v>
      </c>
      <c r="W677" s="219"/>
      <c r="X677" s="219"/>
      <c r="Y677" s="219"/>
      <c r="Z677" s="219"/>
      <c r="AA677" s="219"/>
      <c r="AB677" s="219"/>
      <c r="AC677" s="219"/>
      <c r="AD677" s="219"/>
      <c r="AE677" s="219"/>
      <c r="AF677" s="219"/>
      <c r="AG677" s="219"/>
      <c r="AH677" s="219"/>
      <c r="AI677" s="219" t="s">
        <v>4216</v>
      </c>
      <c r="AJ677" s="219" t="s">
        <v>4217</v>
      </c>
      <c r="AK677" s="430"/>
      <c r="AL677" s="430" t="s">
        <v>6570</v>
      </c>
      <c r="AM677" s="11"/>
    </row>
    <row r="678" spans="1:39" s="60" customFormat="1" ht="27.75" customHeight="1" x14ac:dyDescent="0.25">
      <c r="A678" s="34">
        <v>13140180</v>
      </c>
      <c r="B678" s="5">
        <v>40847</v>
      </c>
      <c r="C678" s="940" t="s">
        <v>8850</v>
      </c>
      <c r="D678" s="940" t="s">
        <v>8847</v>
      </c>
      <c r="E678" s="940" t="s">
        <v>714</v>
      </c>
      <c r="F678" s="940" t="s">
        <v>41</v>
      </c>
      <c r="G678" s="940" t="s">
        <v>33</v>
      </c>
      <c r="H678" s="34">
        <v>41010</v>
      </c>
      <c r="I678" s="5">
        <v>40868</v>
      </c>
      <c r="J678" s="5">
        <v>47150</v>
      </c>
      <c r="K678" s="940" t="s">
        <v>6571</v>
      </c>
      <c r="L678" s="940" t="s">
        <v>6571</v>
      </c>
      <c r="M678" s="940" t="s">
        <v>4790</v>
      </c>
      <c r="N678" s="940" t="s">
        <v>34</v>
      </c>
      <c r="O678" s="940">
        <v>2025</v>
      </c>
      <c r="P678" s="767" t="s">
        <v>8848</v>
      </c>
      <c r="Q678" s="767" t="s">
        <v>8848</v>
      </c>
      <c r="R678" s="767"/>
      <c r="S678" s="767"/>
      <c r="T678" s="566">
        <v>0.45</v>
      </c>
      <c r="U678" s="940">
        <v>6.75</v>
      </c>
      <c r="V678" s="940">
        <v>2025</v>
      </c>
      <c r="W678" s="940" t="s">
        <v>6679</v>
      </c>
      <c r="X678" s="940">
        <v>50</v>
      </c>
      <c r="Y678" s="940">
        <v>50</v>
      </c>
      <c r="Z678" s="940">
        <v>250</v>
      </c>
      <c r="AA678" s="940"/>
      <c r="AB678" s="940"/>
      <c r="AC678" s="940"/>
      <c r="AD678" s="940">
        <v>10</v>
      </c>
      <c r="AE678" s="940">
        <v>5</v>
      </c>
      <c r="AF678" s="940"/>
      <c r="AG678" s="940" t="s">
        <v>6201</v>
      </c>
      <c r="AH678" s="940"/>
      <c r="AI678" s="940" t="s">
        <v>4216</v>
      </c>
      <c r="AJ678" s="940" t="s">
        <v>4217</v>
      </c>
      <c r="AK678" s="940"/>
      <c r="AL678" s="940"/>
      <c r="AM678" s="11"/>
    </row>
    <row r="679" spans="1:39" s="60" customFormat="1" ht="27.75" customHeight="1" thickBot="1" x14ac:dyDescent="0.3">
      <c r="A679" s="169">
        <v>13140180</v>
      </c>
      <c r="B679" s="170">
        <v>40847</v>
      </c>
      <c r="C679" s="44" t="s">
        <v>8849</v>
      </c>
      <c r="D679" s="44" t="s">
        <v>8847</v>
      </c>
      <c r="E679" s="44" t="s">
        <v>714</v>
      </c>
      <c r="F679" s="44" t="s">
        <v>41</v>
      </c>
      <c r="G679" s="44" t="s">
        <v>33</v>
      </c>
      <c r="H679" s="169">
        <v>41010</v>
      </c>
      <c r="I679" s="170">
        <v>40868</v>
      </c>
      <c r="J679" s="170">
        <v>47150</v>
      </c>
      <c r="K679" s="44" t="s">
        <v>6571</v>
      </c>
      <c r="L679" s="44" t="s">
        <v>6571</v>
      </c>
      <c r="M679" s="44" t="s">
        <v>4790</v>
      </c>
      <c r="N679" s="44" t="s">
        <v>34</v>
      </c>
      <c r="O679" s="44"/>
      <c r="P679" s="767" t="s">
        <v>8848</v>
      </c>
      <c r="Q679" s="767" t="s">
        <v>8848</v>
      </c>
      <c r="R679" s="738"/>
      <c r="S679" s="738"/>
      <c r="T679" s="573"/>
      <c r="U679" s="44"/>
      <c r="V679" s="44"/>
      <c r="W679" s="44"/>
      <c r="X679" s="44">
        <v>50</v>
      </c>
      <c r="Y679" s="44"/>
      <c r="Z679" s="44">
        <v>70</v>
      </c>
      <c r="AA679" s="44"/>
      <c r="AB679" s="44"/>
      <c r="AC679" s="44"/>
      <c r="AD679" s="44"/>
      <c r="AE679" s="44"/>
      <c r="AF679" s="44">
        <v>0.3</v>
      </c>
      <c r="AG679" s="44"/>
      <c r="AH679" s="44"/>
      <c r="AI679" s="44"/>
      <c r="AJ679" s="44"/>
      <c r="AK679" s="44"/>
      <c r="AL679" s="44"/>
      <c r="AM679" s="11"/>
    </row>
    <row r="680" spans="1:39" s="60" customFormat="1" ht="27.75" customHeight="1" thickBot="1" x14ac:dyDescent="0.3">
      <c r="A680" s="290">
        <v>13140181</v>
      </c>
      <c r="B680" s="291">
        <v>40858</v>
      </c>
      <c r="C680" s="221" t="s">
        <v>215</v>
      </c>
      <c r="D680" s="221"/>
      <c r="E680" s="394" t="s">
        <v>7168</v>
      </c>
      <c r="F680" s="394" t="s">
        <v>60</v>
      </c>
      <c r="G680" s="394" t="s">
        <v>28</v>
      </c>
      <c r="H680" s="290">
        <v>35657</v>
      </c>
      <c r="I680" s="291">
        <v>40878</v>
      </c>
      <c r="J680" s="291">
        <v>44511</v>
      </c>
      <c r="K680" s="221" t="s">
        <v>376</v>
      </c>
      <c r="L680" s="221"/>
      <c r="M680" s="221" t="s">
        <v>4791</v>
      </c>
      <c r="N680" s="221" t="s">
        <v>40</v>
      </c>
      <c r="O680" s="221">
        <v>4000</v>
      </c>
      <c r="P680" s="746"/>
      <c r="Q680" s="746"/>
      <c r="R680" s="746"/>
      <c r="S680" s="746"/>
      <c r="T680" s="570"/>
      <c r="U680" s="221"/>
      <c r="V680" s="221">
        <v>4000</v>
      </c>
      <c r="W680" s="221"/>
      <c r="X680" s="221"/>
      <c r="Y680" s="221"/>
      <c r="Z680" s="221"/>
      <c r="AA680" s="221"/>
      <c r="AB680" s="221"/>
      <c r="AC680" s="221"/>
      <c r="AD680" s="221"/>
      <c r="AE680" s="221"/>
      <c r="AF680" s="221"/>
      <c r="AG680" s="221"/>
      <c r="AH680" s="221"/>
      <c r="AI680" s="221" t="s">
        <v>4218</v>
      </c>
      <c r="AJ680" s="221" t="s">
        <v>4219</v>
      </c>
      <c r="AK680" s="314"/>
      <c r="AL680" s="314" t="s">
        <v>8246</v>
      </c>
      <c r="AM680" s="11"/>
    </row>
    <row r="681" spans="1:39" s="60" customFormat="1" ht="38.25" customHeight="1" thickBot="1" x14ac:dyDescent="0.3">
      <c r="A681" s="310">
        <v>13140182</v>
      </c>
      <c r="B681" s="311">
        <v>40884</v>
      </c>
      <c r="C681" s="312" t="s">
        <v>215</v>
      </c>
      <c r="D681" s="312" t="s">
        <v>5959</v>
      </c>
      <c r="E681" s="312"/>
      <c r="F681" s="312"/>
      <c r="G681" s="312"/>
      <c r="H681" s="313" t="s">
        <v>5960</v>
      </c>
      <c r="I681" s="311">
        <v>40907</v>
      </c>
      <c r="J681" s="311">
        <v>44537</v>
      </c>
      <c r="K681" s="312" t="s">
        <v>1657</v>
      </c>
      <c r="L681" s="312"/>
      <c r="M681" s="312" t="s">
        <v>4792</v>
      </c>
      <c r="N681" s="312" t="s">
        <v>48</v>
      </c>
      <c r="O681" s="312">
        <v>2040</v>
      </c>
      <c r="P681" s="751"/>
      <c r="Q681" s="751"/>
      <c r="R681" s="751" t="s">
        <v>5958</v>
      </c>
      <c r="S681" s="751"/>
      <c r="T681" s="620"/>
      <c r="U681" s="312"/>
      <c r="V681" s="312">
        <v>2040</v>
      </c>
      <c r="W681" s="312"/>
      <c r="X681" s="312"/>
      <c r="Y681" s="312"/>
      <c r="Z681" s="312"/>
      <c r="AA681" s="312"/>
      <c r="AB681" s="312"/>
      <c r="AC681" s="312"/>
      <c r="AD681" s="312"/>
      <c r="AE681" s="312"/>
      <c r="AF681" s="312"/>
      <c r="AG681" s="312"/>
      <c r="AH681" s="312"/>
      <c r="AI681" s="312" t="s">
        <v>4220</v>
      </c>
      <c r="AJ681" s="312" t="s">
        <v>4221</v>
      </c>
      <c r="AK681" s="451"/>
      <c r="AL681" s="451" t="s">
        <v>5957</v>
      </c>
      <c r="AM681" s="11"/>
    </row>
    <row r="682" spans="1:39" s="60" customFormat="1" ht="27.75" customHeight="1" thickBot="1" x14ac:dyDescent="0.3">
      <c r="A682" s="77">
        <v>13140183</v>
      </c>
      <c r="B682" s="28">
        <v>40906</v>
      </c>
      <c r="C682" s="29" t="s">
        <v>215</v>
      </c>
      <c r="D682" s="29" t="s">
        <v>5034</v>
      </c>
      <c r="E682" s="43"/>
      <c r="F682" s="43"/>
      <c r="G682" s="43"/>
      <c r="H682" s="77">
        <v>61933</v>
      </c>
      <c r="I682" s="28">
        <v>40926</v>
      </c>
      <c r="J682" s="28">
        <v>43098</v>
      </c>
      <c r="K682" s="29" t="s">
        <v>1112</v>
      </c>
      <c r="L682" s="29"/>
      <c r="M682" s="29" t="s">
        <v>303</v>
      </c>
      <c r="N682" s="29" t="s">
        <v>66</v>
      </c>
      <c r="O682" s="29">
        <v>13725</v>
      </c>
      <c r="P682" s="743"/>
      <c r="Q682" s="743"/>
      <c r="R682" s="743"/>
      <c r="S682" s="743"/>
      <c r="T682" s="571"/>
      <c r="U682" s="29"/>
      <c r="V682" s="29">
        <v>13725</v>
      </c>
      <c r="W682" s="29"/>
      <c r="X682" s="29"/>
      <c r="Y682" s="29"/>
      <c r="Z682" s="29"/>
      <c r="AA682" s="29"/>
      <c r="AB682" s="29"/>
      <c r="AC682" s="29"/>
      <c r="AD682" s="29"/>
      <c r="AE682" s="29"/>
      <c r="AF682" s="29"/>
      <c r="AG682" s="29"/>
      <c r="AH682" s="29"/>
      <c r="AI682" s="29" t="s">
        <v>4222</v>
      </c>
      <c r="AJ682" s="29" t="s">
        <v>4223</v>
      </c>
      <c r="AK682" s="25"/>
      <c r="AL682" s="25"/>
      <c r="AM682" s="11"/>
    </row>
    <row r="683" spans="1:39" s="60" customFormat="1" ht="27.75" customHeight="1" thickBot="1" x14ac:dyDescent="0.3">
      <c r="A683" s="183">
        <v>13140184</v>
      </c>
      <c r="B683" s="184">
        <v>40966</v>
      </c>
      <c r="C683" s="185" t="s">
        <v>8488</v>
      </c>
      <c r="D683" s="185" t="s">
        <v>8485</v>
      </c>
      <c r="E683" s="348" t="s">
        <v>45</v>
      </c>
      <c r="F683" s="348" t="s">
        <v>45</v>
      </c>
      <c r="G683" s="348" t="s">
        <v>45</v>
      </c>
      <c r="H683" s="186">
        <v>66425</v>
      </c>
      <c r="I683" s="184">
        <v>40987</v>
      </c>
      <c r="J683" s="184">
        <v>46810</v>
      </c>
      <c r="K683" s="185" t="s">
        <v>365</v>
      </c>
      <c r="L683" s="185" t="s">
        <v>365</v>
      </c>
      <c r="M683" s="185" t="s">
        <v>364</v>
      </c>
      <c r="N683" s="185" t="s">
        <v>25</v>
      </c>
      <c r="O683" s="185">
        <v>11880</v>
      </c>
      <c r="P683" s="748" t="s">
        <v>8486</v>
      </c>
      <c r="Q683" s="748" t="s">
        <v>8486</v>
      </c>
      <c r="R683" s="748"/>
      <c r="S683" s="748"/>
      <c r="T683" s="588"/>
      <c r="U683" s="185"/>
      <c r="V683" s="185">
        <v>11880</v>
      </c>
      <c r="W683" s="185"/>
      <c r="X683" s="185"/>
      <c r="Y683" s="185"/>
      <c r="Z683" s="185"/>
      <c r="AA683" s="185"/>
      <c r="AB683" s="185"/>
      <c r="AC683" s="185"/>
      <c r="AD683" s="185"/>
      <c r="AE683" s="185"/>
      <c r="AF683" s="185"/>
      <c r="AG683" s="185"/>
      <c r="AH683" s="185"/>
      <c r="AI683" s="185" t="s">
        <v>2522</v>
      </c>
      <c r="AJ683" s="185" t="s">
        <v>2523</v>
      </c>
      <c r="AK683" s="275"/>
      <c r="AL683" s="275" t="s">
        <v>8487</v>
      </c>
      <c r="AM683" s="11"/>
    </row>
    <row r="684" spans="1:39" s="60" customFormat="1" ht="27.75" customHeight="1" thickBot="1" x14ac:dyDescent="0.3">
      <c r="A684" s="182" t="s">
        <v>7434</v>
      </c>
      <c r="B684" s="170">
        <v>40966</v>
      </c>
      <c r="C684" s="44" t="s">
        <v>8941</v>
      </c>
      <c r="D684" s="23" t="s">
        <v>8485</v>
      </c>
      <c r="E684" s="44" t="s">
        <v>45</v>
      </c>
      <c r="F684" s="44" t="s">
        <v>45</v>
      </c>
      <c r="G684" s="44" t="s">
        <v>45</v>
      </c>
      <c r="H684" s="239">
        <v>66425</v>
      </c>
      <c r="I684" s="238">
        <v>40987</v>
      </c>
      <c r="J684" s="238">
        <v>46810</v>
      </c>
      <c r="K684" s="44" t="s">
        <v>365</v>
      </c>
      <c r="L684" s="44" t="s">
        <v>365</v>
      </c>
      <c r="M684" s="44" t="s">
        <v>364</v>
      </c>
      <c r="N684" s="44" t="s">
        <v>25</v>
      </c>
      <c r="O684" s="44">
        <v>24900</v>
      </c>
      <c r="P684" s="744" t="s">
        <v>8938</v>
      </c>
      <c r="Q684" s="744" t="s">
        <v>8938</v>
      </c>
      <c r="R684" s="738"/>
      <c r="S684" s="738"/>
      <c r="T684" s="573">
        <v>24.2</v>
      </c>
      <c r="U684" s="44">
        <v>94.3</v>
      </c>
      <c r="V684" s="44">
        <v>24900</v>
      </c>
      <c r="W684" s="44" t="s">
        <v>6679</v>
      </c>
      <c r="X684" s="44">
        <v>50</v>
      </c>
      <c r="Y684" s="44">
        <v>25</v>
      </c>
      <c r="Z684" s="44">
        <v>125</v>
      </c>
      <c r="AA684" s="44" t="s">
        <v>1090</v>
      </c>
      <c r="AB684" s="44" t="s">
        <v>1090</v>
      </c>
      <c r="AC684" s="44" t="s">
        <v>1090</v>
      </c>
      <c r="AD684" s="44" t="s">
        <v>1090</v>
      </c>
      <c r="AE684" s="44" t="s">
        <v>1090</v>
      </c>
      <c r="AF684" s="44">
        <v>0.5</v>
      </c>
      <c r="AG684" s="44" t="s">
        <v>1090</v>
      </c>
      <c r="AH684" s="44">
        <v>11</v>
      </c>
      <c r="AI684" s="44" t="s">
        <v>8939</v>
      </c>
      <c r="AJ684" s="44" t="s">
        <v>8940</v>
      </c>
      <c r="AK684" s="174" t="s">
        <v>8489</v>
      </c>
      <c r="AL684" s="174"/>
      <c r="AM684" s="11"/>
    </row>
    <row r="685" spans="1:39" s="60" customFormat="1" ht="27.75" customHeight="1" x14ac:dyDescent="0.25">
      <c r="A685" s="290">
        <v>13140185</v>
      </c>
      <c r="B685" s="291">
        <v>40953</v>
      </c>
      <c r="C685" s="221" t="s">
        <v>1659</v>
      </c>
      <c r="D685" s="221" t="s">
        <v>5059</v>
      </c>
      <c r="E685" s="394"/>
      <c r="F685" s="394"/>
      <c r="G685" s="394"/>
      <c r="H685" s="290" t="s">
        <v>1660</v>
      </c>
      <c r="I685" s="291">
        <v>40973</v>
      </c>
      <c r="J685" s="291">
        <v>43145</v>
      </c>
      <c r="K685" s="221" t="s">
        <v>373</v>
      </c>
      <c r="L685" s="221"/>
      <c r="M685" s="221" t="s">
        <v>1436</v>
      </c>
      <c r="N685" s="221" t="s">
        <v>34</v>
      </c>
      <c r="O685" s="221" t="s">
        <v>1661</v>
      </c>
      <c r="P685" s="746" t="s">
        <v>7341</v>
      </c>
      <c r="Q685" s="828" t="s">
        <v>7342</v>
      </c>
      <c r="R685" s="746"/>
      <c r="S685" s="828"/>
      <c r="T685" s="570"/>
      <c r="U685" s="221"/>
      <c r="V685" s="221" t="s">
        <v>1661</v>
      </c>
      <c r="W685" s="221"/>
      <c r="X685" s="221"/>
      <c r="Y685" s="221"/>
      <c r="Z685" s="221"/>
      <c r="AA685" s="221"/>
      <c r="AB685" s="221"/>
      <c r="AC685" s="221"/>
      <c r="AD685" s="221"/>
      <c r="AE685" s="221"/>
      <c r="AF685" s="221"/>
      <c r="AG685" s="221"/>
      <c r="AH685" s="221"/>
      <c r="AI685" s="221" t="s">
        <v>4224</v>
      </c>
      <c r="AJ685" s="221" t="s">
        <v>4225</v>
      </c>
      <c r="AK685" s="314"/>
      <c r="AL685" s="314" t="s">
        <v>6831</v>
      </c>
      <c r="AM685" s="11"/>
    </row>
    <row r="686" spans="1:39" s="60" customFormat="1" ht="27.75" customHeight="1" thickBot="1" x14ac:dyDescent="0.3">
      <c r="A686" s="77">
        <v>13140185</v>
      </c>
      <c r="B686" s="28">
        <v>40953</v>
      </c>
      <c r="C686" s="29" t="s">
        <v>1659</v>
      </c>
      <c r="D686" s="29" t="s">
        <v>8992</v>
      </c>
      <c r="E686" s="60" t="s">
        <v>54</v>
      </c>
      <c r="F686" s="60" t="s">
        <v>54</v>
      </c>
      <c r="G686" s="60" t="s">
        <v>33</v>
      </c>
      <c r="H686" s="77" t="s">
        <v>1660</v>
      </c>
      <c r="I686" s="28">
        <v>40973</v>
      </c>
      <c r="J686" s="28">
        <v>48989</v>
      </c>
      <c r="K686" s="29" t="s">
        <v>373</v>
      </c>
      <c r="L686" s="29" t="s">
        <v>6832</v>
      </c>
      <c r="M686" s="29" t="s">
        <v>1436</v>
      </c>
      <c r="N686" s="29" t="s">
        <v>34</v>
      </c>
      <c r="O686" s="29">
        <v>6964200</v>
      </c>
      <c r="P686" s="743" t="s">
        <v>8998</v>
      </c>
      <c r="Q686" s="743" t="s">
        <v>8998</v>
      </c>
      <c r="R686" s="743"/>
      <c r="S686" s="954"/>
      <c r="T686" s="571">
        <v>795</v>
      </c>
      <c r="U686" s="29">
        <v>19080</v>
      </c>
      <c r="V686" s="29">
        <v>6964200</v>
      </c>
      <c r="W686" s="29" t="s">
        <v>8996</v>
      </c>
      <c r="X686" s="29">
        <v>35</v>
      </c>
      <c r="Y686" s="29">
        <v>25</v>
      </c>
      <c r="Z686" s="29">
        <v>125</v>
      </c>
      <c r="AA686" s="29" t="s">
        <v>1090</v>
      </c>
      <c r="AB686" s="29" t="s">
        <v>1090</v>
      </c>
      <c r="AC686" s="29" t="s">
        <v>1090</v>
      </c>
      <c r="AD686" s="29">
        <v>15</v>
      </c>
      <c r="AE686" s="29">
        <v>2</v>
      </c>
      <c r="AF686" s="29">
        <v>0.5</v>
      </c>
      <c r="AG686" s="29" t="s">
        <v>8997</v>
      </c>
      <c r="AH686" s="29">
        <v>321.726</v>
      </c>
      <c r="AI686" s="29" t="s">
        <v>8993</v>
      </c>
      <c r="AJ686" s="29" t="s">
        <v>8994</v>
      </c>
      <c r="AK686" s="25"/>
      <c r="AL686" s="25" t="s">
        <v>8995</v>
      </c>
      <c r="AM686" s="11"/>
    </row>
    <row r="687" spans="1:39" s="60" customFormat="1" ht="27.75" customHeight="1" x14ac:dyDescent="0.25">
      <c r="A687" s="187">
        <v>13140186</v>
      </c>
      <c r="B687" s="188">
        <v>40968</v>
      </c>
      <c r="C687" s="189" t="s">
        <v>1662</v>
      </c>
      <c r="D687" s="189" t="s">
        <v>5060</v>
      </c>
      <c r="E687" s="189"/>
      <c r="F687" s="189"/>
      <c r="G687" s="189"/>
      <c r="H687" s="190" t="s">
        <v>1663</v>
      </c>
      <c r="I687" s="188">
        <v>40988</v>
      </c>
      <c r="J687" s="188">
        <v>44621</v>
      </c>
      <c r="K687" s="189" t="s">
        <v>877</v>
      </c>
      <c r="L687" s="189"/>
      <c r="M687" s="189" t="s">
        <v>330</v>
      </c>
      <c r="N687" s="189" t="s">
        <v>34</v>
      </c>
      <c r="O687" s="189">
        <v>532000</v>
      </c>
      <c r="P687" s="749" t="s">
        <v>1665</v>
      </c>
      <c r="Q687" s="749"/>
      <c r="R687" s="749"/>
      <c r="S687" s="749"/>
      <c r="T687" s="582"/>
      <c r="U687" s="189"/>
      <c r="V687" s="189">
        <v>532000</v>
      </c>
      <c r="W687" s="189"/>
      <c r="X687" s="189"/>
      <c r="Y687" s="189"/>
      <c r="Z687" s="189"/>
      <c r="AA687" s="189"/>
      <c r="AB687" s="189"/>
      <c r="AC687" s="189"/>
      <c r="AD687" s="189"/>
      <c r="AE687" s="189"/>
      <c r="AF687" s="189"/>
      <c r="AG687" s="189"/>
      <c r="AH687" s="189"/>
      <c r="AI687" s="189" t="s">
        <v>2524</v>
      </c>
      <c r="AJ687" s="189" t="s">
        <v>2525</v>
      </c>
      <c r="AK687" s="379"/>
      <c r="AL687" s="379" t="s">
        <v>6147</v>
      </c>
      <c r="AM687" s="11"/>
    </row>
    <row r="688" spans="1:39" s="60" customFormat="1" ht="27.75" customHeight="1" x14ac:dyDescent="0.25">
      <c r="A688" s="33">
        <v>13140186</v>
      </c>
      <c r="B688" s="15">
        <v>40968</v>
      </c>
      <c r="C688" s="16" t="s">
        <v>1662</v>
      </c>
      <c r="D688" s="16" t="s">
        <v>5061</v>
      </c>
      <c r="E688" s="16"/>
      <c r="F688" s="16"/>
      <c r="G688" s="16"/>
      <c r="H688" s="33" t="s">
        <v>1663</v>
      </c>
      <c r="I688" s="15">
        <v>40988</v>
      </c>
      <c r="J688" s="15">
        <v>44621</v>
      </c>
      <c r="K688" s="16" t="s">
        <v>877</v>
      </c>
      <c r="L688" s="16"/>
      <c r="M688" s="16" t="s">
        <v>330</v>
      </c>
      <c r="N688" s="16" t="s">
        <v>34</v>
      </c>
      <c r="O688" s="16">
        <v>532345</v>
      </c>
      <c r="P688" s="764" t="s">
        <v>1665</v>
      </c>
      <c r="Q688" s="764"/>
      <c r="R688" s="764"/>
      <c r="S688" s="764"/>
      <c r="T688" s="580"/>
      <c r="U688" s="16"/>
      <c r="V688" s="16">
        <v>532345</v>
      </c>
      <c r="W688" s="16"/>
      <c r="X688" s="16"/>
      <c r="Y688" s="16"/>
      <c r="Z688" s="16"/>
      <c r="AA688" s="16"/>
      <c r="AB688" s="16"/>
      <c r="AC688" s="16"/>
      <c r="AD688" s="16"/>
      <c r="AE688" s="16"/>
      <c r="AF688" s="16"/>
      <c r="AG688" s="16"/>
      <c r="AH688" s="16"/>
      <c r="AI688" s="16" t="s">
        <v>2526</v>
      </c>
      <c r="AJ688" s="16" t="s">
        <v>2527</v>
      </c>
      <c r="AK688" s="16"/>
      <c r="AL688" s="57" t="s">
        <v>6147</v>
      </c>
      <c r="AM688" s="11"/>
    </row>
    <row r="689" spans="1:39" s="60" customFormat="1" ht="27.75" customHeight="1" x14ac:dyDescent="0.25">
      <c r="A689" s="164">
        <v>13140186</v>
      </c>
      <c r="B689" s="175">
        <v>40968</v>
      </c>
      <c r="C689" s="221" t="s">
        <v>1662</v>
      </c>
      <c r="D689" s="176" t="s">
        <v>1666</v>
      </c>
      <c r="E689" s="221"/>
      <c r="F689" s="221"/>
      <c r="G689" s="221"/>
      <c r="H689" s="164">
        <v>80501</v>
      </c>
      <c r="I689" s="175">
        <v>40988</v>
      </c>
      <c r="J689" s="175" t="s">
        <v>1664</v>
      </c>
      <c r="K689" s="16" t="s">
        <v>877</v>
      </c>
      <c r="L689" s="176"/>
      <c r="M689" s="176" t="s">
        <v>330</v>
      </c>
      <c r="N689" s="176" t="s">
        <v>34</v>
      </c>
      <c r="O689" s="176">
        <v>455800</v>
      </c>
      <c r="P689" s="752" t="s">
        <v>6290</v>
      </c>
      <c r="Q689" s="752"/>
      <c r="R689" s="752"/>
      <c r="S689" s="752"/>
      <c r="T689" s="568">
        <v>79.2</v>
      </c>
      <c r="U689" s="176">
        <v>1250</v>
      </c>
      <c r="V689" s="176">
        <v>455800</v>
      </c>
      <c r="W689" s="176" t="s">
        <v>1667</v>
      </c>
      <c r="X689" s="176">
        <v>35</v>
      </c>
      <c r="Y689" s="176">
        <v>25</v>
      </c>
      <c r="Z689" s="176">
        <v>125</v>
      </c>
      <c r="AA689" s="176" t="s">
        <v>1090</v>
      </c>
      <c r="AB689" s="176" t="s">
        <v>1090</v>
      </c>
      <c r="AC689" s="176" t="s">
        <v>1090</v>
      </c>
      <c r="AD689" s="176">
        <v>15</v>
      </c>
      <c r="AE689" s="176">
        <v>2</v>
      </c>
      <c r="AF689" s="176">
        <v>0.5</v>
      </c>
      <c r="AG689" s="176" t="s">
        <v>1668</v>
      </c>
      <c r="AH689" s="176"/>
      <c r="AI689" s="176" t="s">
        <v>2524</v>
      </c>
      <c r="AJ689" s="176" t="s">
        <v>2525</v>
      </c>
      <c r="AK689" s="222" t="s">
        <v>5388</v>
      </c>
      <c r="AL689" s="222"/>
      <c r="AM689" s="11"/>
    </row>
    <row r="690" spans="1:39" s="60" customFormat="1" ht="27.75" customHeight="1" x14ac:dyDescent="0.25">
      <c r="A690" s="33">
        <v>13140186</v>
      </c>
      <c r="B690" s="15">
        <v>40968</v>
      </c>
      <c r="C690" s="16" t="s">
        <v>1662</v>
      </c>
      <c r="D690" s="16" t="s">
        <v>1669</v>
      </c>
      <c r="E690" s="16"/>
      <c r="F690" s="16"/>
      <c r="G690" s="16"/>
      <c r="H690" s="33">
        <v>80501</v>
      </c>
      <c r="I690" s="15">
        <v>40988</v>
      </c>
      <c r="J690" s="15" t="s">
        <v>1664</v>
      </c>
      <c r="K690" s="16" t="s">
        <v>877</v>
      </c>
      <c r="L690" s="16"/>
      <c r="M690" s="16" t="s">
        <v>330</v>
      </c>
      <c r="N690" s="16" t="s">
        <v>34</v>
      </c>
      <c r="O690" s="16">
        <v>79200</v>
      </c>
      <c r="P690" s="752" t="s">
        <v>6290</v>
      </c>
      <c r="Q690" s="764"/>
      <c r="R690" s="764"/>
      <c r="S690" s="764"/>
      <c r="T690" s="580">
        <v>15.5</v>
      </c>
      <c r="U690" s="16">
        <v>210</v>
      </c>
      <c r="V690" s="16">
        <v>79200</v>
      </c>
      <c r="W690" s="16" t="s">
        <v>1667</v>
      </c>
      <c r="X690" s="16">
        <v>35</v>
      </c>
      <c r="Y690" s="16">
        <v>25</v>
      </c>
      <c r="Z690" s="16">
        <v>125</v>
      </c>
      <c r="AA690" s="16" t="s">
        <v>1090</v>
      </c>
      <c r="AB690" s="16" t="s">
        <v>1090</v>
      </c>
      <c r="AC690" s="16" t="s">
        <v>1090</v>
      </c>
      <c r="AD690" s="16">
        <v>15</v>
      </c>
      <c r="AE690" s="16">
        <v>2</v>
      </c>
      <c r="AF690" s="16">
        <v>0.5</v>
      </c>
      <c r="AG690" s="16" t="s">
        <v>1668</v>
      </c>
      <c r="AH690" s="16"/>
      <c r="AI690" s="16" t="s">
        <v>2526</v>
      </c>
      <c r="AJ690" s="16" t="s">
        <v>2527</v>
      </c>
      <c r="AK690" s="57" t="s">
        <v>5388</v>
      </c>
      <c r="AL690" s="57"/>
      <c r="AM690" s="11"/>
    </row>
    <row r="691" spans="1:39" s="60" customFormat="1" ht="27.75" customHeight="1" x14ac:dyDescent="0.25">
      <c r="A691" s="435">
        <v>13140186</v>
      </c>
      <c r="B691" s="436">
        <v>40968</v>
      </c>
      <c r="C691" s="221" t="s">
        <v>1662</v>
      </c>
      <c r="D691" s="437" t="s">
        <v>5062</v>
      </c>
      <c r="E691" s="221"/>
      <c r="F691" s="221"/>
      <c r="G691" s="221"/>
      <c r="H691" s="435" t="s">
        <v>1670</v>
      </c>
      <c r="I691" s="436">
        <v>40988</v>
      </c>
      <c r="J691" s="436" t="s">
        <v>1664</v>
      </c>
      <c r="K691" s="437" t="s">
        <v>877</v>
      </c>
      <c r="L691" s="437"/>
      <c r="M691" s="437" t="s">
        <v>330</v>
      </c>
      <c r="N691" s="437" t="s">
        <v>34</v>
      </c>
      <c r="O691" s="437">
        <v>591300</v>
      </c>
      <c r="P691" s="752" t="s">
        <v>6290</v>
      </c>
      <c r="Q691" s="763"/>
      <c r="R691" s="763"/>
      <c r="S691" s="763"/>
      <c r="T691" s="584">
        <v>201</v>
      </c>
      <c r="U691" s="437">
        <v>1620</v>
      </c>
      <c r="V691" s="437">
        <v>591300</v>
      </c>
      <c r="W691" s="437" t="s">
        <v>1667</v>
      </c>
      <c r="X691" s="437">
        <v>35</v>
      </c>
      <c r="Y691" s="437">
        <v>25</v>
      </c>
      <c r="Z691" s="437">
        <v>125</v>
      </c>
      <c r="AA691" s="437" t="s">
        <v>1090</v>
      </c>
      <c r="AB691" s="437" t="s">
        <v>1090</v>
      </c>
      <c r="AC691" s="437" t="s">
        <v>1090</v>
      </c>
      <c r="AD691" s="437">
        <v>15</v>
      </c>
      <c r="AE691" s="437">
        <v>2</v>
      </c>
      <c r="AF691" s="437">
        <v>0.5</v>
      </c>
      <c r="AG691" s="437" t="s">
        <v>1668</v>
      </c>
      <c r="AH691" s="437">
        <v>90.5</v>
      </c>
      <c r="AI691" s="437" t="s">
        <v>2528</v>
      </c>
      <c r="AJ691" s="437" t="s">
        <v>2529</v>
      </c>
      <c r="AK691" s="438" t="s">
        <v>5388</v>
      </c>
      <c r="AL691" s="438"/>
      <c r="AM691" s="11"/>
    </row>
    <row r="692" spans="1:39" s="60" customFormat="1" ht="27.75" customHeight="1" thickBot="1" x14ac:dyDescent="0.3">
      <c r="A692" s="169">
        <v>13140186</v>
      </c>
      <c r="B692" s="170">
        <v>40968</v>
      </c>
      <c r="C692" s="44" t="s">
        <v>6289</v>
      </c>
      <c r="D692" s="44" t="s">
        <v>8235</v>
      </c>
      <c r="E692" s="208" t="s">
        <v>7313</v>
      </c>
      <c r="F692" s="208" t="s">
        <v>175</v>
      </c>
      <c r="G692" s="208" t="s">
        <v>53</v>
      </c>
      <c r="H692" s="169" t="s">
        <v>1670</v>
      </c>
      <c r="I692" s="170">
        <v>40988</v>
      </c>
      <c r="J692" s="170">
        <v>48274</v>
      </c>
      <c r="K692" s="44" t="s">
        <v>877</v>
      </c>
      <c r="L692" s="44" t="s">
        <v>8236</v>
      </c>
      <c r="M692" s="44" t="s">
        <v>330</v>
      </c>
      <c r="N692" s="44" t="s">
        <v>34</v>
      </c>
      <c r="O692" s="44">
        <v>604805</v>
      </c>
      <c r="P692" s="738" t="s">
        <v>8237</v>
      </c>
      <c r="Q692" s="738" t="s">
        <v>8237</v>
      </c>
      <c r="R692" s="738"/>
      <c r="S692" s="738"/>
      <c r="T692" s="573" t="s">
        <v>6291</v>
      </c>
      <c r="U692" s="44">
        <v>1657</v>
      </c>
      <c r="V692" s="44">
        <v>604805</v>
      </c>
      <c r="W692" s="44" t="s">
        <v>1667</v>
      </c>
      <c r="X692" s="44">
        <v>35</v>
      </c>
      <c r="Y692" s="44">
        <v>25</v>
      </c>
      <c r="Z692" s="44">
        <v>125</v>
      </c>
      <c r="AA692" s="44" t="s">
        <v>1090</v>
      </c>
      <c r="AB692" s="44" t="s">
        <v>1090</v>
      </c>
      <c r="AC692" s="44" t="s">
        <v>1090</v>
      </c>
      <c r="AD692" s="44">
        <v>15</v>
      </c>
      <c r="AE692" s="44">
        <v>2</v>
      </c>
      <c r="AF692" s="44">
        <v>0.5</v>
      </c>
      <c r="AG692" s="44" t="s">
        <v>6292</v>
      </c>
      <c r="AH692" s="44">
        <v>90.5</v>
      </c>
      <c r="AI692" s="44" t="s">
        <v>2528</v>
      </c>
      <c r="AJ692" s="44" t="s">
        <v>2529</v>
      </c>
      <c r="AK692" s="44" t="s">
        <v>1484</v>
      </c>
      <c r="AL692" s="174"/>
      <c r="AM692" s="11"/>
    </row>
    <row r="693" spans="1:39" s="60" customFormat="1" ht="27.75" customHeight="1" thickBot="1" x14ac:dyDescent="0.3">
      <c r="A693" s="206">
        <v>13140187</v>
      </c>
      <c r="B693" s="207">
        <v>40969</v>
      </c>
      <c r="C693" s="208" t="s">
        <v>1671</v>
      </c>
      <c r="D693" s="208" t="s">
        <v>1672</v>
      </c>
      <c r="H693" s="209">
        <v>23100</v>
      </c>
      <c r="I693" s="207">
        <v>40990</v>
      </c>
      <c r="J693" s="207" t="s">
        <v>1229</v>
      </c>
      <c r="K693" s="208" t="s">
        <v>380</v>
      </c>
      <c r="L693" s="208"/>
      <c r="M693" s="208" t="s">
        <v>331</v>
      </c>
      <c r="N693" s="208" t="s">
        <v>21</v>
      </c>
      <c r="O693" s="208">
        <v>277619</v>
      </c>
      <c r="P693" s="758"/>
      <c r="Q693" s="758"/>
      <c r="R693" s="758"/>
      <c r="S693" s="758"/>
      <c r="T693" s="567"/>
      <c r="U693" s="208"/>
      <c r="V693" s="208">
        <v>277619</v>
      </c>
      <c r="W693" s="208"/>
      <c r="X693" s="208"/>
      <c r="Y693" s="208"/>
      <c r="Z693" s="208"/>
      <c r="AA693" s="208"/>
      <c r="AB693" s="208"/>
      <c r="AC693" s="208"/>
      <c r="AD693" s="208"/>
      <c r="AE693" s="208"/>
      <c r="AF693" s="208"/>
      <c r="AG693" s="208"/>
      <c r="AH693" s="208"/>
      <c r="AI693" s="208" t="s">
        <v>2530</v>
      </c>
      <c r="AJ693" s="208" t="s">
        <v>2531</v>
      </c>
      <c r="AK693" s="367"/>
      <c r="AL693" s="367"/>
      <c r="AM693" s="11"/>
    </row>
    <row r="694" spans="1:39" s="60" customFormat="1" ht="27.75" customHeight="1" x14ac:dyDescent="0.25">
      <c r="A694" s="290" t="s">
        <v>315</v>
      </c>
      <c r="B694" s="291">
        <v>40977</v>
      </c>
      <c r="C694" s="221" t="s">
        <v>1658</v>
      </c>
      <c r="D694" s="221" t="s">
        <v>4226</v>
      </c>
      <c r="E694" s="221"/>
      <c r="F694" s="221"/>
      <c r="G694" s="221"/>
      <c r="H694" s="290" t="s">
        <v>1673</v>
      </c>
      <c r="I694" s="291">
        <v>40994</v>
      </c>
      <c r="J694" s="291">
        <v>43168</v>
      </c>
      <c r="K694" s="221" t="s">
        <v>365</v>
      </c>
      <c r="L694" s="221"/>
      <c r="M694" s="221" t="s">
        <v>364</v>
      </c>
      <c r="N694" s="221" t="s">
        <v>25</v>
      </c>
      <c r="O694" s="221">
        <v>1870268</v>
      </c>
      <c r="P694" s="746" t="s">
        <v>3275</v>
      </c>
      <c r="Q694" s="746"/>
      <c r="R694" s="746"/>
      <c r="S694" s="746"/>
      <c r="T694" s="570"/>
      <c r="U694" s="221"/>
      <c r="V694" s="221">
        <v>1870268</v>
      </c>
      <c r="W694" s="221"/>
      <c r="X694" s="221"/>
      <c r="Y694" s="221"/>
      <c r="Z694" s="221"/>
      <c r="AA694" s="221"/>
      <c r="AB694" s="221"/>
      <c r="AC694" s="221"/>
      <c r="AD694" s="221"/>
      <c r="AE694" s="221"/>
      <c r="AF694" s="221"/>
      <c r="AG694" s="221"/>
      <c r="AH694" s="221"/>
      <c r="AI694" s="221" t="s">
        <v>2532</v>
      </c>
      <c r="AJ694" s="221" t="s">
        <v>2533</v>
      </c>
      <c r="AK694" s="314"/>
      <c r="AL694" s="314" t="s">
        <v>4569</v>
      </c>
      <c r="AM694" s="11"/>
    </row>
    <row r="695" spans="1:39" s="60" customFormat="1" ht="51.75" customHeight="1" x14ac:dyDescent="0.25">
      <c r="A695" s="73" t="s">
        <v>315</v>
      </c>
      <c r="B695" s="12">
        <v>40977</v>
      </c>
      <c r="C695" s="11" t="s">
        <v>4227</v>
      </c>
      <c r="D695" s="11" t="s">
        <v>4992</v>
      </c>
      <c r="E695" s="11"/>
      <c r="F695" s="11"/>
      <c r="G695" s="11"/>
      <c r="H695" s="73" t="s">
        <v>3276</v>
      </c>
      <c r="I695" s="12">
        <v>40994</v>
      </c>
      <c r="J695" s="12">
        <v>43168</v>
      </c>
      <c r="K695" s="11" t="s">
        <v>365</v>
      </c>
      <c r="L695" s="11"/>
      <c r="M695" s="11" t="s">
        <v>364</v>
      </c>
      <c r="N695" s="11" t="s">
        <v>25</v>
      </c>
      <c r="O695" s="11">
        <v>842019</v>
      </c>
      <c r="P695" s="745"/>
      <c r="Q695" s="745"/>
      <c r="R695" s="745"/>
      <c r="S695" s="745"/>
      <c r="T695" s="559"/>
      <c r="U695" s="11">
        <v>2307</v>
      </c>
      <c r="V695" s="11">
        <v>842019</v>
      </c>
      <c r="W695" s="11" t="s">
        <v>1089</v>
      </c>
      <c r="X695" s="11">
        <v>35</v>
      </c>
      <c r="Y695" s="11">
        <v>25</v>
      </c>
      <c r="Z695" s="11">
        <v>125</v>
      </c>
      <c r="AA695" s="11" t="s">
        <v>1090</v>
      </c>
      <c r="AB695" s="11" t="s">
        <v>1090</v>
      </c>
      <c r="AC695" s="11" t="s">
        <v>1090</v>
      </c>
      <c r="AD695" s="11">
        <v>15</v>
      </c>
      <c r="AE695" s="11">
        <v>2</v>
      </c>
      <c r="AF695" s="11">
        <v>0.5</v>
      </c>
      <c r="AG695" s="11" t="s">
        <v>3277</v>
      </c>
      <c r="AH695" s="11">
        <v>8.9</v>
      </c>
      <c r="AI695" s="11" t="s">
        <v>3278</v>
      </c>
      <c r="AJ695" s="11" t="s">
        <v>3279</v>
      </c>
      <c r="AK695" s="11" t="s">
        <v>5389</v>
      </c>
    </row>
    <row r="696" spans="1:39" s="60" customFormat="1" ht="51.75" customHeight="1" x14ac:dyDescent="0.25">
      <c r="A696" s="80" t="s">
        <v>315</v>
      </c>
      <c r="B696" s="12">
        <v>40977</v>
      </c>
      <c r="C696" s="11" t="s">
        <v>4228</v>
      </c>
      <c r="D696" s="11" t="s">
        <v>4992</v>
      </c>
      <c r="E696" s="11"/>
      <c r="F696" s="11"/>
      <c r="G696" s="11"/>
      <c r="H696" s="73" t="s">
        <v>3276</v>
      </c>
      <c r="I696" s="12">
        <v>40994</v>
      </c>
      <c r="J696" s="12">
        <v>43168</v>
      </c>
      <c r="K696" s="11" t="s">
        <v>365</v>
      </c>
      <c r="L696" s="11"/>
      <c r="M696" s="11" t="s">
        <v>364</v>
      </c>
      <c r="N696" s="11" t="s">
        <v>25</v>
      </c>
      <c r="O696" s="11">
        <v>372125</v>
      </c>
      <c r="P696" s="745"/>
      <c r="Q696" s="745"/>
      <c r="R696" s="745"/>
      <c r="S696" s="745"/>
      <c r="T696" s="559"/>
      <c r="U696" s="11">
        <v>1020</v>
      </c>
      <c r="V696" s="11">
        <v>372125</v>
      </c>
      <c r="W696" s="11" t="s">
        <v>1089</v>
      </c>
      <c r="X696" s="11">
        <v>35</v>
      </c>
      <c r="Y696" s="11">
        <v>25</v>
      </c>
      <c r="Z696" s="11">
        <v>125</v>
      </c>
      <c r="AA696" s="11" t="s">
        <v>1090</v>
      </c>
      <c r="AB696" s="11" t="s">
        <v>1090</v>
      </c>
      <c r="AC696" s="11" t="s">
        <v>1090</v>
      </c>
      <c r="AD696" s="11">
        <v>15</v>
      </c>
      <c r="AE696" s="11">
        <v>2</v>
      </c>
      <c r="AF696" s="11">
        <v>0.5</v>
      </c>
      <c r="AG696" s="11" t="s">
        <v>3277</v>
      </c>
      <c r="AH696" s="11"/>
      <c r="AI696" s="11" t="s">
        <v>3281</v>
      </c>
      <c r="AJ696" s="11" t="s">
        <v>3280</v>
      </c>
      <c r="AK696" s="11" t="s">
        <v>5389</v>
      </c>
    </row>
    <row r="697" spans="1:39" s="60" customFormat="1" ht="51.75" customHeight="1" x14ac:dyDescent="0.25">
      <c r="A697" s="80" t="s">
        <v>315</v>
      </c>
      <c r="B697" s="12">
        <v>40977</v>
      </c>
      <c r="C697" s="11" t="s">
        <v>4229</v>
      </c>
      <c r="D697" s="11" t="s">
        <v>4992</v>
      </c>
      <c r="E697" s="11"/>
      <c r="F697" s="11"/>
      <c r="G697" s="11"/>
      <c r="H697" s="73" t="s">
        <v>3276</v>
      </c>
      <c r="I697" s="12">
        <v>40994</v>
      </c>
      <c r="J697" s="12">
        <v>43168</v>
      </c>
      <c r="K697" s="11" t="s">
        <v>365</v>
      </c>
      <c r="L697" s="11"/>
      <c r="M697" s="11" t="s">
        <v>364</v>
      </c>
      <c r="N697" s="11" t="s">
        <v>25</v>
      </c>
      <c r="O697" s="11">
        <v>656124</v>
      </c>
      <c r="P697" s="745"/>
      <c r="Q697" s="745"/>
      <c r="R697" s="745"/>
      <c r="S697" s="745"/>
      <c r="T697" s="559"/>
      <c r="U697" s="11">
        <v>1797</v>
      </c>
      <c r="V697" s="11">
        <v>656124</v>
      </c>
      <c r="W697" s="11" t="s">
        <v>1089</v>
      </c>
      <c r="X697" s="11">
        <v>35</v>
      </c>
      <c r="Y697" s="11">
        <v>25</v>
      </c>
      <c r="Z697" s="11">
        <v>125</v>
      </c>
      <c r="AA697" s="11" t="s">
        <v>1090</v>
      </c>
      <c r="AB697" s="11" t="s">
        <v>1090</v>
      </c>
      <c r="AC697" s="11" t="s">
        <v>1090</v>
      </c>
      <c r="AD697" s="11">
        <v>15</v>
      </c>
      <c r="AE697" s="11">
        <v>2</v>
      </c>
      <c r="AF697" s="11">
        <v>0.5</v>
      </c>
      <c r="AG697" s="11" t="s">
        <v>3277</v>
      </c>
      <c r="AH697" s="11">
        <v>8.94</v>
      </c>
      <c r="AI697" s="11" t="s">
        <v>3282</v>
      </c>
      <c r="AJ697" s="11" t="s">
        <v>3283</v>
      </c>
      <c r="AK697" s="11" t="s">
        <v>5389</v>
      </c>
    </row>
    <row r="698" spans="1:39" s="60" customFormat="1" ht="51.75" customHeight="1" thickBot="1" x14ac:dyDescent="0.3">
      <c r="A698" s="80" t="s">
        <v>315</v>
      </c>
      <c r="B698" s="12">
        <v>40977</v>
      </c>
      <c r="C698" s="11" t="s">
        <v>4230</v>
      </c>
      <c r="D698" s="11" t="s">
        <v>4992</v>
      </c>
      <c r="E698" s="67"/>
      <c r="F698" s="67"/>
      <c r="G698" s="67"/>
      <c r="H698" s="73" t="s">
        <v>3276</v>
      </c>
      <c r="I698" s="12">
        <v>40994</v>
      </c>
      <c r="J698" s="12">
        <v>43168</v>
      </c>
      <c r="K698" s="11" t="s">
        <v>365</v>
      </c>
      <c r="L698" s="11"/>
      <c r="M698" s="11" t="s">
        <v>364</v>
      </c>
      <c r="N698" s="11" t="s">
        <v>25</v>
      </c>
      <c r="O698" s="11">
        <v>224256</v>
      </c>
      <c r="P698" s="745"/>
      <c r="Q698" s="745"/>
      <c r="R698" s="745"/>
      <c r="S698" s="745"/>
      <c r="T698" s="559"/>
      <c r="U698" s="11">
        <v>614</v>
      </c>
      <c r="V698" s="11">
        <v>224256</v>
      </c>
      <c r="W698" s="11" t="s">
        <v>1089</v>
      </c>
      <c r="X698" s="11">
        <v>35</v>
      </c>
      <c r="Y698" s="11">
        <v>25</v>
      </c>
      <c r="Z698" s="11">
        <v>125</v>
      </c>
      <c r="AA698" s="11" t="s">
        <v>1090</v>
      </c>
      <c r="AB698" s="11" t="s">
        <v>1090</v>
      </c>
      <c r="AC698" s="11" t="s">
        <v>1090</v>
      </c>
      <c r="AD698" s="11">
        <v>15</v>
      </c>
      <c r="AE698" s="11">
        <v>2</v>
      </c>
      <c r="AF698" s="11">
        <v>0.5</v>
      </c>
      <c r="AG698" s="11" t="s">
        <v>3277</v>
      </c>
      <c r="AH698" s="11"/>
      <c r="AI698" s="11" t="s">
        <v>3284</v>
      </c>
      <c r="AJ698" s="11" t="s">
        <v>3285</v>
      </c>
      <c r="AK698" s="11" t="s">
        <v>5389</v>
      </c>
    </row>
    <row r="699" spans="1:39" s="60" customFormat="1" ht="51.75" customHeight="1" thickBot="1" x14ac:dyDescent="0.3">
      <c r="A699" s="65" t="s">
        <v>315</v>
      </c>
      <c r="B699" s="66">
        <v>40977</v>
      </c>
      <c r="C699" s="67" t="s">
        <v>4231</v>
      </c>
      <c r="D699" s="67" t="s">
        <v>4992</v>
      </c>
      <c r="H699" s="158" t="s">
        <v>3276</v>
      </c>
      <c r="I699" s="66">
        <v>40994</v>
      </c>
      <c r="J699" s="66">
        <v>43168</v>
      </c>
      <c r="K699" s="67" t="s">
        <v>365</v>
      </c>
      <c r="L699" s="67"/>
      <c r="M699" s="67" t="s">
        <v>364</v>
      </c>
      <c r="N699" s="67" t="s">
        <v>25</v>
      </c>
      <c r="O699" s="67">
        <v>2986100</v>
      </c>
      <c r="P699" s="756"/>
      <c r="Q699" s="756"/>
      <c r="R699" s="756"/>
      <c r="S699" s="756"/>
      <c r="T699" s="562">
        <v>627</v>
      </c>
      <c r="U699" s="67">
        <v>8181</v>
      </c>
      <c r="V699" s="67">
        <v>2986100</v>
      </c>
      <c r="W699" s="67" t="s">
        <v>1089</v>
      </c>
      <c r="X699" s="67">
        <v>35</v>
      </c>
      <c r="Y699" s="67">
        <v>25</v>
      </c>
      <c r="Z699" s="67">
        <v>125</v>
      </c>
      <c r="AA699" s="67" t="s">
        <v>1090</v>
      </c>
      <c r="AB699" s="67" t="s">
        <v>1090</v>
      </c>
      <c r="AC699" s="67" t="s">
        <v>1090</v>
      </c>
      <c r="AD699" s="67">
        <v>15</v>
      </c>
      <c r="AE699" s="67">
        <v>2</v>
      </c>
      <c r="AF699" s="67">
        <v>0.5</v>
      </c>
      <c r="AG699" s="67" t="s">
        <v>3277</v>
      </c>
      <c r="AH699" s="67">
        <v>8.9499999999999993</v>
      </c>
      <c r="AI699" s="67" t="s">
        <v>3286</v>
      </c>
      <c r="AJ699" s="67" t="s">
        <v>3287</v>
      </c>
      <c r="AK699" s="67" t="s">
        <v>5389</v>
      </c>
      <c r="AL699" s="425"/>
    </row>
    <row r="700" spans="1:39" s="60" customFormat="1" ht="27.75" customHeight="1" thickBot="1" x14ac:dyDescent="0.3">
      <c r="A700" s="477">
        <v>13140189</v>
      </c>
      <c r="B700" s="184">
        <v>40988</v>
      </c>
      <c r="C700" s="185" t="s">
        <v>1674</v>
      </c>
      <c r="D700" s="185" t="s">
        <v>6820</v>
      </c>
      <c r="E700" s="185"/>
      <c r="F700" s="185"/>
      <c r="G700" s="185"/>
      <c r="H700" s="186" t="s">
        <v>1675</v>
      </c>
      <c r="I700" s="184">
        <v>41008</v>
      </c>
      <c r="J700" s="184">
        <v>43179</v>
      </c>
      <c r="K700" s="185" t="s">
        <v>1315</v>
      </c>
      <c r="L700" s="185"/>
      <c r="M700" s="185" t="s">
        <v>1024</v>
      </c>
      <c r="N700" s="185" t="s">
        <v>66</v>
      </c>
      <c r="O700" s="185">
        <v>409968</v>
      </c>
      <c r="P700" s="748"/>
      <c r="Q700" s="748"/>
      <c r="R700" s="748"/>
      <c r="S700" s="748"/>
      <c r="T700" s="588"/>
      <c r="U700" s="185"/>
      <c r="V700" s="185">
        <v>409968</v>
      </c>
      <c r="W700" s="185"/>
      <c r="X700" s="185"/>
      <c r="Y700" s="185"/>
      <c r="Z700" s="185"/>
      <c r="AA700" s="185"/>
      <c r="AB700" s="185"/>
      <c r="AC700" s="185"/>
      <c r="AD700" s="185"/>
      <c r="AE700" s="185"/>
      <c r="AF700" s="185"/>
      <c r="AG700" s="185"/>
      <c r="AH700" s="185"/>
      <c r="AI700" s="185" t="s">
        <v>2534</v>
      </c>
      <c r="AJ700" s="185" t="s">
        <v>2535</v>
      </c>
      <c r="AK700" s="275"/>
      <c r="AL700" s="275" t="s">
        <v>6821</v>
      </c>
      <c r="AM700" s="11"/>
    </row>
    <row r="701" spans="1:39" s="60" customFormat="1" ht="27.75" customHeight="1" thickBot="1" x14ac:dyDescent="0.3">
      <c r="A701" s="478">
        <v>13140189</v>
      </c>
      <c r="B701" s="15">
        <v>40988</v>
      </c>
      <c r="C701" s="16" t="s">
        <v>1676</v>
      </c>
      <c r="D701" s="16"/>
      <c r="E701" s="16"/>
      <c r="F701" s="16"/>
      <c r="G701" s="16"/>
      <c r="H701" s="33" t="s">
        <v>1677</v>
      </c>
      <c r="I701" s="15">
        <v>41008</v>
      </c>
      <c r="J701" s="15">
        <v>43179</v>
      </c>
      <c r="K701" s="16" t="s">
        <v>1315</v>
      </c>
      <c r="L701" s="16"/>
      <c r="M701" s="16" t="s">
        <v>1024</v>
      </c>
      <c r="N701" s="16" t="s">
        <v>66</v>
      </c>
      <c r="O701" s="16">
        <v>126144</v>
      </c>
      <c r="P701" s="764"/>
      <c r="Q701" s="764"/>
      <c r="R701" s="764"/>
      <c r="S701" s="764"/>
      <c r="T701" s="580"/>
      <c r="U701" s="16"/>
      <c r="V701" s="16">
        <v>126144</v>
      </c>
      <c r="W701" s="16"/>
      <c r="X701" s="16"/>
      <c r="Y701" s="16"/>
      <c r="Z701" s="16"/>
      <c r="AA701" s="16"/>
      <c r="AB701" s="16"/>
      <c r="AC701" s="16"/>
      <c r="AD701" s="16"/>
      <c r="AE701" s="16"/>
      <c r="AF701" s="16"/>
      <c r="AG701" s="16"/>
      <c r="AH701" s="16"/>
      <c r="AI701" s="16" t="s">
        <v>2536</v>
      </c>
      <c r="AJ701" s="16" t="s">
        <v>2537</v>
      </c>
      <c r="AK701" s="57"/>
      <c r="AL701" s="275" t="s">
        <v>6821</v>
      </c>
      <c r="AM701" s="11"/>
    </row>
    <row r="702" spans="1:39" s="60" customFormat="1" ht="27.75" customHeight="1" thickBot="1" x14ac:dyDescent="0.3">
      <c r="A702" s="493">
        <v>13140189</v>
      </c>
      <c r="B702" s="381">
        <v>40988</v>
      </c>
      <c r="C702" s="348" t="s">
        <v>1674</v>
      </c>
      <c r="D702" s="348"/>
      <c r="E702" s="348"/>
      <c r="F702" s="348"/>
      <c r="G702" s="348"/>
      <c r="H702" s="382" t="s">
        <v>1476</v>
      </c>
      <c r="I702" s="381">
        <v>41008</v>
      </c>
      <c r="J702" s="381">
        <v>43179</v>
      </c>
      <c r="K702" s="348" t="s">
        <v>1315</v>
      </c>
      <c r="L702" s="348"/>
      <c r="M702" s="348" t="s">
        <v>1024</v>
      </c>
      <c r="N702" s="348" t="s">
        <v>66</v>
      </c>
      <c r="O702" s="348">
        <v>978565</v>
      </c>
      <c r="P702" s="750"/>
      <c r="Q702" s="750"/>
      <c r="R702" s="750"/>
      <c r="S702" s="750"/>
      <c r="T702" s="561"/>
      <c r="U702" s="348"/>
      <c r="V702" s="348">
        <v>978565</v>
      </c>
      <c r="W702" s="348"/>
      <c r="X702" s="348"/>
      <c r="Y702" s="348"/>
      <c r="Z702" s="348"/>
      <c r="AA702" s="348"/>
      <c r="AB702" s="348"/>
      <c r="AC702" s="348"/>
      <c r="AD702" s="348"/>
      <c r="AE702" s="348"/>
      <c r="AF702" s="348"/>
      <c r="AG702" s="348"/>
      <c r="AH702" s="348"/>
      <c r="AI702" s="348" t="s">
        <v>2538</v>
      </c>
      <c r="AJ702" s="348" t="s">
        <v>2539</v>
      </c>
      <c r="AK702" s="383"/>
      <c r="AL702" s="275" t="s">
        <v>6821</v>
      </c>
      <c r="AM702" s="11"/>
    </row>
    <row r="703" spans="1:39" s="60" customFormat="1" ht="27.75" customHeight="1" thickBot="1" x14ac:dyDescent="0.3">
      <c r="A703" s="478" t="s">
        <v>6889</v>
      </c>
      <c r="B703" s="15">
        <v>40991</v>
      </c>
      <c r="C703" s="16" t="s">
        <v>6890</v>
      </c>
      <c r="D703" s="16" t="s">
        <v>6891</v>
      </c>
      <c r="E703" s="16" t="s">
        <v>236</v>
      </c>
      <c r="F703" s="16" t="s">
        <v>53</v>
      </c>
      <c r="G703" s="16" t="s">
        <v>53</v>
      </c>
      <c r="H703" s="33" t="s">
        <v>6699</v>
      </c>
      <c r="I703" s="15">
        <v>41011</v>
      </c>
      <c r="J703" s="15">
        <v>43247</v>
      </c>
      <c r="K703" s="16" t="s">
        <v>1164</v>
      </c>
      <c r="L703" s="16"/>
      <c r="M703" s="16" t="s">
        <v>6892</v>
      </c>
      <c r="N703" s="16" t="s">
        <v>95</v>
      </c>
      <c r="O703" s="16">
        <v>46000</v>
      </c>
      <c r="P703" s="763" t="s">
        <v>7349</v>
      </c>
      <c r="Q703" s="763" t="s">
        <v>7349</v>
      </c>
      <c r="R703" s="750"/>
      <c r="S703" s="750"/>
      <c r="T703" s="580"/>
      <c r="U703" s="16">
        <v>177</v>
      </c>
      <c r="V703" s="16">
        <v>46000</v>
      </c>
      <c r="W703" s="16" t="s">
        <v>6563</v>
      </c>
      <c r="X703" s="16">
        <v>50</v>
      </c>
      <c r="Y703" s="16">
        <v>25</v>
      </c>
      <c r="Z703" s="16">
        <v>125</v>
      </c>
      <c r="AA703" s="16"/>
      <c r="AB703" s="16"/>
      <c r="AC703" s="16"/>
      <c r="AD703" s="16"/>
      <c r="AE703" s="16"/>
      <c r="AF703" s="16">
        <v>0.3</v>
      </c>
      <c r="AG703" s="16"/>
      <c r="AH703" s="16"/>
      <c r="AI703" s="16" t="s">
        <v>6893</v>
      </c>
      <c r="AJ703" s="16" t="s">
        <v>6894</v>
      </c>
      <c r="AK703" s="57"/>
      <c r="AL703" s="275" t="s">
        <v>7350</v>
      </c>
      <c r="AM703" s="11"/>
    </row>
    <row r="704" spans="1:39" s="60" customFormat="1" ht="27.75" customHeight="1" thickBot="1" x14ac:dyDescent="0.3">
      <c r="A704" s="485" t="s">
        <v>6889</v>
      </c>
      <c r="B704" s="207">
        <v>40991</v>
      </c>
      <c r="C704" s="208" t="s">
        <v>6890</v>
      </c>
      <c r="D704" s="208" t="s">
        <v>6891</v>
      </c>
      <c r="E704" s="208" t="s">
        <v>236</v>
      </c>
      <c r="F704" s="208" t="s">
        <v>53</v>
      </c>
      <c r="G704" s="208" t="s">
        <v>53</v>
      </c>
      <c r="H704" s="209" t="s">
        <v>6699</v>
      </c>
      <c r="I704" s="207">
        <v>41011</v>
      </c>
      <c r="J704" s="207">
        <v>44708</v>
      </c>
      <c r="L704" s="23" t="s">
        <v>6701</v>
      </c>
      <c r="M704" s="208" t="s">
        <v>6892</v>
      </c>
      <c r="N704" s="208" t="s">
        <v>95</v>
      </c>
      <c r="O704" s="208">
        <v>46000</v>
      </c>
      <c r="P704" s="738"/>
      <c r="Q704" s="738"/>
      <c r="R704" s="758"/>
      <c r="S704" s="758"/>
      <c r="T704" s="567"/>
      <c r="U704" s="208">
        <v>177</v>
      </c>
      <c r="V704" s="208">
        <v>46000</v>
      </c>
      <c r="W704" s="208" t="s">
        <v>6563</v>
      </c>
      <c r="X704" s="208">
        <v>50</v>
      </c>
      <c r="Y704" s="208">
        <v>25</v>
      </c>
      <c r="Z704" s="208">
        <v>125</v>
      </c>
      <c r="AA704" s="208"/>
      <c r="AB704" s="208"/>
      <c r="AC704" s="208"/>
      <c r="AD704" s="208"/>
      <c r="AE704" s="208"/>
      <c r="AF704" s="208">
        <v>0.3</v>
      </c>
      <c r="AG704" s="208"/>
      <c r="AH704" s="208"/>
      <c r="AI704" s="208" t="s">
        <v>6893</v>
      </c>
      <c r="AJ704" s="208" t="s">
        <v>6894</v>
      </c>
      <c r="AK704" s="367"/>
      <c r="AL704" s="367"/>
      <c r="AM704" s="11"/>
    </row>
    <row r="705" spans="1:39" s="60" customFormat="1" ht="27.75" customHeight="1" thickBot="1" x14ac:dyDescent="0.3">
      <c r="A705" s="206">
        <v>13140191</v>
      </c>
      <c r="B705" s="207">
        <v>41019</v>
      </c>
      <c r="C705" s="208" t="s">
        <v>1678</v>
      </c>
      <c r="D705" s="208" t="s">
        <v>1679</v>
      </c>
      <c r="H705" s="209" t="s">
        <v>1680</v>
      </c>
      <c r="I705" s="207">
        <v>41051</v>
      </c>
      <c r="J705" s="207" t="s">
        <v>1681</v>
      </c>
      <c r="K705" s="208" t="s">
        <v>1682</v>
      </c>
      <c r="L705" s="208"/>
      <c r="M705" s="208" t="s">
        <v>4793</v>
      </c>
      <c r="N705" s="208" t="s">
        <v>48</v>
      </c>
      <c r="O705" s="208">
        <v>153300</v>
      </c>
      <c r="P705" s="758"/>
      <c r="Q705" s="758"/>
      <c r="R705" s="758"/>
      <c r="S705" s="758"/>
      <c r="T705" s="567"/>
      <c r="U705" s="208"/>
      <c r="V705" s="208">
        <v>153300</v>
      </c>
      <c r="W705" s="208"/>
      <c r="X705" s="208"/>
      <c r="Y705" s="208"/>
      <c r="Z705" s="208"/>
      <c r="AA705" s="208"/>
      <c r="AB705" s="208"/>
      <c r="AC705" s="208"/>
      <c r="AD705" s="208"/>
      <c r="AE705" s="208"/>
      <c r="AF705" s="208"/>
      <c r="AG705" s="208"/>
      <c r="AH705" s="208"/>
      <c r="AI705" s="208" t="s">
        <v>2540</v>
      </c>
      <c r="AJ705" s="208" t="s">
        <v>2541</v>
      </c>
      <c r="AK705" s="367"/>
      <c r="AL705" s="367"/>
      <c r="AM705" s="11"/>
    </row>
    <row r="706" spans="1:39" s="60" customFormat="1" ht="27.75" customHeight="1" thickBot="1" x14ac:dyDescent="0.3">
      <c r="A706" s="213">
        <v>13140193</v>
      </c>
      <c r="B706" s="214">
        <v>41045</v>
      </c>
      <c r="C706" s="215" t="s">
        <v>1683</v>
      </c>
      <c r="D706" s="215" t="s">
        <v>1684</v>
      </c>
      <c r="E706" s="215"/>
      <c r="F706" s="215"/>
      <c r="G706" s="215"/>
      <c r="H706" s="216" t="s">
        <v>1685</v>
      </c>
      <c r="I706" s="214">
        <v>41065</v>
      </c>
      <c r="J706" s="214">
        <v>43236</v>
      </c>
      <c r="K706" s="215" t="s">
        <v>365</v>
      </c>
      <c r="L706" s="215"/>
      <c r="M706" s="215" t="s">
        <v>364</v>
      </c>
      <c r="N706" s="215" t="s">
        <v>25</v>
      </c>
      <c r="O706" s="215">
        <v>2550000</v>
      </c>
      <c r="P706" s="762"/>
      <c r="Q706" s="762"/>
      <c r="R706" s="762"/>
      <c r="S706" s="762"/>
      <c r="T706" s="589"/>
      <c r="U706" s="215"/>
      <c r="V706" s="215">
        <v>2550000</v>
      </c>
      <c r="W706" s="215"/>
      <c r="X706" s="215"/>
      <c r="Y706" s="215"/>
      <c r="Z706" s="215"/>
      <c r="AA706" s="215"/>
      <c r="AB706" s="215"/>
      <c r="AC706" s="215"/>
      <c r="AD706" s="215"/>
      <c r="AE706" s="215"/>
      <c r="AF706" s="215"/>
      <c r="AG706" s="215"/>
      <c r="AH706" s="215"/>
      <c r="AI706" s="215" t="s">
        <v>2542</v>
      </c>
      <c r="AJ706" s="215" t="s">
        <v>2543</v>
      </c>
      <c r="AK706" s="244"/>
      <c r="AL706" s="244" t="s">
        <v>6846</v>
      </c>
      <c r="AM706" s="11"/>
    </row>
    <row r="707" spans="1:39" s="60" customFormat="1" ht="27.75" customHeight="1" thickBot="1" x14ac:dyDescent="0.3">
      <c r="A707" s="245">
        <v>13140193</v>
      </c>
      <c r="B707" s="31">
        <v>41045</v>
      </c>
      <c r="C707" s="173" t="s">
        <v>1683</v>
      </c>
      <c r="D707" s="30" t="s">
        <v>1684</v>
      </c>
      <c r="E707" s="173"/>
      <c r="F707" s="173"/>
      <c r="G707" s="173"/>
      <c r="H707" s="76" t="s">
        <v>1685</v>
      </c>
      <c r="I707" s="31">
        <v>41065</v>
      </c>
      <c r="J707" s="31">
        <v>43236</v>
      </c>
      <c r="K707" s="30" t="s">
        <v>365</v>
      </c>
      <c r="L707" s="30"/>
      <c r="M707" s="30" t="s">
        <v>364</v>
      </c>
      <c r="N707" s="30" t="s">
        <v>25</v>
      </c>
      <c r="O707" s="30">
        <v>2550000</v>
      </c>
      <c r="P707" s="781"/>
      <c r="Q707" s="781"/>
      <c r="R707" s="781"/>
      <c r="S707" s="781"/>
      <c r="T707" s="590"/>
      <c r="U707" s="30"/>
      <c r="V707" s="30">
        <v>2550000</v>
      </c>
      <c r="W707" s="30"/>
      <c r="X707" s="30"/>
      <c r="Y707" s="30"/>
      <c r="Z707" s="30"/>
      <c r="AA707" s="30"/>
      <c r="AB707" s="30"/>
      <c r="AC707" s="30"/>
      <c r="AD707" s="30"/>
      <c r="AE707" s="30"/>
      <c r="AF707" s="30"/>
      <c r="AG707" s="30"/>
      <c r="AH707" s="30"/>
      <c r="AI707" s="30" t="s">
        <v>2544</v>
      </c>
      <c r="AJ707" s="30" t="s">
        <v>2545</v>
      </c>
      <c r="AK707" s="32"/>
      <c r="AL707" s="244" t="s">
        <v>6846</v>
      </c>
      <c r="AM707" s="11"/>
    </row>
    <row r="708" spans="1:39" s="60" customFormat="1" ht="27.75" customHeight="1" thickBot="1" x14ac:dyDescent="0.3">
      <c r="A708" s="503">
        <v>13140193</v>
      </c>
      <c r="B708" s="496">
        <v>41045</v>
      </c>
      <c r="C708" s="491" t="s">
        <v>1683</v>
      </c>
      <c r="D708" s="497" t="s">
        <v>1684</v>
      </c>
      <c r="E708" s="491"/>
      <c r="F708" s="491"/>
      <c r="G708" s="491"/>
      <c r="H708" s="495" t="s">
        <v>1685</v>
      </c>
      <c r="I708" s="496">
        <v>41065</v>
      </c>
      <c r="J708" s="496">
        <v>43236</v>
      </c>
      <c r="K708" s="497" t="s">
        <v>365</v>
      </c>
      <c r="L708" s="497"/>
      <c r="M708" s="497" t="s">
        <v>364</v>
      </c>
      <c r="N708" s="497" t="s">
        <v>25</v>
      </c>
      <c r="O708" s="497">
        <v>3988720</v>
      </c>
      <c r="P708" s="770"/>
      <c r="Q708" s="770"/>
      <c r="R708" s="770"/>
      <c r="S708" s="770"/>
      <c r="T708" s="577"/>
      <c r="U708" s="497"/>
      <c r="V708" s="497">
        <v>3988720</v>
      </c>
      <c r="W708" s="497"/>
      <c r="X708" s="497"/>
      <c r="Y708" s="497"/>
      <c r="Z708" s="497"/>
      <c r="AA708" s="497"/>
      <c r="AB708" s="497"/>
      <c r="AC708" s="497"/>
      <c r="AD708" s="497"/>
      <c r="AE708" s="497"/>
      <c r="AF708" s="497"/>
      <c r="AG708" s="497"/>
      <c r="AH708" s="497"/>
      <c r="AI708" s="497" t="s">
        <v>2546</v>
      </c>
      <c r="AJ708" s="497" t="s">
        <v>2547</v>
      </c>
      <c r="AK708" s="534"/>
      <c r="AL708" s="244" t="s">
        <v>6846</v>
      </c>
      <c r="AM708" s="11"/>
    </row>
    <row r="709" spans="1:39" s="60" customFormat="1" ht="27.75" customHeight="1" x14ac:dyDescent="0.25">
      <c r="A709" s="957">
        <v>13140194</v>
      </c>
      <c r="B709" s="100">
        <v>41050</v>
      </c>
      <c r="C709" s="39" t="s">
        <v>1686</v>
      </c>
      <c r="D709" s="39" t="s">
        <v>1687</v>
      </c>
      <c r="E709" s="39"/>
      <c r="F709" s="39"/>
      <c r="G709" s="39"/>
      <c r="H709" s="155" t="s">
        <v>1688</v>
      </c>
      <c r="I709" s="100">
        <v>41071</v>
      </c>
      <c r="J709" s="100">
        <v>43241</v>
      </c>
      <c r="K709" s="39" t="s">
        <v>365</v>
      </c>
      <c r="L709" s="39"/>
      <c r="M709" s="39" t="s">
        <v>364</v>
      </c>
      <c r="N709" s="39" t="s">
        <v>25</v>
      </c>
      <c r="O709" s="39">
        <v>1825000</v>
      </c>
      <c r="P709" s="757" t="s">
        <v>6392</v>
      </c>
      <c r="Q709" s="757"/>
      <c r="R709" s="757"/>
      <c r="S709" s="757"/>
      <c r="T709" s="563"/>
      <c r="U709" s="39"/>
      <c r="V709" s="39">
        <v>1825000</v>
      </c>
      <c r="W709" s="39"/>
      <c r="X709" s="39"/>
      <c r="Y709" s="39"/>
      <c r="Z709" s="39"/>
      <c r="AA709" s="39"/>
      <c r="AB709" s="39"/>
      <c r="AC709" s="39"/>
      <c r="AD709" s="39"/>
      <c r="AE709" s="39"/>
      <c r="AF709" s="39"/>
      <c r="AG709" s="39"/>
      <c r="AH709" s="39"/>
      <c r="AI709" s="39" t="s">
        <v>2548</v>
      </c>
      <c r="AJ709" s="39" t="s">
        <v>2549</v>
      </c>
      <c r="AK709" s="39" t="s">
        <v>5390</v>
      </c>
      <c r="AL709" s="39" t="s">
        <v>6393</v>
      </c>
      <c r="AM709" s="11"/>
    </row>
    <row r="710" spans="1:39" s="60" customFormat="1" ht="27.75" customHeight="1" x14ac:dyDescent="0.25">
      <c r="A710" s="957">
        <v>13140194</v>
      </c>
      <c r="B710" s="100">
        <v>41050</v>
      </c>
      <c r="C710" s="39" t="s">
        <v>1686</v>
      </c>
      <c r="D710" s="39" t="s">
        <v>1687</v>
      </c>
      <c r="E710" s="39"/>
      <c r="F710" s="39"/>
      <c r="G710" s="39"/>
      <c r="H710" s="155" t="s">
        <v>1688</v>
      </c>
      <c r="I710" s="100">
        <v>41071</v>
      </c>
      <c r="J710" s="100">
        <v>43241</v>
      </c>
      <c r="K710" s="39" t="s">
        <v>365</v>
      </c>
      <c r="L710" s="39"/>
      <c r="M710" s="39" t="s">
        <v>364</v>
      </c>
      <c r="N710" s="39" t="s">
        <v>25</v>
      </c>
      <c r="O710" s="39"/>
      <c r="P710" s="757" t="s">
        <v>6392</v>
      </c>
      <c r="Q710" s="757"/>
      <c r="R710" s="757"/>
      <c r="S710" s="757"/>
      <c r="T710" s="563"/>
      <c r="U710" s="39"/>
      <c r="V710" s="39"/>
      <c r="W710" s="39"/>
      <c r="X710" s="39"/>
      <c r="Y710" s="39"/>
      <c r="Z710" s="39"/>
      <c r="AA710" s="39"/>
      <c r="AB710" s="39"/>
      <c r="AC710" s="39"/>
      <c r="AD710" s="39"/>
      <c r="AE710" s="39"/>
      <c r="AF710" s="39"/>
      <c r="AG710" s="39"/>
      <c r="AH710" s="39"/>
      <c r="AI710" s="39" t="s">
        <v>2550</v>
      </c>
      <c r="AJ710" s="39" t="s">
        <v>2551</v>
      </c>
      <c r="AK710" s="39" t="s">
        <v>5390</v>
      </c>
      <c r="AL710" s="39" t="s">
        <v>6393</v>
      </c>
      <c r="AM710" s="11"/>
    </row>
    <row r="711" spans="1:39" s="60" customFormat="1" ht="27.75" customHeight="1" x14ac:dyDescent="0.25">
      <c r="A711" s="957">
        <v>13140194</v>
      </c>
      <c r="B711" s="100">
        <v>41050</v>
      </c>
      <c r="C711" s="39" t="s">
        <v>1686</v>
      </c>
      <c r="D711" s="39" t="s">
        <v>1687</v>
      </c>
      <c r="E711" s="39"/>
      <c r="F711" s="39"/>
      <c r="G711" s="39"/>
      <c r="H711" s="155" t="s">
        <v>1688</v>
      </c>
      <c r="I711" s="100">
        <v>41071</v>
      </c>
      <c r="J711" s="100">
        <v>43241</v>
      </c>
      <c r="K711" s="39" t="s">
        <v>365</v>
      </c>
      <c r="L711" s="39"/>
      <c r="M711" s="39" t="s">
        <v>364</v>
      </c>
      <c r="N711" s="39" t="s">
        <v>25</v>
      </c>
      <c r="O711" s="39"/>
      <c r="P711" s="757" t="s">
        <v>6392</v>
      </c>
      <c r="Q711" s="757"/>
      <c r="R711" s="757"/>
      <c r="S711" s="757"/>
      <c r="T711" s="563"/>
      <c r="U711" s="39"/>
      <c r="V711" s="39"/>
      <c r="W711" s="39"/>
      <c r="X711" s="39"/>
      <c r="Y711" s="39"/>
      <c r="Z711" s="39"/>
      <c r="AA711" s="39"/>
      <c r="AB711" s="39"/>
      <c r="AC711" s="39"/>
      <c r="AD711" s="39"/>
      <c r="AE711" s="39"/>
      <c r="AF711" s="39"/>
      <c r="AG711" s="39"/>
      <c r="AH711" s="39"/>
      <c r="AI711" s="39" t="s">
        <v>2552</v>
      </c>
      <c r="AJ711" s="39" t="s">
        <v>2553</v>
      </c>
      <c r="AK711" s="39" t="s">
        <v>5390</v>
      </c>
      <c r="AL711" s="39" t="s">
        <v>6393</v>
      </c>
      <c r="AM711" s="11"/>
    </row>
    <row r="712" spans="1:39" s="60" customFormat="1" ht="27.75" customHeight="1" x14ac:dyDescent="0.25">
      <c r="A712" s="957" t="s">
        <v>6836</v>
      </c>
      <c r="B712" s="100">
        <v>41050</v>
      </c>
      <c r="C712" s="39" t="s">
        <v>1686</v>
      </c>
      <c r="D712" s="39" t="s">
        <v>1687</v>
      </c>
      <c r="E712" s="39"/>
      <c r="F712" s="39"/>
      <c r="G712" s="39"/>
      <c r="H712" s="155" t="s">
        <v>1688</v>
      </c>
      <c r="I712" s="100">
        <v>41071</v>
      </c>
      <c r="J712" s="100">
        <v>43241</v>
      </c>
      <c r="K712" s="39" t="s">
        <v>365</v>
      </c>
      <c r="L712" s="39"/>
      <c r="M712" s="39" t="s">
        <v>364</v>
      </c>
      <c r="N712" s="39" t="s">
        <v>25</v>
      </c>
      <c r="O712" s="39"/>
      <c r="P712" s="757" t="s">
        <v>6392</v>
      </c>
      <c r="Q712" s="757"/>
      <c r="R712" s="757"/>
      <c r="S712" s="757"/>
      <c r="T712" s="563"/>
      <c r="U712" s="39"/>
      <c r="V712" s="39"/>
      <c r="W712" s="39"/>
      <c r="X712" s="39"/>
      <c r="Y712" s="39"/>
      <c r="Z712" s="39"/>
      <c r="AA712" s="39"/>
      <c r="AB712" s="39"/>
      <c r="AC712" s="39"/>
      <c r="AD712" s="39"/>
      <c r="AE712" s="39"/>
      <c r="AF712" s="39"/>
      <c r="AG712" s="39"/>
      <c r="AH712" s="39"/>
      <c r="AI712" s="39" t="s">
        <v>2554</v>
      </c>
      <c r="AJ712" s="39" t="s">
        <v>2555</v>
      </c>
      <c r="AK712" s="39" t="s">
        <v>5390</v>
      </c>
      <c r="AL712" s="39" t="s">
        <v>6393</v>
      </c>
      <c r="AM712" s="11"/>
    </row>
    <row r="713" spans="1:39" s="60" customFormat="1" ht="27.75" customHeight="1" x14ac:dyDescent="0.25">
      <c r="A713" s="957">
        <v>13140194</v>
      </c>
      <c r="B713" s="100">
        <v>41050</v>
      </c>
      <c r="C713" s="39" t="s">
        <v>1686</v>
      </c>
      <c r="D713" s="39" t="s">
        <v>1687</v>
      </c>
      <c r="E713" s="39"/>
      <c r="F713" s="39"/>
      <c r="G713" s="39"/>
      <c r="H713" s="155" t="s">
        <v>1688</v>
      </c>
      <c r="I713" s="100">
        <v>41071</v>
      </c>
      <c r="J713" s="100">
        <v>43241</v>
      </c>
      <c r="K713" s="39" t="s">
        <v>365</v>
      </c>
      <c r="L713" s="39"/>
      <c r="M713" s="39" t="s">
        <v>364</v>
      </c>
      <c r="N713" s="39" t="s">
        <v>25</v>
      </c>
      <c r="O713" s="39"/>
      <c r="P713" s="757" t="s">
        <v>6392</v>
      </c>
      <c r="Q713" s="757"/>
      <c r="R713" s="757"/>
      <c r="S713" s="757"/>
      <c r="T713" s="563"/>
      <c r="U713" s="39"/>
      <c r="V713" s="39"/>
      <c r="W713" s="39"/>
      <c r="X713" s="39"/>
      <c r="Y713" s="39"/>
      <c r="Z713" s="39"/>
      <c r="AA713" s="39"/>
      <c r="AB713" s="39"/>
      <c r="AC713" s="39"/>
      <c r="AD713" s="39"/>
      <c r="AE713" s="39"/>
      <c r="AF713" s="39"/>
      <c r="AG713" s="39"/>
      <c r="AH713" s="39"/>
      <c r="AI713" s="39" t="s">
        <v>2556</v>
      </c>
      <c r="AJ713" s="39" t="s">
        <v>2557</v>
      </c>
      <c r="AK713" s="39" t="s">
        <v>5390</v>
      </c>
      <c r="AL713" s="39" t="s">
        <v>6393</v>
      </c>
      <c r="AM713" s="11"/>
    </row>
    <row r="714" spans="1:39" s="60" customFormat="1" ht="27.75" customHeight="1" x14ac:dyDescent="0.25">
      <c r="A714" s="957">
        <v>13140194</v>
      </c>
      <c r="B714" s="100">
        <v>41050</v>
      </c>
      <c r="C714" s="39" t="s">
        <v>1686</v>
      </c>
      <c r="D714" s="39" t="s">
        <v>1687</v>
      </c>
      <c r="E714" s="39"/>
      <c r="F714" s="39"/>
      <c r="G714" s="39"/>
      <c r="H714" s="155" t="s">
        <v>1688</v>
      </c>
      <c r="I714" s="100">
        <v>41071</v>
      </c>
      <c r="J714" s="100">
        <v>43241</v>
      </c>
      <c r="K714" s="39" t="s">
        <v>365</v>
      </c>
      <c r="L714" s="39"/>
      <c r="M714" s="39" t="s">
        <v>364</v>
      </c>
      <c r="N714" s="39" t="s">
        <v>25</v>
      </c>
      <c r="O714" s="39"/>
      <c r="P714" s="757" t="s">
        <v>6392</v>
      </c>
      <c r="Q714" s="757"/>
      <c r="R714" s="757"/>
      <c r="S714" s="757"/>
      <c r="T714" s="563"/>
      <c r="U714" s="39"/>
      <c r="V714" s="39"/>
      <c r="W714" s="39"/>
      <c r="X714" s="39"/>
      <c r="Y714" s="39"/>
      <c r="Z714" s="39"/>
      <c r="AA714" s="39"/>
      <c r="AB714" s="39"/>
      <c r="AC714" s="39"/>
      <c r="AD714" s="39"/>
      <c r="AE714" s="39"/>
      <c r="AF714" s="39"/>
      <c r="AG714" s="39"/>
      <c r="AH714" s="39"/>
      <c r="AI714" s="39" t="s">
        <v>2558</v>
      </c>
      <c r="AJ714" s="39" t="s">
        <v>2559</v>
      </c>
      <c r="AK714" s="39" t="s">
        <v>5390</v>
      </c>
      <c r="AL714" s="39" t="s">
        <v>6393</v>
      </c>
      <c r="AM714" s="11"/>
    </row>
    <row r="715" spans="1:39" s="60" customFormat="1" ht="27.75" customHeight="1" x14ac:dyDescent="0.25">
      <c r="A715" s="957">
        <v>13140194</v>
      </c>
      <c r="B715" s="100">
        <v>41050</v>
      </c>
      <c r="C715" s="39" t="s">
        <v>1686</v>
      </c>
      <c r="D715" s="39" t="s">
        <v>1687</v>
      </c>
      <c r="E715" s="39"/>
      <c r="F715" s="39"/>
      <c r="G715" s="39"/>
      <c r="H715" s="155" t="s">
        <v>1688</v>
      </c>
      <c r="I715" s="100">
        <v>41071</v>
      </c>
      <c r="J715" s="100">
        <v>43241</v>
      </c>
      <c r="K715" s="39" t="s">
        <v>365</v>
      </c>
      <c r="L715" s="39"/>
      <c r="M715" s="39" t="s">
        <v>364</v>
      </c>
      <c r="N715" s="39" t="s">
        <v>25</v>
      </c>
      <c r="O715" s="39">
        <v>2862695</v>
      </c>
      <c r="P715" s="757" t="s">
        <v>6392</v>
      </c>
      <c r="Q715" s="757"/>
      <c r="R715" s="757"/>
      <c r="S715" s="757"/>
      <c r="T715" s="563"/>
      <c r="U715" s="39"/>
      <c r="V715" s="39">
        <v>2862695</v>
      </c>
      <c r="W715" s="39" t="s">
        <v>1398</v>
      </c>
      <c r="X715" s="39">
        <v>35</v>
      </c>
      <c r="Y715" s="39">
        <v>25</v>
      </c>
      <c r="Z715" s="39">
        <v>125</v>
      </c>
      <c r="AA715" s="39"/>
      <c r="AB715" s="39"/>
      <c r="AC715" s="39"/>
      <c r="AD715" s="39">
        <v>15</v>
      </c>
      <c r="AE715" s="39">
        <v>2</v>
      </c>
      <c r="AF715" s="39">
        <v>0.5</v>
      </c>
      <c r="AG715" s="39"/>
      <c r="AH715" s="39"/>
      <c r="AI715" s="39" t="s">
        <v>2560</v>
      </c>
      <c r="AJ715" s="39" t="s">
        <v>2561</v>
      </c>
      <c r="AK715" s="39" t="s">
        <v>5390</v>
      </c>
      <c r="AL715" s="39" t="s">
        <v>6393</v>
      </c>
      <c r="AM715" s="11"/>
    </row>
    <row r="716" spans="1:39" s="60" customFormat="1" ht="27.75" customHeight="1" x14ac:dyDescent="0.25">
      <c r="A716" s="95">
        <v>13140194</v>
      </c>
      <c r="B716" s="12">
        <v>41050</v>
      </c>
      <c r="C716" s="11" t="s">
        <v>1686</v>
      </c>
      <c r="D716" s="11" t="s">
        <v>1687</v>
      </c>
      <c r="E716" s="11" t="s">
        <v>140</v>
      </c>
      <c r="F716" s="11" t="s">
        <v>140</v>
      </c>
      <c r="G716" s="11" t="s">
        <v>28</v>
      </c>
      <c r="H716" s="73" t="s">
        <v>1688</v>
      </c>
      <c r="I716" s="12">
        <v>41071</v>
      </c>
      <c r="J716" s="12">
        <v>49085</v>
      </c>
      <c r="K716" s="11" t="s">
        <v>365</v>
      </c>
      <c r="L716" s="11"/>
      <c r="M716" s="11" t="s">
        <v>364</v>
      </c>
      <c r="N716" s="11" t="s">
        <v>25</v>
      </c>
      <c r="O716" s="11">
        <v>1825000</v>
      </c>
      <c r="P716" s="818" t="s">
        <v>9097</v>
      </c>
      <c r="Q716" s="818" t="s">
        <v>9098</v>
      </c>
      <c r="R716" s="818"/>
      <c r="S716" s="818"/>
      <c r="T716" s="559"/>
      <c r="U716" s="11"/>
      <c r="V716" s="11">
        <v>1825000</v>
      </c>
      <c r="W716" s="11"/>
      <c r="X716" s="11"/>
      <c r="Y716" s="11"/>
      <c r="Z716" s="11"/>
      <c r="AA716" s="11"/>
      <c r="AB716" s="11"/>
      <c r="AC716" s="11"/>
      <c r="AD716" s="11"/>
      <c r="AE716" s="11"/>
      <c r="AF716" s="11"/>
      <c r="AG716" s="11"/>
      <c r="AH716" s="11"/>
      <c r="AI716" s="11" t="s">
        <v>2548</v>
      </c>
      <c r="AJ716" s="11" t="s">
        <v>2549</v>
      </c>
      <c r="AK716" s="11" t="s">
        <v>5390</v>
      </c>
      <c r="AL716" s="11" t="s">
        <v>6393</v>
      </c>
      <c r="AM716" s="11"/>
    </row>
    <row r="717" spans="1:39" s="60" customFormat="1" ht="27.75" customHeight="1" x14ac:dyDescent="0.25">
      <c r="A717" s="95">
        <v>13140194</v>
      </c>
      <c r="B717" s="12">
        <v>41050</v>
      </c>
      <c r="C717" s="11" t="s">
        <v>1686</v>
      </c>
      <c r="D717" s="11" t="s">
        <v>1687</v>
      </c>
      <c r="E717" s="11" t="s">
        <v>140</v>
      </c>
      <c r="F717" s="11" t="s">
        <v>140</v>
      </c>
      <c r="G717" s="11" t="s">
        <v>28</v>
      </c>
      <c r="H717" s="73" t="s">
        <v>1688</v>
      </c>
      <c r="I717" s="12">
        <v>41071</v>
      </c>
      <c r="J717" s="12">
        <v>49085</v>
      </c>
      <c r="K717" s="11" t="s">
        <v>365</v>
      </c>
      <c r="L717" s="11"/>
      <c r="M717" s="11" t="s">
        <v>364</v>
      </c>
      <c r="N717" s="11" t="s">
        <v>25</v>
      </c>
      <c r="O717" s="11"/>
      <c r="P717" s="818" t="s">
        <v>9097</v>
      </c>
      <c r="Q717" s="818" t="s">
        <v>9098</v>
      </c>
      <c r="R717" s="818"/>
      <c r="S717" s="818"/>
      <c r="T717" s="559"/>
      <c r="U717" s="11"/>
      <c r="V717" s="11"/>
      <c r="W717" s="11"/>
      <c r="X717" s="11"/>
      <c r="Y717" s="11"/>
      <c r="Z717" s="11"/>
      <c r="AA717" s="11"/>
      <c r="AB717" s="11"/>
      <c r="AC717" s="11"/>
      <c r="AD717" s="11"/>
      <c r="AE717" s="11"/>
      <c r="AF717" s="11"/>
      <c r="AG717" s="11"/>
      <c r="AH717" s="11"/>
      <c r="AI717" s="11" t="s">
        <v>2550</v>
      </c>
      <c r="AJ717" s="11" t="s">
        <v>2551</v>
      </c>
      <c r="AK717" s="11" t="s">
        <v>5390</v>
      </c>
      <c r="AL717" s="11" t="s">
        <v>6393</v>
      </c>
      <c r="AM717" s="11"/>
    </row>
    <row r="718" spans="1:39" s="60" customFormat="1" ht="27.75" customHeight="1" x14ac:dyDescent="0.25">
      <c r="A718" s="95">
        <v>13140194</v>
      </c>
      <c r="B718" s="12">
        <v>41050</v>
      </c>
      <c r="C718" s="11" t="s">
        <v>1686</v>
      </c>
      <c r="D718" s="11" t="s">
        <v>1687</v>
      </c>
      <c r="E718" s="11" t="s">
        <v>140</v>
      </c>
      <c r="F718" s="11" t="s">
        <v>140</v>
      </c>
      <c r="G718" s="11" t="s">
        <v>28</v>
      </c>
      <c r="H718" s="73" t="s">
        <v>1688</v>
      </c>
      <c r="I718" s="12">
        <v>41071</v>
      </c>
      <c r="J718" s="12">
        <v>49085</v>
      </c>
      <c r="K718" s="11" t="s">
        <v>365</v>
      </c>
      <c r="L718" s="11"/>
      <c r="M718" s="11" t="s">
        <v>364</v>
      </c>
      <c r="N718" s="11" t="s">
        <v>25</v>
      </c>
      <c r="O718" s="11"/>
      <c r="P718" s="818" t="s">
        <v>9097</v>
      </c>
      <c r="Q718" s="818" t="s">
        <v>9098</v>
      </c>
      <c r="R718" s="818"/>
      <c r="S718" s="818"/>
      <c r="T718" s="559"/>
      <c r="U718" s="11"/>
      <c r="V718" s="11"/>
      <c r="W718" s="11"/>
      <c r="X718" s="11"/>
      <c r="Y718" s="11"/>
      <c r="Z718" s="11"/>
      <c r="AA718" s="11"/>
      <c r="AB718" s="11"/>
      <c r="AC718" s="11"/>
      <c r="AD718" s="11"/>
      <c r="AE718" s="11"/>
      <c r="AF718" s="11"/>
      <c r="AG718" s="11"/>
      <c r="AH718" s="11"/>
      <c r="AI718" s="11" t="s">
        <v>2552</v>
      </c>
      <c r="AJ718" s="11" t="s">
        <v>2553</v>
      </c>
      <c r="AK718" s="11" t="s">
        <v>5390</v>
      </c>
      <c r="AL718" s="11" t="s">
        <v>6393</v>
      </c>
      <c r="AM718" s="11"/>
    </row>
    <row r="719" spans="1:39" s="60" customFormat="1" ht="27.75" customHeight="1" x14ac:dyDescent="0.25">
      <c r="A719" s="95">
        <v>13140194</v>
      </c>
      <c r="B719" s="12">
        <v>41050</v>
      </c>
      <c r="C719" s="11" t="s">
        <v>1686</v>
      </c>
      <c r="D719" s="11" t="s">
        <v>1687</v>
      </c>
      <c r="E719" s="11" t="s">
        <v>140</v>
      </c>
      <c r="F719" s="11" t="s">
        <v>140</v>
      </c>
      <c r="G719" s="11" t="s">
        <v>28</v>
      </c>
      <c r="H719" s="73" t="s">
        <v>1688</v>
      </c>
      <c r="I719" s="12">
        <v>41071</v>
      </c>
      <c r="J719" s="12">
        <v>49085</v>
      </c>
      <c r="K719" s="11" t="s">
        <v>365</v>
      </c>
      <c r="L719" s="11"/>
      <c r="M719" s="11" t="s">
        <v>364</v>
      </c>
      <c r="N719" s="11" t="s">
        <v>25</v>
      </c>
      <c r="O719" s="11"/>
      <c r="P719" s="818" t="s">
        <v>9097</v>
      </c>
      <c r="Q719" s="818" t="s">
        <v>9098</v>
      </c>
      <c r="R719" s="818"/>
      <c r="S719" s="818"/>
      <c r="T719" s="559"/>
      <c r="U719" s="11"/>
      <c r="V719" s="11"/>
      <c r="W719" s="11"/>
      <c r="X719" s="11"/>
      <c r="Y719" s="11"/>
      <c r="Z719" s="11"/>
      <c r="AA719" s="11"/>
      <c r="AB719" s="11"/>
      <c r="AC719" s="11"/>
      <c r="AD719" s="11"/>
      <c r="AE719" s="11"/>
      <c r="AF719" s="11"/>
      <c r="AG719" s="11"/>
      <c r="AH719" s="11"/>
      <c r="AI719" s="11" t="s">
        <v>2554</v>
      </c>
      <c r="AJ719" s="11" t="s">
        <v>2555</v>
      </c>
      <c r="AK719" s="11" t="s">
        <v>5390</v>
      </c>
      <c r="AL719" s="11" t="s">
        <v>6393</v>
      </c>
      <c r="AM719" s="11"/>
    </row>
    <row r="720" spans="1:39" s="60" customFormat="1" ht="27.75" customHeight="1" x14ac:dyDescent="0.25">
      <c r="A720" s="95">
        <v>13140194</v>
      </c>
      <c r="B720" s="12">
        <v>41050</v>
      </c>
      <c r="C720" s="11" t="s">
        <v>1686</v>
      </c>
      <c r="D720" s="11" t="s">
        <v>1687</v>
      </c>
      <c r="E720" s="11" t="s">
        <v>140</v>
      </c>
      <c r="F720" s="11" t="s">
        <v>140</v>
      </c>
      <c r="G720" s="11" t="s">
        <v>28</v>
      </c>
      <c r="H720" s="73" t="s">
        <v>1688</v>
      </c>
      <c r="I720" s="12">
        <v>41071</v>
      </c>
      <c r="J720" s="12">
        <v>49085</v>
      </c>
      <c r="K720" s="11" t="s">
        <v>365</v>
      </c>
      <c r="L720" s="11"/>
      <c r="M720" s="11" t="s">
        <v>364</v>
      </c>
      <c r="N720" s="11" t="s">
        <v>25</v>
      </c>
      <c r="O720" s="11"/>
      <c r="P720" s="818" t="s">
        <v>9097</v>
      </c>
      <c r="Q720" s="818" t="s">
        <v>9098</v>
      </c>
      <c r="R720" s="818"/>
      <c r="S720" s="818"/>
      <c r="T720" s="559"/>
      <c r="U720" s="11"/>
      <c r="V720" s="11"/>
      <c r="W720" s="11"/>
      <c r="X720" s="11"/>
      <c r="Y720" s="11"/>
      <c r="Z720" s="11"/>
      <c r="AA720" s="11"/>
      <c r="AB720" s="11"/>
      <c r="AC720" s="11"/>
      <c r="AD720" s="11"/>
      <c r="AE720" s="11"/>
      <c r="AF720" s="11"/>
      <c r="AG720" s="11"/>
      <c r="AH720" s="11"/>
      <c r="AI720" s="11" t="s">
        <v>2556</v>
      </c>
      <c r="AJ720" s="11" t="s">
        <v>2557</v>
      </c>
      <c r="AK720" s="11" t="s">
        <v>5390</v>
      </c>
      <c r="AL720" s="11" t="s">
        <v>6393</v>
      </c>
      <c r="AM720" s="11"/>
    </row>
    <row r="721" spans="1:39" s="60" customFormat="1" ht="27.75" customHeight="1" x14ac:dyDescent="0.25">
      <c r="A721" s="95">
        <v>13140194</v>
      </c>
      <c r="B721" s="12">
        <v>41050</v>
      </c>
      <c r="C721" s="11" t="s">
        <v>1686</v>
      </c>
      <c r="D721" s="11" t="s">
        <v>1687</v>
      </c>
      <c r="E721" s="11" t="s">
        <v>140</v>
      </c>
      <c r="F721" s="11" t="s">
        <v>140</v>
      </c>
      <c r="G721" s="11" t="s">
        <v>28</v>
      </c>
      <c r="H721" s="73" t="s">
        <v>1688</v>
      </c>
      <c r="I721" s="12">
        <v>41071</v>
      </c>
      <c r="J721" s="12">
        <v>49085</v>
      </c>
      <c r="K721" s="11" t="s">
        <v>365</v>
      </c>
      <c r="L721" s="11"/>
      <c r="M721" s="11" t="s">
        <v>364</v>
      </c>
      <c r="N721" s="11" t="s">
        <v>25</v>
      </c>
      <c r="O721" s="11"/>
      <c r="P721" s="818" t="s">
        <v>9097</v>
      </c>
      <c r="Q721" s="818" t="s">
        <v>9098</v>
      </c>
      <c r="R721" s="818"/>
      <c r="S721" s="818"/>
      <c r="T721" s="559"/>
      <c r="U721" s="11"/>
      <c r="V721" s="11"/>
      <c r="W721" s="11"/>
      <c r="X721" s="11"/>
      <c r="Y721" s="11"/>
      <c r="Z721" s="11"/>
      <c r="AA721" s="11"/>
      <c r="AB721" s="11"/>
      <c r="AC721" s="11"/>
      <c r="AD721" s="11"/>
      <c r="AE721" s="11"/>
      <c r="AF721" s="11"/>
      <c r="AG721" s="11"/>
      <c r="AH721" s="11"/>
      <c r="AI721" s="11" t="s">
        <v>2558</v>
      </c>
      <c r="AJ721" s="11" t="s">
        <v>2559</v>
      </c>
      <c r="AK721" s="11" t="s">
        <v>5390</v>
      </c>
      <c r="AL721" s="11" t="s">
        <v>6393</v>
      </c>
      <c r="AM721" s="11"/>
    </row>
    <row r="722" spans="1:39" s="60" customFormat="1" ht="27.75" customHeight="1" thickBot="1" x14ac:dyDescent="0.3">
      <c r="A722" s="95" t="s">
        <v>6836</v>
      </c>
      <c r="B722" s="12">
        <v>41050</v>
      </c>
      <c r="C722" s="11" t="s">
        <v>1686</v>
      </c>
      <c r="D722" s="11" t="s">
        <v>1687</v>
      </c>
      <c r="E722" s="67" t="s">
        <v>140</v>
      </c>
      <c r="F722" s="67" t="s">
        <v>140</v>
      </c>
      <c r="G722" s="67" t="s">
        <v>28</v>
      </c>
      <c r="H722" s="73" t="s">
        <v>1688</v>
      </c>
      <c r="I722" s="12">
        <v>41071</v>
      </c>
      <c r="J722" s="12">
        <v>49085</v>
      </c>
      <c r="K722" s="11" t="s">
        <v>365</v>
      </c>
      <c r="L722" s="11"/>
      <c r="M722" s="11" t="s">
        <v>364</v>
      </c>
      <c r="N722" s="11" t="s">
        <v>25</v>
      </c>
      <c r="O722" s="11">
        <v>2862695</v>
      </c>
      <c r="P722" s="818" t="s">
        <v>9097</v>
      </c>
      <c r="Q722" s="818" t="s">
        <v>9098</v>
      </c>
      <c r="R722" s="818"/>
      <c r="S722" s="818"/>
      <c r="T722" s="559"/>
      <c r="U722" s="11"/>
      <c r="V722" s="11">
        <v>2862695</v>
      </c>
      <c r="W722" s="11" t="s">
        <v>1398</v>
      </c>
      <c r="X722" s="11">
        <v>35</v>
      </c>
      <c r="Y722" s="11">
        <v>25</v>
      </c>
      <c r="Z722" s="11">
        <v>125</v>
      </c>
      <c r="AA722" s="11"/>
      <c r="AB722" s="11"/>
      <c r="AC722" s="11"/>
      <c r="AD722" s="11">
        <v>15</v>
      </c>
      <c r="AE722" s="11">
        <v>2</v>
      </c>
      <c r="AF722" s="11">
        <v>0.5</v>
      </c>
      <c r="AG722" s="11"/>
      <c r="AH722" s="11"/>
      <c r="AI722" s="11" t="s">
        <v>2560</v>
      </c>
      <c r="AJ722" s="11" t="s">
        <v>2561</v>
      </c>
      <c r="AK722" s="11" t="s">
        <v>5390</v>
      </c>
      <c r="AL722" s="11" t="s">
        <v>6393</v>
      </c>
      <c r="AM722" s="11"/>
    </row>
    <row r="723" spans="1:39" s="60" customFormat="1" ht="27.75" customHeight="1" thickBot="1" x14ac:dyDescent="0.3">
      <c r="A723" s="165" t="s">
        <v>7718</v>
      </c>
      <c r="B723" s="166">
        <v>41057</v>
      </c>
      <c r="C723" s="167" t="s">
        <v>215</v>
      </c>
      <c r="D723" s="167" t="s">
        <v>5035</v>
      </c>
      <c r="E723" s="103" t="s">
        <v>7720</v>
      </c>
      <c r="F723" s="103" t="s">
        <v>7696</v>
      </c>
      <c r="G723" s="103" t="s">
        <v>186</v>
      </c>
      <c r="H723" s="168" t="s">
        <v>1689</v>
      </c>
      <c r="I723" s="166">
        <v>41079</v>
      </c>
      <c r="J723" s="166">
        <v>43979</v>
      </c>
      <c r="K723" s="167" t="s">
        <v>1960</v>
      </c>
      <c r="L723" s="167" t="s">
        <v>7697</v>
      </c>
      <c r="M723" s="167" t="s">
        <v>7719</v>
      </c>
      <c r="N723" s="167" t="s">
        <v>48</v>
      </c>
      <c r="O723" s="167">
        <v>9000</v>
      </c>
      <c r="P723" s="759" t="s">
        <v>3425</v>
      </c>
      <c r="Q723" s="759"/>
      <c r="R723" s="759"/>
      <c r="S723" s="759"/>
      <c r="T723" s="564"/>
      <c r="U723" s="167"/>
      <c r="V723" s="167">
        <v>9000</v>
      </c>
      <c r="W723" s="167"/>
      <c r="X723" s="167"/>
      <c r="Y723" s="167"/>
      <c r="Z723" s="167"/>
      <c r="AA723" s="167"/>
      <c r="AB723" s="167"/>
      <c r="AC723" s="167"/>
      <c r="AD723" s="167"/>
      <c r="AE723" s="167"/>
      <c r="AF723" s="167"/>
      <c r="AG723" s="167"/>
      <c r="AH723" s="167"/>
      <c r="AI723" s="167" t="s">
        <v>2562</v>
      </c>
      <c r="AJ723" s="167" t="s">
        <v>2563</v>
      </c>
      <c r="AK723" s="167" t="s">
        <v>5390</v>
      </c>
      <c r="AL723" s="167" t="s">
        <v>7721</v>
      </c>
      <c r="AM723" s="11"/>
    </row>
    <row r="724" spans="1:39" s="60" customFormat="1" ht="27.75" customHeight="1" x14ac:dyDescent="0.25">
      <c r="A724" s="498">
        <v>13140196</v>
      </c>
      <c r="B724" s="499">
        <v>41059</v>
      </c>
      <c r="C724" s="500" t="s">
        <v>1690</v>
      </c>
      <c r="D724" s="500" t="s">
        <v>2564</v>
      </c>
      <c r="E724" s="500" t="s">
        <v>7343</v>
      </c>
      <c r="F724" s="500" t="s">
        <v>7343</v>
      </c>
      <c r="G724" s="500" t="s">
        <v>28</v>
      </c>
      <c r="H724" s="501" t="s">
        <v>279</v>
      </c>
      <c r="I724" s="499">
        <v>41080</v>
      </c>
      <c r="J724" s="499">
        <v>43250</v>
      </c>
      <c r="K724" s="500" t="s">
        <v>380</v>
      </c>
      <c r="L724" s="500"/>
      <c r="M724" s="500" t="s">
        <v>331</v>
      </c>
      <c r="N724" s="500" t="s">
        <v>21</v>
      </c>
      <c r="O724" s="500">
        <v>425655</v>
      </c>
      <c r="P724" s="829" t="s">
        <v>4630</v>
      </c>
      <c r="Q724" s="829"/>
      <c r="R724" s="829"/>
      <c r="S724" s="829"/>
      <c r="T724" s="623"/>
      <c r="U724" s="500"/>
      <c r="V724" s="500">
        <v>425655</v>
      </c>
      <c r="W724" s="500"/>
      <c r="X724" s="500"/>
      <c r="Y724" s="500"/>
      <c r="Z724" s="500"/>
      <c r="AA724" s="500"/>
      <c r="AB724" s="500"/>
      <c r="AC724" s="500"/>
      <c r="AD724" s="500"/>
      <c r="AE724" s="500"/>
      <c r="AF724" s="500"/>
      <c r="AG724" s="500"/>
      <c r="AH724" s="500"/>
      <c r="AI724" s="500" t="s">
        <v>2565</v>
      </c>
      <c r="AJ724" s="500" t="s">
        <v>2566</v>
      </c>
      <c r="AK724" s="500"/>
      <c r="AL724" s="500" t="s">
        <v>4631</v>
      </c>
      <c r="AM724" s="11"/>
    </row>
    <row r="725" spans="1:39" s="60" customFormat="1" ht="27.75" customHeight="1" x14ac:dyDescent="0.25">
      <c r="A725" s="498">
        <v>13140196</v>
      </c>
      <c r="B725" s="499">
        <v>41059</v>
      </c>
      <c r="C725" s="500" t="s">
        <v>1690</v>
      </c>
      <c r="D725" s="500" t="s">
        <v>2564</v>
      </c>
      <c r="E725" s="500" t="s">
        <v>7343</v>
      </c>
      <c r="F725" s="500" t="s">
        <v>7343</v>
      </c>
      <c r="G725" s="500" t="s">
        <v>28</v>
      </c>
      <c r="H725" s="501" t="s">
        <v>279</v>
      </c>
      <c r="I725" s="499">
        <v>41080</v>
      </c>
      <c r="J725" s="499">
        <v>43250</v>
      </c>
      <c r="K725" s="500" t="s">
        <v>380</v>
      </c>
      <c r="L725" s="500"/>
      <c r="M725" s="500" t="s">
        <v>331</v>
      </c>
      <c r="N725" s="500" t="s">
        <v>21</v>
      </c>
      <c r="O725" s="500">
        <v>430920</v>
      </c>
      <c r="P725" s="829" t="s">
        <v>4630</v>
      </c>
      <c r="Q725" s="829"/>
      <c r="R725" s="829"/>
      <c r="S725" s="829"/>
      <c r="T725" s="623"/>
      <c r="U725" s="500"/>
      <c r="V725" s="500">
        <v>430920</v>
      </c>
      <c r="W725" s="500"/>
      <c r="X725" s="500"/>
      <c r="Y725" s="500"/>
      <c r="Z725" s="500"/>
      <c r="AA725" s="500"/>
      <c r="AB725" s="500"/>
      <c r="AC725" s="500"/>
      <c r="AD725" s="500"/>
      <c r="AE725" s="500"/>
      <c r="AF725" s="500"/>
      <c r="AG725" s="500"/>
      <c r="AH725" s="500"/>
      <c r="AI725" s="500" t="s">
        <v>2565</v>
      </c>
      <c r="AJ725" s="500"/>
      <c r="AK725" s="500"/>
      <c r="AL725" s="500" t="s">
        <v>4631</v>
      </c>
      <c r="AM725" s="11"/>
    </row>
    <row r="726" spans="1:39" s="60" customFormat="1" ht="27.75" customHeight="1" x14ac:dyDescent="0.25">
      <c r="A726" s="95">
        <v>13140196</v>
      </c>
      <c r="B726" s="12">
        <v>41059</v>
      </c>
      <c r="C726" s="11" t="s">
        <v>1690</v>
      </c>
      <c r="D726" s="11" t="s">
        <v>2564</v>
      </c>
      <c r="E726" s="11" t="s">
        <v>7343</v>
      </c>
      <c r="F726" s="11" t="s">
        <v>7343</v>
      </c>
      <c r="G726" s="11" t="s">
        <v>28</v>
      </c>
      <c r="H726" s="73" t="s">
        <v>279</v>
      </c>
      <c r="I726" s="12">
        <v>41080</v>
      </c>
      <c r="J726" s="12">
        <v>45807</v>
      </c>
      <c r="K726" s="11" t="s">
        <v>6838</v>
      </c>
      <c r="L726" s="11"/>
      <c r="M726" s="11" t="s">
        <v>331</v>
      </c>
      <c r="N726" s="11" t="s">
        <v>21</v>
      </c>
      <c r="O726" s="11">
        <v>425655</v>
      </c>
      <c r="P726" s="745" t="s">
        <v>7420</v>
      </c>
      <c r="Q726" s="745" t="s">
        <v>7421</v>
      </c>
      <c r="R726" s="745"/>
      <c r="S726" s="745"/>
      <c r="T726" s="559"/>
      <c r="U726" s="11"/>
      <c r="V726" s="11">
        <v>425655</v>
      </c>
      <c r="W726" s="11"/>
      <c r="X726" s="11"/>
      <c r="Y726" s="11"/>
      <c r="Z726" s="11"/>
      <c r="AA726" s="11"/>
      <c r="AB726" s="11"/>
      <c r="AC726" s="11"/>
      <c r="AD726" s="11"/>
      <c r="AE726" s="11"/>
      <c r="AF726" s="11"/>
      <c r="AG726" s="11"/>
      <c r="AH726" s="11"/>
      <c r="AI726" s="11" t="s">
        <v>2565</v>
      </c>
      <c r="AJ726" s="11" t="s">
        <v>2566</v>
      </c>
      <c r="AK726" s="11"/>
      <c r="AL726" s="11" t="s">
        <v>4631</v>
      </c>
      <c r="AM726" s="11"/>
    </row>
    <row r="727" spans="1:39" s="60" customFormat="1" ht="27.75" customHeight="1" thickBot="1" x14ac:dyDescent="0.3">
      <c r="A727" s="95">
        <v>13140196</v>
      </c>
      <c r="B727" s="12">
        <v>41059</v>
      </c>
      <c r="C727" s="11" t="s">
        <v>1690</v>
      </c>
      <c r="D727" s="11" t="s">
        <v>2564</v>
      </c>
      <c r="E727" s="67" t="s">
        <v>7343</v>
      </c>
      <c r="F727" s="67" t="s">
        <v>7343</v>
      </c>
      <c r="G727" s="67" t="s">
        <v>28</v>
      </c>
      <c r="H727" s="73" t="s">
        <v>279</v>
      </c>
      <c r="I727" s="12">
        <v>41080</v>
      </c>
      <c r="J727" s="12">
        <v>45807</v>
      </c>
      <c r="K727" s="11" t="s">
        <v>6838</v>
      </c>
      <c r="L727" s="11"/>
      <c r="M727" s="11" t="s">
        <v>331</v>
      </c>
      <c r="N727" s="11" t="s">
        <v>21</v>
      </c>
      <c r="O727" s="11">
        <v>430920</v>
      </c>
      <c r="P727" s="756" t="s">
        <v>7420</v>
      </c>
      <c r="Q727" s="756" t="s">
        <v>7421</v>
      </c>
      <c r="R727" s="745"/>
      <c r="S727" s="745"/>
      <c r="T727" s="559"/>
      <c r="U727" s="11"/>
      <c r="V727" s="11">
        <v>430920</v>
      </c>
      <c r="W727" s="11"/>
      <c r="X727" s="11"/>
      <c r="Y727" s="11"/>
      <c r="Z727" s="11"/>
      <c r="AA727" s="11"/>
      <c r="AB727" s="11"/>
      <c r="AC727" s="11"/>
      <c r="AD727" s="11"/>
      <c r="AE727" s="11"/>
      <c r="AF727" s="11"/>
      <c r="AG727" s="11"/>
      <c r="AH727" s="11"/>
      <c r="AI727" s="11" t="s">
        <v>2565</v>
      </c>
      <c r="AJ727" s="11"/>
      <c r="AK727" s="11"/>
      <c r="AL727" s="11" t="s">
        <v>4631</v>
      </c>
      <c r="AM727" s="11"/>
    </row>
    <row r="728" spans="1:39" s="60" customFormat="1" ht="27.75" customHeight="1" thickBot="1" x14ac:dyDescent="0.3">
      <c r="A728" s="237">
        <v>13140197</v>
      </c>
      <c r="B728" s="238">
        <v>41092</v>
      </c>
      <c r="C728" s="23" t="s">
        <v>7767</v>
      </c>
      <c r="D728" s="23" t="s">
        <v>7768</v>
      </c>
      <c r="E728" s="29" t="s">
        <v>78</v>
      </c>
      <c r="F728" s="29" t="s">
        <v>30</v>
      </c>
      <c r="G728" s="29" t="s">
        <v>31</v>
      </c>
      <c r="H728" s="239" t="s">
        <v>274</v>
      </c>
      <c r="I728" s="238">
        <v>41113</v>
      </c>
      <c r="J728" s="238">
        <v>46205</v>
      </c>
      <c r="K728" s="23" t="s">
        <v>365</v>
      </c>
      <c r="L728" s="23" t="s">
        <v>365</v>
      </c>
      <c r="M728" s="23" t="s">
        <v>364</v>
      </c>
      <c r="N728" s="23" t="s">
        <v>25</v>
      </c>
      <c r="O728" s="23">
        <v>21620</v>
      </c>
      <c r="P728" s="744" t="s">
        <v>7769</v>
      </c>
      <c r="Q728" s="744" t="s">
        <v>7769</v>
      </c>
      <c r="R728" s="744"/>
      <c r="S728" s="744"/>
      <c r="T728" s="575"/>
      <c r="U728" s="23"/>
      <c r="V728" s="23">
        <v>21620</v>
      </c>
      <c r="W728" s="23"/>
      <c r="X728" s="23"/>
      <c r="Y728" s="23"/>
      <c r="Z728" s="23"/>
      <c r="AA728" s="23"/>
      <c r="AB728" s="23"/>
      <c r="AC728" s="23"/>
      <c r="AD728" s="23"/>
      <c r="AE728" s="23"/>
      <c r="AF728" s="23"/>
      <c r="AG728" s="23"/>
      <c r="AH728" s="23"/>
      <c r="AI728" s="23" t="s">
        <v>2567</v>
      </c>
      <c r="AJ728" s="23" t="s">
        <v>2568</v>
      </c>
      <c r="AK728" s="24"/>
      <c r="AL728" s="24"/>
      <c r="AM728" s="11"/>
    </row>
    <row r="729" spans="1:39" s="60" customFormat="1" ht="27.75" customHeight="1" thickBot="1" x14ac:dyDescent="0.3">
      <c r="A729" s="77">
        <v>13140198</v>
      </c>
      <c r="B729" s="28">
        <v>41093</v>
      </c>
      <c r="C729" s="29" t="s">
        <v>1691</v>
      </c>
      <c r="D729" s="29" t="s">
        <v>2569</v>
      </c>
      <c r="E729" s="43"/>
      <c r="F729" s="43"/>
      <c r="G729" s="43"/>
      <c r="H729" s="77" t="s">
        <v>276</v>
      </c>
      <c r="I729" s="28">
        <v>41114</v>
      </c>
      <c r="J729" s="28" t="s">
        <v>1195</v>
      </c>
      <c r="K729" s="29" t="s">
        <v>365</v>
      </c>
      <c r="L729" s="29"/>
      <c r="M729" s="29" t="s">
        <v>364</v>
      </c>
      <c r="N729" s="29" t="s">
        <v>25</v>
      </c>
      <c r="O729" s="29">
        <v>24420</v>
      </c>
      <c r="P729" s="743"/>
      <c r="Q729" s="743"/>
      <c r="R729" s="743"/>
      <c r="S729" s="743"/>
      <c r="T729" s="571"/>
      <c r="U729" s="29"/>
      <c r="V729" s="29">
        <v>24420</v>
      </c>
      <c r="W729" s="29"/>
      <c r="X729" s="29"/>
      <c r="Y729" s="29"/>
      <c r="Z729" s="29"/>
      <c r="AA729" s="29"/>
      <c r="AB729" s="29"/>
      <c r="AC729" s="29"/>
      <c r="AD729" s="29"/>
      <c r="AE729" s="29"/>
      <c r="AF729" s="29"/>
      <c r="AG729" s="29"/>
      <c r="AH729" s="29"/>
      <c r="AI729" s="29" t="s">
        <v>2570</v>
      </c>
      <c r="AJ729" s="29" t="s">
        <v>2571</v>
      </c>
      <c r="AK729" s="25"/>
      <c r="AL729" s="25"/>
      <c r="AM729" s="11"/>
    </row>
    <row r="730" spans="1:39" s="60" customFormat="1" ht="27.75" customHeight="1" x14ac:dyDescent="0.25">
      <c r="A730" s="223">
        <v>13140199</v>
      </c>
      <c r="B730" s="224">
        <v>41120</v>
      </c>
      <c r="C730" s="43" t="s">
        <v>1692</v>
      </c>
      <c r="D730" s="43" t="s">
        <v>2572</v>
      </c>
      <c r="E730" s="27"/>
      <c r="F730" s="27"/>
      <c r="G730" s="27"/>
      <c r="H730" s="225" t="s">
        <v>1693</v>
      </c>
      <c r="I730" s="224">
        <v>41141</v>
      </c>
      <c r="J730" s="224">
        <v>42116</v>
      </c>
      <c r="K730" s="43" t="s">
        <v>877</v>
      </c>
      <c r="L730" s="43"/>
      <c r="M730" s="43" t="s">
        <v>4794</v>
      </c>
      <c r="N730" s="43" t="s">
        <v>34</v>
      </c>
      <c r="O730" s="43">
        <v>86870</v>
      </c>
      <c r="P730" s="760"/>
      <c r="Q730" s="760"/>
      <c r="R730" s="760"/>
      <c r="S730" s="760"/>
      <c r="T730" s="572"/>
      <c r="U730" s="43"/>
      <c r="V730" s="43">
        <v>86870</v>
      </c>
      <c r="W730" s="43"/>
      <c r="X730" s="43"/>
      <c r="Y730" s="43"/>
      <c r="Z730" s="43"/>
      <c r="AA730" s="43"/>
      <c r="AB730" s="43"/>
      <c r="AC730" s="43"/>
      <c r="AD730" s="43"/>
      <c r="AE730" s="43"/>
      <c r="AF730" s="43"/>
      <c r="AG730" s="43"/>
      <c r="AH730" s="43"/>
      <c r="AI730" s="43" t="s">
        <v>2573</v>
      </c>
      <c r="AJ730" s="43" t="s">
        <v>2574</v>
      </c>
      <c r="AK730" s="46"/>
      <c r="AL730" s="46"/>
      <c r="AM730" s="11"/>
    </row>
    <row r="731" spans="1:39" s="60" customFormat="1" ht="27.75" customHeight="1" x14ac:dyDescent="0.25">
      <c r="A731" s="210">
        <v>13140199</v>
      </c>
      <c r="B731" s="5">
        <v>41120</v>
      </c>
      <c r="C731" s="27" t="s">
        <v>1692</v>
      </c>
      <c r="D731" s="17" t="s">
        <v>2572</v>
      </c>
      <c r="E731" s="27"/>
      <c r="F731" s="27"/>
      <c r="G731" s="27"/>
      <c r="H731" s="34" t="s">
        <v>1693</v>
      </c>
      <c r="I731" s="5">
        <v>41141</v>
      </c>
      <c r="J731" s="5">
        <v>42116</v>
      </c>
      <c r="K731" s="17" t="s">
        <v>877</v>
      </c>
      <c r="L731" s="17"/>
      <c r="M731" s="17" t="s">
        <v>4794</v>
      </c>
      <c r="N731" s="17" t="s">
        <v>34</v>
      </c>
      <c r="O731" s="17">
        <v>131035</v>
      </c>
      <c r="P731" s="767"/>
      <c r="Q731" s="767"/>
      <c r="R731" s="767"/>
      <c r="S731" s="767"/>
      <c r="T731" s="566"/>
      <c r="U731" s="17"/>
      <c r="V731" s="17">
        <v>131035</v>
      </c>
      <c r="W731" s="17"/>
      <c r="X731" s="17"/>
      <c r="Y731" s="17"/>
      <c r="Z731" s="17"/>
      <c r="AA731" s="17"/>
      <c r="AB731" s="17"/>
      <c r="AC731" s="17"/>
      <c r="AD731" s="17"/>
      <c r="AE731" s="17"/>
      <c r="AF731" s="17"/>
      <c r="AG731" s="17"/>
      <c r="AH731" s="17"/>
      <c r="AI731" s="17" t="s">
        <v>2575</v>
      </c>
      <c r="AJ731" s="17" t="s">
        <v>2576</v>
      </c>
      <c r="AK731" s="7"/>
      <c r="AL731" s="7"/>
      <c r="AM731" s="11"/>
    </row>
    <row r="732" spans="1:39" s="60" customFormat="1" ht="27.75" customHeight="1" thickBot="1" x14ac:dyDescent="0.3">
      <c r="A732" s="210">
        <v>13140199</v>
      </c>
      <c r="B732" s="5">
        <v>41120</v>
      </c>
      <c r="C732" s="27" t="s">
        <v>1692</v>
      </c>
      <c r="D732" s="17" t="s">
        <v>2572</v>
      </c>
      <c r="E732" s="29"/>
      <c r="F732" s="29"/>
      <c r="G732" s="29"/>
      <c r="H732" s="34" t="s">
        <v>1693</v>
      </c>
      <c r="I732" s="5">
        <v>41141</v>
      </c>
      <c r="J732" s="5">
        <v>42116</v>
      </c>
      <c r="K732" s="17" t="s">
        <v>877</v>
      </c>
      <c r="L732" s="17"/>
      <c r="M732" s="17" t="s">
        <v>4794</v>
      </c>
      <c r="N732" s="17" t="s">
        <v>34</v>
      </c>
      <c r="O732" s="17">
        <v>219000</v>
      </c>
      <c r="P732" s="767"/>
      <c r="Q732" s="767"/>
      <c r="R732" s="767"/>
      <c r="S732" s="767"/>
      <c r="T732" s="566"/>
      <c r="U732" s="17"/>
      <c r="V732" s="17">
        <v>219000</v>
      </c>
      <c r="W732" s="17"/>
      <c r="X732" s="17"/>
      <c r="Y732" s="17"/>
      <c r="Z732" s="17"/>
      <c r="AA732" s="17"/>
      <c r="AB732" s="17"/>
      <c r="AC732" s="17"/>
      <c r="AD732" s="17"/>
      <c r="AE732" s="17"/>
      <c r="AF732" s="17"/>
      <c r="AG732" s="17"/>
      <c r="AH732" s="17"/>
      <c r="AI732" s="17" t="s">
        <v>2577</v>
      </c>
      <c r="AJ732" s="17" t="s">
        <v>2578</v>
      </c>
      <c r="AK732" s="7"/>
      <c r="AL732" s="7"/>
      <c r="AM732" s="11"/>
    </row>
    <row r="733" spans="1:39" s="60" customFormat="1" ht="27.75" customHeight="1" thickBot="1" x14ac:dyDescent="0.3">
      <c r="A733" s="191">
        <v>13140199</v>
      </c>
      <c r="B733" s="19">
        <v>41120</v>
      </c>
      <c r="C733" s="29" t="s">
        <v>1692</v>
      </c>
      <c r="D733" s="18" t="s">
        <v>2572</v>
      </c>
      <c r="E733" s="23"/>
      <c r="F733" s="23"/>
      <c r="G733" s="23"/>
      <c r="H733" s="61" t="s">
        <v>1693</v>
      </c>
      <c r="I733" s="19">
        <v>41141</v>
      </c>
      <c r="J733" s="19">
        <v>42116</v>
      </c>
      <c r="K733" s="18" t="s">
        <v>877</v>
      </c>
      <c r="L733" s="18"/>
      <c r="M733" s="18" t="s">
        <v>4794</v>
      </c>
      <c r="N733" s="18" t="s">
        <v>34</v>
      </c>
      <c r="O733" s="18">
        <v>404730.3</v>
      </c>
      <c r="P733" s="753"/>
      <c r="Q733" s="753"/>
      <c r="R733" s="753"/>
      <c r="S733" s="753"/>
      <c r="T733" s="565"/>
      <c r="U733" s="18"/>
      <c r="V733" s="18">
        <v>404730.3</v>
      </c>
      <c r="W733" s="18"/>
      <c r="X733" s="18"/>
      <c r="Y733" s="18"/>
      <c r="Z733" s="18"/>
      <c r="AA733" s="18"/>
      <c r="AB733" s="18"/>
      <c r="AC733" s="18"/>
      <c r="AD733" s="18"/>
      <c r="AE733" s="18"/>
      <c r="AF733" s="18"/>
      <c r="AG733" s="18"/>
      <c r="AH733" s="18"/>
      <c r="AI733" s="18" t="s">
        <v>2579</v>
      </c>
      <c r="AJ733" s="18" t="s">
        <v>2580</v>
      </c>
      <c r="AK733" s="20"/>
      <c r="AL733" s="20"/>
      <c r="AM733" s="11"/>
    </row>
    <row r="734" spans="1:39" s="60" customFormat="1" ht="27.75" customHeight="1" thickBot="1" x14ac:dyDescent="0.3">
      <c r="A734" s="237">
        <v>13140200</v>
      </c>
      <c r="B734" s="238">
        <v>41127</v>
      </c>
      <c r="C734" s="23" t="s">
        <v>6555</v>
      </c>
      <c r="D734" s="23" t="s">
        <v>2581</v>
      </c>
      <c r="E734" s="23"/>
      <c r="F734" s="23"/>
      <c r="G734" s="23"/>
      <c r="H734" s="239" t="s">
        <v>1694</v>
      </c>
      <c r="I734" s="238">
        <v>41147</v>
      </c>
      <c r="J734" s="238" t="s">
        <v>1195</v>
      </c>
      <c r="K734" s="23" t="s">
        <v>877</v>
      </c>
      <c r="L734" s="23"/>
      <c r="M734" s="238" t="s">
        <v>302</v>
      </c>
      <c r="N734" s="23" t="s">
        <v>34</v>
      </c>
      <c r="O734" s="23">
        <v>327186</v>
      </c>
      <c r="P734" s="744"/>
      <c r="Q734" s="744"/>
      <c r="R734" s="744"/>
      <c r="S734" s="744"/>
      <c r="T734" s="575"/>
      <c r="U734" s="23"/>
      <c r="V734" s="23">
        <v>327186</v>
      </c>
      <c r="W734" s="23"/>
      <c r="X734" s="23"/>
      <c r="Y734" s="23"/>
      <c r="Z734" s="23"/>
      <c r="AA734" s="23"/>
      <c r="AB734" s="23"/>
      <c r="AC734" s="23"/>
      <c r="AD734" s="23"/>
      <c r="AE734" s="23"/>
      <c r="AF734" s="23"/>
      <c r="AG734" s="23"/>
      <c r="AH734" s="23"/>
      <c r="AI734" s="23" t="s">
        <v>2582</v>
      </c>
      <c r="AJ734" s="23" t="s">
        <v>2583</v>
      </c>
      <c r="AK734" s="24"/>
      <c r="AL734" s="24"/>
      <c r="AM734" s="11"/>
    </row>
    <row r="735" spans="1:39" s="60" customFormat="1" ht="27.75" customHeight="1" x14ac:dyDescent="0.25">
      <c r="A735" s="504" t="s">
        <v>6847</v>
      </c>
      <c r="B735" s="97">
        <v>41136</v>
      </c>
      <c r="C735" s="98" t="s">
        <v>1695</v>
      </c>
      <c r="D735" s="98" t="s">
        <v>4232</v>
      </c>
      <c r="E735" s="98"/>
      <c r="F735" s="98"/>
      <c r="G735" s="98"/>
      <c r="H735" s="154" t="s">
        <v>1696</v>
      </c>
      <c r="I735" s="97">
        <v>41156</v>
      </c>
      <c r="J735" s="97">
        <v>43327</v>
      </c>
      <c r="K735" s="98" t="s">
        <v>1136</v>
      </c>
      <c r="L735" s="98"/>
      <c r="M735" s="98" t="s">
        <v>852</v>
      </c>
      <c r="N735" s="98" t="s">
        <v>21</v>
      </c>
      <c r="O735" s="98">
        <v>3805125</v>
      </c>
      <c r="P735" s="817" t="s">
        <v>6848</v>
      </c>
      <c r="Q735" s="817" t="s">
        <v>6848</v>
      </c>
      <c r="R735" s="817"/>
      <c r="S735" s="817"/>
      <c r="T735" s="617"/>
      <c r="U735" s="98"/>
      <c r="V735" s="98">
        <v>3805125</v>
      </c>
      <c r="W735" s="98"/>
      <c r="X735" s="98"/>
      <c r="Y735" s="98"/>
      <c r="Z735" s="98"/>
      <c r="AA735" s="98"/>
      <c r="AB735" s="98"/>
      <c r="AC735" s="98"/>
      <c r="AD735" s="98"/>
      <c r="AE735" s="98"/>
      <c r="AF735" s="98"/>
      <c r="AG735" s="98"/>
      <c r="AH735" s="98"/>
      <c r="AI735" s="98" t="s">
        <v>2584</v>
      </c>
      <c r="AJ735" s="98" t="s">
        <v>2585</v>
      </c>
      <c r="AK735" s="98"/>
      <c r="AL735" s="98" t="s">
        <v>6899</v>
      </c>
      <c r="AM735" s="11"/>
    </row>
    <row r="736" spans="1:39" s="60" customFormat="1" ht="27.75" customHeight="1" thickBot="1" x14ac:dyDescent="0.3">
      <c r="A736" s="719">
        <v>13140201</v>
      </c>
      <c r="B736" s="66">
        <v>41136</v>
      </c>
      <c r="C736" s="67" t="s">
        <v>1695</v>
      </c>
      <c r="D736" s="67" t="s">
        <v>4232</v>
      </c>
      <c r="E736" s="67" t="s">
        <v>85</v>
      </c>
      <c r="F736" s="67" t="s">
        <v>85</v>
      </c>
      <c r="G736" s="67" t="s">
        <v>20</v>
      </c>
      <c r="H736" s="158" t="s">
        <v>1696</v>
      </c>
      <c r="I736" s="66">
        <v>41156</v>
      </c>
      <c r="J736" s="66">
        <v>49171</v>
      </c>
      <c r="K736" s="67" t="s">
        <v>6898</v>
      </c>
      <c r="L736" s="67" t="s">
        <v>6898</v>
      </c>
      <c r="M736" s="67" t="s">
        <v>852</v>
      </c>
      <c r="N736" s="67" t="s">
        <v>21</v>
      </c>
      <c r="O736" s="67">
        <v>3805125</v>
      </c>
      <c r="P736" s="756" t="s">
        <v>8999</v>
      </c>
      <c r="Q736" s="756" t="s">
        <v>8999</v>
      </c>
      <c r="R736" s="756"/>
      <c r="S736" s="756"/>
      <c r="T736" s="562"/>
      <c r="U736" s="67"/>
      <c r="V736" s="67">
        <v>3805125</v>
      </c>
      <c r="W736" s="67"/>
      <c r="X736" s="67"/>
      <c r="Y736" s="67"/>
      <c r="Z736" s="67"/>
      <c r="AA736" s="67"/>
      <c r="AB736" s="67"/>
      <c r="AC736" s="67"/>
      <c r="AD736" s="67"/>
      <c r="AE736" s="67"/>
      <c r="AF736" s="67"/>
      <c r="AG736" s="67"/>
      <c r="AH736" s="67"/>
      <c r="AI736" s="67" t="s">
        <v>2584</v>
      </c>
      <c r="AJ736" s="67" t="s">
        <v>2585</v>
      </c>
      <c r="AK736" s="67"/>
      <c r="AL736" s="67"/>
      <c r="AM736" s="11"/>
    </row>
    <row r="737" spans="1:39" s="60" customFormat="1" ht="37.5" customHeight="1" thickBot="1" x14ac:dyDescent="0.3">
      <c r="A737" s="209">
        <v>13140202</v>
      </c>
      <c r="B737" s="207">
        <v>41149</v>
      </c>
      <c r="C737" s="208" t="s">
        <v>5499</v>
      </c>
      <c r="D737" s="208" t="s">
        <v>9015</v>
      </c>
      <c r="E737" s="208" t="s">
        <v>60</v>
      </c>
      <c r="F737" s="208" t="s">
        <v>60</v>
      </c>
      <c r="G737" s="208" t="s">
        <v>28</v>
      </c>
      <c r="H737" s="209" t="s">
        <v>1697</v>
      </c>
      <c r="I737" s="207">
        <v>41170</v>
      </c>
      <c r="J737" s="207">
        <v>47723</v>
      </c>
      <c r="K737" s="208" t="s">
        <v>1472</v>
      </c>
      <c r="L737" s="208" t="s">
        <v>6906</v>
      </c>
      <c r="M737" s="208" t="s">
        <v>4795</v>
      </c>
      <c r="N737" s="208" t="s">
        <v>21</v>
      </c>
      <c r="O737" s="208">
        <v>380554</v>
      </c>
      <c r="P737" s="758" t="s">
        <v>9016</v>
      </c>
      <c r="Q737" s="758" t="s">
        <v>9016</v>
      </c>
      <c r="R737" s="758"/>
      <c r="S737" s="758"/>
      <c r="T737" s="567"/>
      <c r="U737" s="208">
        <v>1042.5999999999999</v>
      </c>
      <c r="V737" s="208">
        <v>380554</v>
      </c>
      <c r="W737" s="208" t="s">
        <v>3184</v>
      </c>
      <c r="X737" s="208">
        <v>35</v>
      </c>
      <c r="Y737" s="208">
        <v>25</v>
      </c>
      <c r="Z737" s="208">
        <v>125</v>
      </c>
      <c r="AA737" s="208" t="s">
        <v>1090</v>
      </c>
      <c r="AB737" s="208" t="s">
        <v>1090</v>
      </c>
      <c r="AC737" s="208" t="s">
        <v>1090</v>
      </c>
      <c r="AD737" s="208" t="s">
        <v>1090</v>
      </c>
      <c r="AE737" s="208" t="s">
        <v>1090</v>
      </c>
      <c r="AF737" s="208">
        <v>0.3</v>
      </c>
      <c r="AG737" s="208" t="s">
        <v>5501</v>
      </c>
      <c r="AH737" s="208"/>
      <c r="AI737" s="208" t="s">
        <v>2586</v>
      </c>
      <c r="AJ737" s="208" t="s">
        <v>2587</v>
      </c>
      <c r="AK737" s="367"/>
      <c r="AL737" s="367" t="s">
        <v>5502</v>
      </c>
      <c r="AM737" s="11"/>
    </row>
    <row r="738" spans="1:39" s="60" customFormat="1" ht="39.75" customHeight="1" x14ac:dyDescent="0.25">
      <c r="A738" s="155">
        <v>13140202</v>
      </c>
      <c r="B738" s="100">
        <v>41149</v>
      </c>
      <c r="C738" s="100" t="s">
        <v>5500</v>
      </c>
      <c r="D738" s="100" t="s">
        <v>2588</v>
      </c>
      <c r="E738" s="100"/>
      <c r="F738" s="100"/>
      <c r="G738" s="100"/>
      <c r="H738" s="155" t="s">
        <v>1697</v>
      </c>
      <c r="I738" s="100">
        <v>41170</v>
      </c>
      <c r="J738" s="100">
        <v>43340</v>
      </c>
      <c r="K738" s="39" t="s">
        <v>1472</v>
      </c>
      <c r="L738" s="39"/>
      <c r="M738" s="39" t="s">
        <v>4795</v>
      </c>
      <c r="N738" s="39" t="s">
        <v>21</v>
      </c>
      <c r="O738" s="39">
        <v>1088795</v>
      </c>
      <c r="P738" s="757" t="s">
        <v>6907</v>
      </c>
      <c r="Q738" s="757" t="s">
        <v>6907</v>
      </c>
      <c r="R738" s="757"/>
      <c r="S738" s="757"/>
      <c r="T738" s="563">
        <v>300</v>
      </c>
      <c r="U738" s="39">
        <v>2983</v>
      </c>
      <c r="V738" s="39">
        <v>1088795</v>
      </c>
      <c r="W738" s="39" t="s">
        <v>3184</v>
      </c>
      <c r="X738" s="39">
        <v>35</v>
      </c>
      <c r="Y738" s="39">
        <v>25</v>
      </c>
      <c r="Z738" s="39">
        <v>125</v>
      </c>
      <c r="AA738" s="39" t="s">
        <v>1090</v>
      </c>
      <c r="AB738" s="39" t="s">
        <v>1090</v>
      </c>
      <c r="AC738" s="39" t="s">
        <v>1090</v>
      </c>
      <c r="AD738" s="39" t="s">
        <v>1090</v>
      </c>
      <c r="AE738" s="39" t="s">
        <v>1090</v>
      </c>
      <c r="AF738" s="39">
        <v>0.3</v>
      </c>
      <c r="AG738" s="39" t="s">
        <v>5501</v>
      </c>
      <c r="AH738" s="39"/>
      <c r="AI738" s="39" t="s">
        <v>2586</v>
      </c>
      <c r="AJ738" s="39" t="s">
        <v>2587</v>
      </c>
      <c r="AK738" s="39"/>
      <c r="AL738" s="308" t="s">
        <v>5502</v>
      </c>
      <c r="AM738" s="11"/>
    </row>
    <row r="739" spans="1:39" s="60" customFormat="1" ht="37.5" customHeight="1" thickBot="1" x14ac:dyDescent="0.3">
      <c r="A739" s="73">
        <v>13140202</v>
      </c>
      <c r="B739" s="12">
        <v>41149</v>
      </c>
      <c r="C739" s="11" t="s">
        <v>5500</v>
      </c>
      <c r="D739" s="11" t="s">
        <v>2588</v>
      </c>
      <c r="E739" s="208" t="s">
        <v>60</v>
      </c>
      <c r="F739" s="208" t="s">
        <v>60</v>
      </c>
      <c r="G739" s="208" t="s">
        <v>28</v>
      </c>
      <c r="H739" s="73" t="s">
        <v>1697</v>
      </c>
      <c r="I739" s="12">
        <v>41170</v>
      </c>
      <c r="J739" s="12">
        <v>45532</v>
      </c>
      <c r="K739" s="208" t="s">
        <v>1472</v>
      </c>
      <c r="L739" s="11" t="s">
        <v>6906</v>
      </c>
      <c r="M739" s="11" t="s">
        <v>4795</v>
      </c>
      <c r="N739" s="11" t="s">
        <v>21</v>
      </c>
      <c r="O739" s="11">
        <v>1088795</v>
      </c>
      <c r="P739" s="745"/>
      <c r="Q739" s="745"/>
      <c r="R739" s="745"/>
      <c r="S739" s="745"/>
      <c r="T739" s="559">
        <v>300</v>
      </c>
      <c r="U739" s="11">
        <v>2983</v>
      </c>
      <c r="V739" s="11">
        <v>1088795</v>
      </c>
      <c r="W739" s="11" t="s">
        <v>3184</v>
      </c>
      <c r="X739" s="11">
        <v>35</v>
      </c>
      <c r="Y739" s="11">
        <v>25</v>
      </c>
      <c r="Z739" s="11">
        <v>125</v>
      </c>
      <c r="AA739" s="11" t="s">
        <v>1090</v>
      </c>
      <c r="AB739" s="11" t="s">
        <v>1090</v>
      </c>
      <c r="AC739" s="11" t="s">
        <v>1090</v>
      </c>
      <c r="AD739" s="11" t="s">
        <v>1090</v>
      </c>
      <c r="AE739" s="11" t="s">
        <v>1090</v>
      </c>
      <c r="AF739" s="11">
        <v>0.3</v>
      </c>
      <c r="AG739" s="11" t="s">
        <v>5501</v>
      </c>
      <c r="AH739" s="11"/>
      <c r="AI739" s="11" t="s">
        <v>2586</v>
      </c>
      <c r="AJ739" s="11" t="s">
        <v>2587</v>
      </c>
      <c r="AK739" s="11"/>
      <c r="AL739" s="11" t="s">
        <v>5502</v>
      </c>
      <c r="AM739" s="11"/>
    </row>
    <row r="740" spans="1:39" s="60" customFormat="1" ht="39.75" customHeight="1" thickBot="1" x14ac:dyDescent="0.3">
      <c r="A740" s="159">
        <v>13140203</v>
      </c>
      <c r="B740" s="93">
        <v>41150</v>
      </c>
      <c r="C740" s="93" t="s">
        <v>6556</v>
      </c>
      <c r="D740" s="93" t="s">
        <v>6557</v>
      </c>
      <c r="E740" s="93"/>
      <c r="F740" s="93"/>
      <c r="G740" s="93"/>
      <c r="H740" s="159" t="s">
        <v>6558</v>
      </c>
      <c r="I740" s="93">
        <v>41170</v>
      </c>
      <c r="J740" s="93" t="s">
        <v>1195</v>
      </c>
      <c r="K740" s="94" t="s">
        <v>1164</v>
      </c>
      <c r="L740" s="94"/>
      <c r="M740" s="94" t="s">
        <v>6559</v>
      </c>
      <c r="N740" s="94" t="s">
        <v>95</v>
      </c>
      <c r="O740" s="94" t="s">
        <v>4233</v>
      </c>
      <c r="P740" s="782"/>
      <c r="Q740" s="782"/>
      <c r="R740" s="782"/>
      <c r="S740" s="782"/>
      <c r="T740" s="579">
        <v>62.06</v>
      </c>
      <c r="U740" s="94">
        <v>682.56</v>
      </c>
      <c r="V740" s="94">
        <v>249134</v>
      </c>
      <c r="W740" s="94" t="s">
        <v>6563</v>
      </c>
      <c r="X740" s="94">
        <v>35</v>
      </c>
      <c r="Y740" s="94">
        <v>25</v>
      </c>
      <c r="Z740" s="94">
        <v>125</v>
      </c>
      <c r="AA740" s="94" t="s">
        <v>1090</v>
      </c>
      <c r="AB740" s="94" t="s">
        <v>1090</v>
      </c>
      <c r="AC740" s="94" t="s">
        <v>1090</v>
      </c>
      <c r="AD740" s="94" t="s">
        <v>1090</v>
      </c>
      <c r="AE740" s="94" t="s">
        <v>1090</v>
      </c>
      <c r="AF740" s="94" t="s">
        <v>1090</v>
      </c>
      <c r="AG740" s="94" t="s">
        <v>6564</v>
      </c>
      <c r="AH740" s="94">
        <v>79</v>
      </c>
      <c r="AI740" s="94" t="s">
        <v>6561</v>
      </c>
      <c r="AJ740" s="94" t="s">
        <v>6560</v>
      </c>
      <c r="AK740" s="94"/>
      <c r="AL740" s="505" t="s">
        <v>6562</v>
      </c>
      <c r="AM740" s="11"/>
    </row>
    <row r="741" spans="1:39" s="60" customFormat="1" ht="39.75" customHeight="1" x14ac:dyDescent="0.25">
      <c r="A741" s="155" t="s">
        <v>5477</v>
      </c>
      <c r="B741" s="100">
        <v>41155</v>
      </c>
      <c r="C741" s="100" t="s">
        <v>5479</v>
      </c>
      <c r="D741" s="100" t="s">
        <v>5483</v>
      </c>
      <c r="E741" s="100"/>
      <c r="F741" s="100"/>
      <c r="G741" s="100"/>
      <c r="H741" s="155" t="s">
        <v>241</v>
      </c>
      <c r="I741" s="100">
        <v>41176</v>
      </c>
      <c r="J741" s="100">
        <v>43346</v>
      </c>
      <c r="K741" s="39" t="s">
        <v>380</v>
      </c>
      <c r="L741" s="39"/>
      <c r="M741" s="39" t="s">
        <v>1966</v>
      </c>
      <c r="N741" s="39" t="s">
        <v>21</v>
      </c>
      <c r="O741" s="39">
        <v>105669</v>
      </c>
      <c r="P741" s="757" t="s">
        <v>5797</v>
      </c>
      <c r="Q741" s="830"/>
      <c r="R741" s="757"/>
      <c r="S741" s="757"/>
      <c r="T741" s="563"/>
      <c r="U741" s="39">
        <v>173</v>
      </c>
      <c r="V741" s="39">
        <v>105669</v>
      </c>
      <c r="W741" s="39" t="s">
        <v>3184</v>
      </c>
      <c r="X741" s="39">
        <v>35</v>
      </c>
      <c r="Y741" s="39">
        <v>25</v>
      </c>
      <c r="Z741" s="39">
        <v>125</v>
      </c>
      <c r="AA741" s="39"/>
      <c r="AB741" s="39"/>
      <c r="AC741" s="39"/>
      <c r="AD741" s="39">
        <v>15</v>
      </c>
      <c r="AE741" s="39">
        <v>2</v>
      </c>
      <c r="AF741" s="39">
        <v>0.3</v>
      </c>
      <c r="AG741" s="39" t="s">
        <v>5498</v>
      </c>
      <c r="AH741" s="39"/>
      <c r="AI741" s="39" t="s">
        <v>5484</v>
      </c>
      <c r="AJ741" s="39" t="s">
        <v>5485</v>
      </c>
      <c r="AK741" s="39"/>
      <c r="AL741" s="308" t="s">
        <v>5798</v>
      </c>
      <c r="AM741" s="11"/>
    </row>
    <row r="742" spans="1:39" s="60" customFormat="1" ht="39.75" customHeight="1" x14ac:dyDescent="0.25">
      <c r="A742" s="155" t="s">
        <v>5477</v>
      </c>
      <c r="B742" s="100">
        <v>41155</v>
      </c>
      <c r="C742" s="100" t="s">
        <v>5480</v>
      </c>
      <c r="D742" s="100" t="s">
        <v>5483</v>
      </c>
      <c r="E742" s="100"/>
      <c r="F742" s="100"/>
      <c r="G742" s="100"/>
      <c r="H742" s="155" t="s">
        <v>241</v>
      </c>
      <c r="I742" s="100">
        <v>41176</v>
      </c>
      <c r="J742" s="100">
        <v>43346</v>
      </c>
      <c r="K742" s="39" t="s">
        <v>380</v>
      </c>
      <c r="L742" s="39"/>
      <c r="M742" s="39" t="s">
        <v>1966</v>
      </c>
      <c r="N742" s="39" t="s">
        <v>21</v>
      </c>
      <c r="O742" s="39">
        <v>158197</v>
      </c>
      <c r="P742" s="757" t="s">
        <v>5797</v>
      </c>
      <c r="Q742" s="757"/>
      <c r="R742" s="757"/>
      <c r="S742" s="757"/>
      <c r="T742" s="563"/>
      <c r="U742" s="39">
        <v>259</v>
      </c>
      <c r="V742" s="39">
        <v>158197</v>
      </c>
      <c r="W742" s="39" t="s">
        <v>3184</v>
      </c>
      <c r="X742" s="39">
        <v>35</v>
      </c>
      <c r="Y742" s="39">
        <v>25</v>
      </c>
      <c r="Z742" s="39">
        <v>125</v>
      </c>
      <c r="AA742" s="39"/>
      <c r="AB742" s="39"/>
      <c r="AC742" s="39"/>
      <c r="AD742" s="39">
        <v>15</v>
      </c>
      <c r="AE742" s="39">
        <v>2</v>
      </c>
      <c r="AF742" s="39">
        <v>0.3</v>
      </c>
      <c r="AG742" s="39" t="s">
        <v>5498</v>
      </c>
      <c r="AH742" s="39"/>
      <c r="AI742" s="39" t="s">
        <v>5486</v>
      </c>
      <c r="AJ742" s="39" t="s">
        <v>5487</v>
      </c>
      <c r="AK742" s="39"/>
      <c r="AL742" s="308" t="s">
        <v>5798</v>
      </c>
      <c r="AM742" s="11"/>
    </row>
    <row r="743" spans="1:39" s="60" customFormat="1" ht="39.75" customHeight="1" x14ac:dyDescent="0.25">
      <c r="A743" s="155" t="s">
        <v>5477</v>
      </c>
      <c r="B743" s="100">
        <v>41155</v>
      </c>
      <c r="C743" s="100" t="s">
        <v>5481</v>
      </c>
      <c r="D743" s="100" t="s">
        <v>5483</v>
      </c>
      <c r="E743" s="100"/>
      <c r="F743" s="100"/>
      <c r="G743" s="100"/>
      <c r="H743" s="155" t="s">
        <v>241</v>
      </c>
      <c r="I743" s="100">
        <v>41176</v>
      </c>
      <c r="J743" s="100">
        <v>43346</v>
      </c>
      <c r="K743" s="39" t="s">
        <v>380</v>
      </c>
      <c r="L743" s="39"/>
      <c r="M743" s="39" t="s">
        <v>1966</v>
      </c>
      <c r="N743" s="39" t="s">
        <v>21</v>
      </c>
      <c r="O743" s="39">
        <v>210727</v>
      </c>
      <c r="P743" s="757" t="s">
        <v>5797</v>
      </c>
      <c r="Q743" s="757"/>
      <c r="R743" s="757"/>
      <c r="S743" s="757"/>
      <c r="T743" s="563"/>
      <c r="U743" s="39">
        <v>345</v>
      </c>
      <c r="V743" s="39">
        <v>210727</v>
      </c>
      <c r="W743" s="39" t="s">
        <v>3184</v>
      </c>
      <c r="X743" s="39">
        <v>35</v>
      </c>
      <c r="Y743" s="39">
        <v>25</v>
      </c>
      <c r="Z743" s="39">
        <v>125</v>
      </c>
      <c r="AA743" s="39"/>
      <c r="AB743" s="39"/>
      <c r="AC743" s="39"/>
      <c r="AD743" s="39">
        <v>15</v>
      </c>
      <c r="AE743" s="39">
        <v>2</v>
      </c>
      <c r="AF743" s="39">
        <v>0.3</v>
      </c>
      <c r="AG743" s="39" t="s">
        <v>5498</v>
      </c>
      <c r="AH743" s="39"/>
      <c r="AI743" s="39" t="s">
        <v>5488</v>
      </c>
      <c r="AJ743" s="39" t="s">
        <v>5489</v>
      </c>
      <c r="AK743" s="39"/>
      <c r="AL743" s="308" t="s">
        <v>5798</v>
      </c>
      <c r="AM743" s="11"/>
    </row>
    <row r="744" spans="1:39" s="60" customFormat="1" ht="39.75" customHeight="1" x14ac:dyDescent="0.25">
      <c r="A744" s="155" t="s">
        <v>5477</v>
      </c>
      <c r="B744" s="100">
        <v>41155</v>
      </c>
      <c r="C744" s="100" t="s">
        <v>5482</v>
      </c>
      <c r="D744" s="100" t="s">
        <v>5483</v>
      </c>
      <c r="E744" s="100"/>
      <c r="F744" s="100"/>
      <c r="G744" s="100"/>
      <c r="H744" s="155" t="s">
        <v>241</v>
      </c>
      <c r="I744" s="100">
        <v>41176</v>
      </c>
      <c r="J744" s="100">
        <v>43346</v>
      </c>
      <c r="K744" s="39" t="s">
        <v>380</v>
      </c>
      <c r="L744" s="39"/>
      <c r="M744" s="39" t="s">
        <v>1966</v>
      </c>
      <c r="N744" s="39" t="s">
        <v>21</v>
      </c>
      <c r="O744" s="39">
        <v>105669</v>
      </c>
      <c r="P744" s="757" t="s">
        <v>5797</v>
      </c>
      <c r="Q744" s="757"/>
      <c r="R744" s="757"/>
      <c r="S744" s="757"/>
      <c r="T744" s="563"/>
      <c r="U744" s="39">
        <v>173</v>
      </c>
      <c r="V744" s="39">
        <v>105669</v>
      </c>
      <c r="W744" s="39" t="s">
        <v>3184</v>
      </c>
      <c r="X744" s="39">
        <v>35</v>
      </c>
      <c r="Y744" s="39">
        <v>25</v>
      </c>
      <c r="Z744" s="39">
        <v>125</v>
      </c>
      <c r="AA744" s="39"/>
      <c r="AB744" s="39"/>
      <c r="AC744" s="39"/>
      <c r="AD744" s="39">
        <v>15</v>
      </c>
      <c r="AE744" s="39">
        <v>2</v>
      </c>
      <c r="AF744" s="39">
        <v>0.3</v>
      </c>
      <c r="AG744" s="39" t="s">
        <v>5498</v>
      </c>
      <c r="AH744" s="39"/>
      <c r="AI744" s="39" t="s">
        <v>5490</v>
      </c>
      <c r="AJ744" s="39" t="s">
        <v>5491</v>
      </c>
      <c r="AK744" s="39"/>
      <c r="AL744" s="308" t="s">
        <v>5798</v>
      </c>
      <c r="AM744" s="11"/>
    </row>
    <row r="745" spans="1:39" s="60" customFormat="1" ht="39.75" customHeight="1" x14ac:dyDescent="0.25">
      <c r="A745" s="155" t="s">
        <v>5477</v>
      </c>
      <c r="B745" s="100">
        <v>41155</v>
      </c>
      <c r="C745" s="100" t="s">
        <v>5478</v>
      </c>
      <c r="D745" s="100" t="s">
        <v>5483</v>
      </c>
      <c r="E745" s="100"/>
      <c r="F745" s="100"/>
      <c r="G745" s="100"/>
      <c r="H745" s="155" t="s">
        <v>241</v>
      </c>
      <c r="I745" s="100">
        <v>41176</v>
      </c>
      <c r="J745" s="100">
        <v>43346</v>
      </c>
      <c r="K745" s="39" t="s">
        <v>380</v>
      </c>
      <c r="L745" s="39"/>
      <c r="M745" s="39" t="s">
        <v>1966</v>
      </c>
      <c r="N745" s="39" t="s">
        <v>21</v>
      </c>
      <c r="O745" s="39">
        <v>756783.7</v>
      </c>
      <c r="P745" s="757" t="s">
        <v>7354</v>
      </c>
      <c r="Q745" s="757" t="s">
        <v>7355</v>
      </c>
      <c r="R745" s="757"/>
      <c r="S745" s="757"/>
      <c r="T745" s="563">
        <v>208.8</v>
      </c>
      <c r="U745" s="39">
        <v>2073.38</v>
      </c>
      <c r="V745" s="39">
        <v>756783.7</v>
      </c>
      <c r="W745" s="39" t="s">
        <v>3184</v>
      </c>
      <c r="X745" s="39">
        <v>35</v>
      </c>
      <c r="Y745" s="39">
        <v>25</v>
      </c>
      <c r="Z745" s="39">
        <v>125</v>
      </c>
      <c r="AA745" s="39"/>
      <c r="AB745" s="39"/>
      <c r="AC745" s="39"/>
      <c r="AD745" s="39">
        <v>15</v>
      </c>
      <c r="AE745" s="39">
        <v>2</v>
      </c>
      <c r="AF745" s="39">
        <v>0.3</v>
      </c>
      <c r="AG745" s="39" t="s">
        <v>5498</v>
      </c>
      <c r="AH745" s="39"/>
      <c r="AI745" s="39" t="s">
        <v>5492</v>
      </c>
      <c r="AJ745" s="39" t="s">
        <v>5493</v>
      </c>
      <c r="AK745" s="39"/>
      <c r="AL745" s="308" t="s">
        <v>5798</v>
      </c>
      <c r="AM745" s="11"/>
    </row>
    <row r="746" spans="1:39" s="60" customFormat="1" ht="39.75" customHeight="1" x14ac:dyDescent="0.25">
      <c r="A746" s="155" t="s">
        <v>5477</v>
      </c>
      <c r="B746" s="100">
        <v>41155</v>
      </c>
      <c r="C746" s="100" t="s">
        <v>5479</v>
      </c>
      <c r="D746" s="100" t="s">
        <v>5483</v>
      </c>
      <c r="E746" s="100"/>
      <c r="F746" s="100"/>
      <c r="G746" s="100"/>
      <c r="H746" s="155" t="s">
        <v>241</v>
      </c>
      <c r="I746" s="100">
        <v>41176</v>
      </c>
      <c r="J746" s="100">
        <v>43346</v>
      </c>
      <c r="K746" s="39" t="s">
        <v>380</v>
      </c>
      <c r="L746" s="39"/>
      <c r="M746" s="39" t="s">
        <v>5796</v>
      </c>
      <c r="N746" s="39" t="s">
        <v>21</v>
      </c>
      <c r="O746" s="39">
        <v>63145</v>
      </c>
      <c r="P746" s="757"/>
      <c r="Q746" s="757"/>
      <c r="R746" s="757"/>
      <c r="S746" s="757"/>
      <c r="T746" s="563"/>
      <c r="U746" s="39">
        <v>173</v>
      </c>
      <c r="V746" s="39">
        <v>63145</v>
      </c>
      <c r="W746" s="39" t="s">
        <v>3184</v>
      </c>
      <c r="X746" s="39">
        <v>35</v>
      </c>
      <c r="Y746" s="39">
        <v>25</v>
      </c>
      <c r="Z746" s="39">
        <v>125</v>
      </c>
      <c r="AA746" s="39"/>
      <c r="AB746" s="39"/>
      <c r="AC746" s="39"/>
      <c r="AD746" s="39">
        <v>15</v>
      </c>
      <c r="AE746" s="39">
        <v>2</v>
      </c>
      <c r="AF746" s="39">
        <v>0.3</v>
      </c>
      <c r="AG746" s="39" t="s">
        <v>5498</v>
      </c>
      <c r="AH746" s="39"/>
      <c r="AI746" s="39" t="s">
        <v>5484</v>
      </c>
      <c r="AJ746" s="39" t="s">
        <v>5485</v>
      </c>
      <c r="AK746" s="39"/>
      <c r="AL746" s="308"/>
      <c r="AM746" s="11"/>
    </row>
    <row r="747" spans="1:39" s="60" customFormat="1" ht="39.75" customHeight="1" x14ac:dyDescent="0.25">
      <c r="A747" s="155" t="s">
        <v>5477</v>
      </c>
      <c r="B747" s="100">
        <v>41155</v>
      </c>
      <c r="C747" s="100" t="s">
        <v>5480</v>
      </c>
      <c r="D747" s="100" t="s">
        <v>5483</v>
      </c>
      <c r="E747" s="100"/>
      <c r="F747" s="100"/>
      <c r="G747" s="100"/>
      <c r="H747" s="155" t="s">
        <v>241</v>
      </c>
      <c r="I747" s="100">
        <v>41176</v>
      </c>
      <c r="J747" s="100">
        <v>43346</v>
      </c>
      <c r="K747" s="39" t="s">
        <v>380</v>
      </c>
      <c r="L747" s="39"/>
      <c r="M747" s="39" t="s">
        <v>1968</v>
      </c>
      <c r="N747" s="39" t="s">
        <v>21</v>
      </c>
      <c r="O747" s="39">
        <v>94535</v>
      </c>
      <c r="P747" s="757"/>
      <c r="Q747" s="757"/>
      <c r="R747" s="757"/>
      <c r="S747" s="757"/>
      <c r="T747" s="563"/>
      <c r="U747" s="39">
        <v>259</v>
      </c>
      <c r="V747" s="39">
        <v>94535</v>
      </c>
      <c r="W747" s="39" t="s">
        <v>3184</v>
      </c>
      <c r="X747" s="39">
        <v>35</v>
      </c>
      <c r="Y747" s="39">
        <v>25</v>
      </c>
      <c r="Z747" s="39">
        <v>125</v>
      </c>
      <c r="AA747" s="39"/>
      <c r="AB747" s="39"/>
      <c r="AC747" s="39"/>
      <c r="AD747" s="39">
        <v>15</v>
      </c>
      <c r="AE747" s="39">
        <v>2</v>
      </c>
      <c r="AF747" s="39">
        <v>0.3</v>
      </c>
      <c r="AG747" s="39" t="s">
        <v>5498</v>
      </c>
      <c r="AH747" s="39"/>
      <c r="AI747" s="39" t="s">
        <v>5486</v>
      </c>
      <c r="AJ747" s="39" t="s">
        <v>5487</v>
      </c>
      <c r="AK747" s="39"/>
      <c r="AL747" s="308"/>
      <c r="AM747" s="11"/>
    </row>
    <row r="748" spans="1:39" s="60" customFormat="1" ht="39.75" customHeight="1" x14ac:dyDescent="0.25">
      <c r="A748" s="155" t="s">
        <v>5477</v>
      </c>
      <c r="B748" s="100">
        <v>41155</v>
      </c>
      <c r="C748" s="100" t="s">
        <v>5481</v>
      </c>
      <c r="D748" s="100" t="s">
        <v>5483</v>
      </c>
      <c r="E748" s="100"/>
      <c r="F748" s="100"/>
      <c r="G748" s="100"/>
      <c r="H748" s="155" t="s">
        <v>241</v>
      </c>
      <c r="I748" s="100">
        <v>41176</v>
      </c>
      <c r="J748" s="100">
        <v>43346</v>
      </c>
      <c r="K748" s="39" t="s">
        <v>380</v>
      </c>
      <c r="L748" s="39"/>
      <c r="M748" s="39" t="s">
        <v>1968</v>
      </c>
      <c r="N748" s="39" t="s">
        <v>21</v>
      </c>
      <c r="O748" s="39">
        <v>125925</v>
      </c>
      <c r="P748" s="757"/>
      <c r="Q748" s="757"/>
      <c r="R748" s="757"/>
      <c r="S748" s="757"/>
      <c r="T748" s="563"/>
      <c r="U748" s="39">
        <v>345</v>
      </c>
      <c r="V748" s="39">
        <v>125925</v>
      </c>
      <c r="W748" s="39" t="s">
        <v>3184</v>
      </c>
      <c r="X748" s="39">
        <v>35</v>
      </c>
      <c r="Y748" s="39">
        <v>25</v>
      </c>
      <c r="Z748" s="39">
        <v>125</v>
      </c>
      <c r="AA748" s="39"/>
      <c r="AB748" s="39"/>
      <c r="AC748" s="39"/>
      <c r="AD748" s="39">
        <v>15</v>
      </c>
      <c r="AE748" s="39">
        <v>2</v>
      </c>
      <c r="AF748" s="39">
        <v>0.3</v>
      </c>
      <c r="AG748" s="39" t="s">
        <v>5498</v>
      </c>
      <c r="AH748" s="39"/>
      <c r="AI748" s="39" t="s">
        <v>5488</v>
      </c>
      <c r="AJ748" s="39" t="s">
        <v>5489</v>
      </c>
      <c r="AK748" s="39"/>
      <c r="AL748" s="308"/>
      <c r="AM748" s="11"/>
    </row>
    <row r="749" spans="1:39" s="60" customFormat="1" ht="39.75" customHeight="1" x14ac:dyDescent="0.25">
      <c r="A749" s="155" t="s">
        <v>5477</v>
      </c>
      <c r="B749" s="100">
        <v>41155</v>
      </c>
      <c r="C749" s="100" t="s">
        <v>5482</v>
      </c>
      <c r="D749" s="100" t="s">
        <v>5483</v>
      </c>
      <c r="E749" s="100"/>
      <c r="F749" s="100"/>
      <c r="G749" s="100"/>
      <c r="H749" s="155" t="s">
        <v>241</v>
      </c>
      <c r="I749" s="100">
        <v>41176</v>
      </c>
      <c r="J749" s="100">
        <v>43346</v>
      </c>
      <c r="K749" s="39" t="s">
        <v>380</v>
      </c>
      <c r="L749" s="39"/>
      <c r="M749" s="39" t="s">
        <v>298</v>
      </c>
      <c r="N749" s="39" t="s">
        <v>21</v>
      </c>
      <c r="O749" s="39">
        <v>346750</v>
      </c>
      <c r="P749" s="757"/>
      <c r="Q749" s="757"/>
      <c r="R749" s="757"/>
      <c r="S749" s="757"/>
      <c r="T749" s="563"/>
      <c r="U749" s="39">
        <v>173</v>
      </c>
      <c r="V749" s="39">
        <v>346750</v>
      </c>
      <c r="W749" s="39" t="s">
        <v>3184</v>
      </c>
      <c r="X749" s="39">
        <v>35</v>
      </c>
      <c r="Y749" s="39">
        <v>25</v>
      </c>
      <c r="Z749" s="39">
        <v>125</v>
      </c>
      <c r="AA749" s="39"/>
      <c r="AB749" s="39"/>
      <c r="AC749" s="39"/>
      <c r="AD749" s="39">
        <v>15</v>
      </c>
      <c r="AE749" s="39">
        <v>2</v>
      </c>
      <c r="AF749" s="39">
        <v>0.3</v>
      </c>
      <c r="AG749" s="39" t="s">
        <v>5498</v>
      </c>
      <c r="AH749" s="39"/>
      <c r="AI749" s="39" t="s">
        <v>5490</v>
      </c>
      <c r="AJ749" s="39" t="s">
        <v>5491</v>
      </c>
      <c r="AK749" s="39"/>
      <c r="AL749" s="308"/>
      <c r="AM749" s="11"/>
    </row>
    <row r="750" spans="1:39" s="60" customFormat="1" ht="39.75" customHeight="1" x14ac:dyDescent="0.25">
      <c r="A750" s="155" t="s">
        <v>5477</v>
      </c>
      <c r="B750" s="100">
        <v>41155</v>
      </c>
      <c r="C750" s="100" t="s">
        <v>5478</v>
      </c>
      <c r="D750" s="100" t="s">
        <v>5483</v>
      </c>
      <c r="E750" s="100"/>
      <c r="F750" s="100"/>
      <c r="G750" s="100"/>
      <c r="H750" s="155" t="s">
        <v>241</v>
      </c>
      <c r="I750" s="100">
        <v>41176</v>
      </c>
      <c r="J750" s="100">
        <v>43346</v>
      </c>
      <c r="K750" s="39" t="s">
        <v>380</v>
      </c>
      <c r="L750" s="39"/>
      <c r="M750" s="39" t="s">
        <v>1966</v>
      </c>
      <c r="N750" s="39" t="s">
        <v>21</v>
      </c>
      <c r="O750" s="39">
        <v>756783.7</v>
      </c>
      <c r="P750" s="757"/>
      <c r="Q750" s="757"/>
      <c r="R750" s="757"/>
      <c r="S750" s="757"/>
      <c r="T750" s="563">
        <v>208.8</v>
      </c>
      <c r="U750" s="39">
        <v>2073.38</v>
      </c>
      <c r="V750" s="39">
        <v>756783.7</v>
      </c>
      <c r="W750" s="39" t="s">
        <v>3184</v>
      </c>
      <c r="X750" s="39">
        <v>35</v>
      </c>
      <c r="Y750" s="39">
        <v>25</v>
      </c>
      <c r="Z750" s="39">
        <v>125</v>
      </c>
      <c r="AA750" s="39"/>
      <c r="AB750" s="39"/>
      <c r="AC750" s="39"/>
      <c r="AD750" s="39">
        <v>15</v>
      </c>
      <c r="AE750" s="39">
        <v>2</v>
      </c>
      <c r="AF750" s="39">
        <v>0.3</v>
      </c>
      <c r="AG750" s="39" t="s">
        <v>5498</v>
      </c>
      <c r="AH750" s="39"/>
      <c r="AI750" s="39" t="s">
        <v>5492</v>
      </c>
      <c r="AJ750" s="39" t="s">
        <v>5493</v>
      </c>
      <c r="AK750" s="39"/>
      <c r="AL750" s="308"/>
      <c r="AM750" s="11"/>
    </row>
    <row r="751" spans="1:39" s="60" customFormat="1" ht="41.25" customHeight="1" x14ac:dyDescent="0.25">
      <c r="A751" s="73" t="s">
        <v>5477</v>
      </c>
      <c r="B751" s="12">
        <v>41155</v>
      </c>
      <c r="C751" s="11" t="s">
        <v>5479</v>
      </c>
      <c r="D751" s="11" t="s">
        <v>9022</v>
      </c>
      <c r="E751" s="11" t="s">
        <v>123</v>
      </c>
      <c r="F751" s="11" t="s">
        <v>31</v>
      </c>
      <c r="G751" s="11" t="s">
        <v>31</v>
      </c>
      <c r="H751" s="73" t="s">
        <v>241</v>
      </c>
      <c r="I751" s="12">
        <v>41176</v>
      </c>
      <c r="J751" s="12">
        <v>49190</v>
      </c>
      <c r="L751" s="11" t="s">
        <v>6838</v>
      </c>
      <c r="M751" s="11" t="s">
        <v>5796</v>
      </c>
      <c r="N751" s="11" t="s">
        <v>21</v>
      </c>
      <c r="O751" s="11">
        <v>63145</v>
      </c>
      <c r="P751" s="818" t="s">
        <v>9023</v>
      </c>
      <c r="Q751" s="818" t="s">
        <v>9023</v>
      </c>
      <c r="R751" s="818"/>
      <c r="S751" s="818"/>
      <c r="T751" s="559"/>
      <c r="U751" s="11">
        <v>173</v>
      </c>
      <c r="V751" s="11">
        <v>63145</v>
      </c>
      <c r="W751" s="11" t="s">
        <v>3184</v>
      </c>
      <c r="X751" s="11">
        <v>35</v>
      </c>
      <c r="Y751" s="11">
        <v>25</v>
      </c>
      <c r="Z751" s="11">
        <v>125</v>
      </c>
      <c r="AA751" s="11"/>
      <c r="AB751" s="11"/>
      <c r="AC751" s="11"/>
      <c r="AD751" s="11">
        <v>15</v>
      </c>
      <c r="AE751" s="11">
        <v>2</v>
      </c>
      <c r="AF751" s="11">
        <v>0.3</v>
      </c>
      <c r="AG751" s="11" t="s">
        <v>5498</v>
      </c>
      <c r="AH751" s="11"/>
      <c r="AI751" s="11" t="s">
        <v>5484</v>
      </c>
      <c r="AJ751" s="11" t="s">
        <v>5485</v>
      </c>
      <c r="AK751" s="11"/>
    </row>
    <row r="752" spans="1:39" s="60" customFormat="1" ht="41.25" customHeight="1" x14ac:dyDescent="0.25">
      <c r="A752" s="73" t="s">
        <v>5477</v>
      </c>
      <c r="B752" s="12">
        <v>41155</v>
      </c>
      <c r="C752" s="11" t="s">
        <v>5480</v>
      </c>
      <c r="D752" s="11" t="s">
        <v>9022</v>
      </c>
      <c r="E752" s="11" t="s">
        <v>123</v>
      </c>
      <c r="F752" s="11" t="s">
        <v>31</v>
      </c>
      <c r="G752" s="11" t="s">
        <v>31</v>
      </c>
      <c r="H752" s="73" t="s">
        <v>241</v>
      </c>
      <c r="I752" s="12">
        <v>41176</v>
      </c>
      <c r="J752" s="12">
        <v>49190</v>
      </c>
      <c r="L752" s="11" t="s">
        <v>6838</v>
      </c>
      <c r="M752" s="11" t="s">
        <v>1968</v>
      </c>
      <c r="N752" s="11" t="s">
        <v>21</v>
      </c>
      <c r="O752" s="11">
        <v>94535</v>
      </c>
      <c r="P752" s="818" t="s">
        <v>9023</v>
      </c>
      <c r="Q752" s="818" t="s">
        <v>9023</v>
      </c>
      <c r="R752" s="818"/>
      <c r="S752" s="818"/>
      <c r="T752" s="559"/>
      <c r="U752" s="11">
        <v>259</v>
      </c>
      <c r="V752" s="11">
        <v>94535</v>
      </c>
      <c r="W752" s="11" t="s">
        <v>3184</v>
      </c>
      <c r="X752" s="11">
        <v>35</v>
      </c>
      <c r="Y752" s="11">
        <v>25</v>
      </c>
      <c r="Z752" s="11">
        <v>125</v>
      </c>
      <c r="AA752" s="11"/>
      <c r="AB752" s="11"/>
      <c r="AC752" s="11"/>
      <c r="AD752" s="11">
        <v>15</v>
      </c>
      <c r="AE752" s="11">
        <v>2</v>
      </c>
      <c r="AF752" s="11">
        <v>0.3</v>
      </c>
      <c r="AG752" s="11" t="s">
        <v>5498</v>
      </c>
      <c r="AH752" s="11"/>
      <c r="AI752" s="11" t="s">
        <v>5486</v>
      </c>
      <c r="AJ752" s="11" t="s">
        <v>5487</v>
      </c>
      <c r="AK752" s="11"/>
    </row>
    <row r="753" spans="1:39" s="60" customFormat="1" ht="41.25" customHeight="1" x14ac:dyDescent="0.25">
      <c r="A753" s="73" t="s">
        <v>5477</v>
      </c>
      <c r="B753" s="12">
        <v>41155</v>
      </c>
      <c r="C753" s="11" t="s">
        <v>5481</v>
      </c>
      <c r="D753" s="11" t="s">
        <v>9022</v>
      </c>
      <c r="E753" s="11" t="s">
        <v>123</v>
      </c>
      <c r="F753" s="11" t="s">
        <v>31</v>
      </c>
      <c r="G753" s="11" t="s">
        <v>31</v>
      </c>
      <c r="H753" s="73" t="s">
        <v>241</v>
      </c>
      <c r="I753" s="12">
        <v>41176</v>
      </c>
      <c r="J753" s="12">
        <v>49190</v>
      </c>
      <c r="L753" s="11" t="s">
        <v>6838</v>
      </c>
      <c r="M753" s="11" t="s">
        <v>1968</v>
      </c>
      <c r="N753" s="11" t="s">
        <v>21</v>
      </c>
      <c r="O753" s="11">
        <v>125925</v>
      </c>
      <c r="P753" s="818" t="s">
        <v>9023</v>
      </c>
      <c r="Q753" s="818" t="s">
        <v>9023</v>
      </c>
      <c r="R753" s="818"/>
      <c r="S753" s="818"/>
      <c r="T753" s="559"/>
      <c r="U753" s="11">
        <v>345</v>
      </c>
      <c r="V753" s="11">
        <v>125925</v>
      </c>
      <c r="W753" s="11" t="s">
        <v>3184</v>
      </c>
      <c r="X753" s="11">
        <v>35</v>
      </c>
      <c r="Y753" s="11">
        <v>25</v>
      </c>
      <c r="Z753" s="11">
        <v>125</v>
      </c>
      <c r="AA753" s="11"/>
      <c r="AB753" s="11"/>
      <c r="AC753" s="11"/>
      <c r="AD753" s="11">
        <v>15</v>
      </c>
      <c r="AE753" s="11">
        <v>2</v>
      </c>
      <c r="AF753" s="11">
        <v>0.3</v>
      </c>
      <c r="AG753" s="11" t="s">
        <v>5498</v>
      </c>
      <c r="AH753" s="11"/>
      <c r="AI753" s="11" t="s">
        <v>5488</v>
      </c>
      <c r="AJ753" s="11" t="s">
        <v>5489</v>
      </c>
      <c r="AK753" s="11"/>
    </row>
    <row r="754" spans="1:39" s="60" customFormat="1" ht="41.25" customHeight="1" x14ac:dyDescent="0.25">
      <c r="A754" s="73" t="s">
        <v>5477</v>
      </c>
      <c r="B754" s="12">
        <v>41155</v>
      </c>
      <c r="C754" s="11" t="s">
        <v>5482</v>
      </c>
      <c r="D754" s="11" t="s">
        <v>9022</v>
      </c>
      <c r="E754" s="11" t="s">
        <v>123</v>
      </c>
      <c r="F754" s="11" t="s">
        <v>31</v>
      </c>
      <c r="G754" s="11" t="s">
        <v>31</v>
      </c>
      <c r="H754" s="73" t="s">
        <v>241</v>
      </c>
      <c r="I754" s="12">
        <v>41176</v>
      </c>
      <c r="J754" s="12">
        <v>49190</v>
      </c>
      <c r="L754" s="11" t="s">
        <v>6838</v>
      </c>
      <c r="M754" s="11" t="s">
        <v>298</v>
      </c>
      <c r="N754" s="11" t="s">
        <v>21</v>
      </c>
      <c r="O754" s="11">
        <v>346750</v>
      </c>
      <c r="P754" s="818" t="s">
        <v>9023</v>
      </c>
      <c r="Q754" s="818" t="s">
        <v>9023</v>
      </c>
      <c r="R754" s="818"/>
      <c r="S754" s="818"/>
      <c r="T754" s="559"/>
      <c r="U754" s="11">
        <v>173</v>
      </c>
      <c r="V754" s="11">
        <v>346750</v>
      </c>
      <c r="W754" s="11" t="s">
        <v>3184</v>
      </c>
      <c r="X754" s="11">
        <v>35</v>
      </c>
      <c r="Y754" s="11">
        <v>25</v>
      </c>
      <c r="Z754" s="11">
        <v>125</v>
      </c>
      <c r="AA754" s="11"/>
      <c r="AB754" s="11"/>
      <c r="AC754" s="11"/>
      <c r="AD754" s="11">
        <v>15</v>
      </c>
      <c r="AE754" s="11">
        <v>2</v>
      </c>
      <c r="AF754" s="11">
        <v>0.3</v>
      </c>
      <c r="AG754" s="11" t="s">
        <v>5498</v>
      </c>
      <c r="AH754" s="11"/>
      <c r="AI754" s="11" t="s">
        <v>5490</v>
      </c>
      <c r="AJ754" s="11" t="s">
        <v>5491</v>
      </c>
      <c r="AK754" s="11"/>
    </row>
    <row r="755" spans="1:39" s="60" customFormat="1" ht="41.25" customHeight="1" thickBot="1" x14ac:dyDescent="0.3">
      <c r="A755" s="158" t="s">
        <v>5477</v>
      </c>
      <c r="B755" s="66">
        <v>41155</v>
      </c>
      <c r="C755" s="67" t="s">
        <v>5478</v>
      </c>
      <c r="D755" s="67" t="s">
        <v>9022</v>
      </c>
      <c r="E755" s="425" t="s">
        <v>123</v>
      </c>
      <c r="F755" s="425" t="s">
        <v>31</v>
      </c>
      <c r="G755" s="425" t="s">
        <v>31</v>
      </c>
      <c r="H755" s="158" t="s">
        <v>241</v>
      </c>
      <c r="I755" s="66">
        <v>41176</v>
      </c>
      <c r="J755" s="66">
        <v>49190</v>
      </c>
      <c r="K755" s="66"/>
      <c r="L755" s="66" t="s">
        <v>6838</v>
      </c>
      <c r="M755" s="66" t="s">
        <v>1968</v>
      </c>
      <c r="N755" s="67" t="s">
        <v>21</v>
      </c>
      <c r="O755" s="67">
        <v>756783.7</v>
      </c>
      <c r="P755" s="831" t="s">
        <v>9023</v>
      </c>
      <c r="Q755" s="831" t="s">
        <v>9023</v>
      </c>
      <c r="R755" s="831"/>
      <c r="S755" s="831"/>
      <c r="T755" s="562">
        <v>208.8</v>
      </c>
      <c r="U755" s="67">
        <v>2073.38</v>
      </c>
      <c r="V755" s="67">
        <v>756783.7</v>
      </c>
      <c r="W755" s="67" t="s">
        <v>3184</v>
      </c>
      <c r="X755" s="67">
        <v>35</v>
      </c>
      <c r="Y755" s="67">
        <v>25</v>
      </c>
      <c r="Z755" s="67">
        <v>125</v>
      </c>
      <c r="AA755" s="67"/>
      <c r="AB755" s="67"/>
      <c r="AC755" s="67"/>
      <c r="AD755" s="67">
        <v>15</v>
      </c>
      <c r="AE755" s="67">
        <v>2</v>
      </c>
      <c r="AF755" s="67">
        <v>0.3</v>
      </c>
      <c r="AG755" s="67" t="s">
        <v>5498</v>
      </c>
      <c r="AH755" s="67">
        <v>29</v>
      </c>
      <c r="AI755" s="67" t="s">
        <v>6944</v>
      </c>
      <c r="AJ755" s="67" t="s">
        <v>6945</v>
      </c>
      <c r="AK755" s="67" t="s">
        <v>6946</v>
      </c>
      <c r="AL755" s="425"/>
    </row>
    <row r="756" spans="1:39" s="60" customFormat="1" ht="42" customHeight="1" thickBot="1" x14ac:dyDescent="0.3">
      <c r="A756" s="206">
        <v>13140205</v>
      </c>
      <c r="B756" s="207">
        <v>41163</v>
      </c>
      <c r="C756" s="208" t="s">
        <v>2589</v>
      </c>
      <c r="D756" s="208" t="s">
        <v>5181</v>
      </c>
      <c r="E756" s="208"/>
      <c r="F756" s="208"/>
      <c r="G756" s="208"/>
      <c r="H756" s="209" t="s">
        <v>1698</v>
      </c>
      <c r="I756" s="207">
        <v>41184</v>
      </c>
      <c r="J756" s="207">
        <v>44815</v>
      </c>
      <c r="K756" s="208" t="s">
        <v>1311</v>
      </c>
      <c r="L756" s="208"/>
      <c r="M756" s="208" t="s">
        <v>1699</v>
      </c>
      <c r="N756" s="208" t="s">
        <v>40</v>
      </c>
      <c r="O756" s="208" t="s">
        <v>4234</v>
      </c>
      <c r="P756" s="758"/>
      <c r="Q756" s="758"/>
      <c r="R756" s="758"/>
      <c r="S756" s="758"/>
      <c r="T756" s="567"/>
      <c r="U756" s="208"/>
      <c r="V756" s="208" t="s">
        <v>4234</v>
      </c>
      <c r="W756" s="208"/>
      <c r="X756" s="208"/>
      <c r="Y756" s="208"/>
      <c r="Z756" s="208"/>
      <c r="AA756" s="208"/>
      <c r="AB756" s="208"/>
      <c r="AC756" s="208"/>
      <c r="AD756" s="208"/>
      <c r="AE756" s="208"/>
      <c r="AF756" s="208"/>
      <c r="AG756" s="208"/>
      <c r="AH756" s="208"/>
      <c r="AI756" s="208" t="s">
        <v>2590</v>
      </c>
      <c r="AJ756" s="208" t="s">
        <v>2591</v>
      </c>
      <c r="AK756" s="367"/>
      <c r="AL756" s="367"/>
      <c r="AM756" s="11"/>
    </row>
    <row r="757" spans="1:39" s="60" customFormat="1" ht="33" customHeight="1" x14ac:dyDescent="0.25">
      <c r="A757" s="164">
        <v>13140206</v>
      </c>
      <c r="B757" s="175">
        <v>41177</v>
      </c>
      <c r="C757" s="176" t="s">
        <v>1700</v>
      </c>
      <c r="D757" s="176" t="s">
        <v>2592</v>
      </c>
      <c r="E757" s="176"/>
      <c r="F757" s="176"/>
      <c r="G757" s="176"/>
      <c r="H757" s="164" t="s">
        <v>1701</v>
      </c>
      <c r="I757" s="175">
        <v>41198</v>
      </c>
      <c r="J757" s="175">
        <v>43368</v>
      </c>
      <c r="K757" s="176" t="s">
        <v>877</v>
      </c>
      <c r="L757" s="176"/>
      <c r="M757" s="176" t="s">
        <v>730</v>
      </c>
      <c r="N757" s="176" t="s">
        <v>34</v>
      </c>
      <c r="O757" s="176" t="s">
        <v>4235</v>
      </c>
      <c r="P757" s="752" t="s">
        <v>3299</v>
      </c>
      <c r="Q757" s="752"/>
      <c r="R757" s="752"/>
      <c r="S757" s="752"/>
      <c r="T757" s="568"/>
      <c r="U757" s="176"/>
      <c r="V757" s="176" t="s">
        <v>4235</v>
      </c>
      <c r="W757" s="176"/>
      <c r="X757" s="176"/>
      <c r="Y757" s="176"/>
      <c r="Z757" s="176"/>
      <c r="AA757" s="176"/>
      <c r="AB757" s="176"/>
      <c r="AC757" s="176"/>
      <c r="AD757" s="176"/>
      <c r="AE757" s="176"/>
      <c r="AF757" s="176"/>
      <c r="AG757" s="176"/>
      <c r="AH757" s="176"/>
      <c r="AI757" s="176" t="s">
        <v>2593</v>
      </c>
      <c r="AJ757" s="176" t="s">
        <v>2594</v>
      </c>
      <c r="AK757" s="176"/>
      <c r="AL757" s="222" t="s">
        <v>4570</v>
      </c>
      <c r="AM757" s="11"/>
    </row>
    <row r="758" spans="1:39" s="60" customFormat="1" ht="33" customHeight="1" x14ac:dyDescent="0.25">
      <c r="A758" s="33">
        <v>13140206</v>
      </c>
      <c r="B758" s="15">
        <v>41177</v>
      </c>
      <c r="C758" s="16" t="s">
        <v>1700</v>
      </c>
      <c r="D758" s="16" t="s">
        <v>2592</v>
      </c>
      <c r="E758" s="16"/>
      <c r="F758" s="16"/>
      <c r="G758" s="16"/>
      <c r="H758" s="33" t="s">
        <v>1701</v>
      </c>
      <c r="I758" s="15">
        <v>41198</v>
      </c>
      <c r="J758" s="15">
        <v>43368</v>
      </c>
      <c r="K758" s="16" t="s">
        <v>877</v>
      </c>
      <c r="L758" s="16"/>
      <c r="M758" s="16" t="s">
        <v>730</v>
      </c>
      <c r="N758" s="16" t="s">
        <v>34</v>
      </c>
      <c r="O758" s="16" t="s">
        <v>4235</v>
      </c>
      <c r="P758" s="764" t="s">
        <v>3299</v>
      </c>
      <c r="Q758" s="764"/>
      <c r="R758" s="764"/>
      <c r="S758" s="764"/>
      <c r="T758" s="580"/>
      <c r="U758" s="16"/>
      <c r="V758" s="16" t="s">
        <v>4235</v>
      </c>
      <c r="W758" s="16"/>
      <c r="X758" s="16"/>
      <c r="Y758" s="16"/>
      <c r="Z758" s="16"/>
      <c r="AA758" s="16"/>
      <c r="AB758" s="16"/>
      <c r="AC758" s="16"/>
      <c r="AD758" s="16"/>
      <c r="AE758" s="16"/>
      <c r="AF758" s="16"/>
      <c r="AG758" s="16"/>
      <c r="AH758" s="16"/>
      <c r="AI758" s="16" t="s">
        <v>2595</v>
      </c>
      <c r="AJ758" s="16" t="s">
        <v>2596</v>
      </c>
      <c r="AK758" s="16"/>
      <c r="AL758" s="57" t="s">
        <v>4570</v>
      </c>
      <c r="AM758" s="11"/>
    </row>
    <row r="759" spans="1:39" s="60" customFormat="1" ht="33" customHeight="1" x14ac:dyDescent="0.25">
      <c r="A759" s="33">
        <v>13140206</v>
      </c>
      <c r="B759" s="15">
        <v>41177</v>
      </c>
      <c r="C759" s="16" t="s">
        <v>1700</v>
      </c>
      <c r="D759" s="16" t="s">
        <v>2597</v>
      </c>
      <c r="E759" s="16"/>
      <c r="F759" s="16"/>
      <c r="G759" s="16"/>
      <c r="H759" s="33" t="s">
        <v>1701</v>
      </c>
      <c r="I759" s="15">
        <v>41198</v>
      </c>
      <c r="J759" s="15">
        <v>43368</v>
      </c>
      <c r="K759" s="16" t="s">
        <v>877</v>
      </c>
      <c r="L759" s="16"/>
      <c r="M759" s="16" t="s">
        <v>730</v>
      </c>
      <c r="N759" s="16" t="s">
        <v>34</v>
      </c>
      <c r="O759" s="16" t="s">
        <v>4236</v>
      </c>
      <c r="P759" s="764" t="s">
        <v>3299</v>
      </c>
      <c r="Q759" s="764"/>
      <c r="R759" s="764"/>
      <c r="S759" s="764"/>
      <c r="T759" s="580"/>
      <c r="U759" s="16"/>
      <c r="V759" s="16" t="s">
        <v>4236</v>
      </c>
      <c r="W759" s="16"/>
      <c r="X759" s="16"/>
      <c r="Y759" s="16"/>
      <c r="Z759" s="16"/>
      <c r="AA759" s="16"/>
      <c r="AB759" s="16"/>
      <c r="AC759" s="16"/>
      <c r="AD759" s="16"/>
      <c r="AE759" s="16"/>
      <c r="AF759" s="16"/>
      <c r="AG759" s="16"/>
      <c r="AH759" s="16"/>
      <c r="AI759" s="16" t="s">
        <v>2598</v>
      </c>
      <c r="AJ759" s="16" t="s">
        <v>2599</v>
      </c>
      <c r="AK759" s="16"/>
      <c r="AL759" s="57" t="s">
        <v>4570</v>
      </c>
      <c r="AM759" s="11"/>
    </row>
    <row r="760" spans="1:39" s="60" customFormat="1" ht="33" customHeight="1" x14ac:dyDescent="0.25">
      <c r="A760" s="73">
        <v>13140206</v>
      </c>
      <c r="B760" s="12">
        <v>41177</v>
      </c>
      <c r="C760" s="11" t="s">
        <v>1700</v>
      </c>
      <c r="D760" s="11" t="s">
        <v>2600</v>
      </c>
      <c r="E760" s="11"/>
      <c r="F760" s="11"/>
      <c r="G760" s="11"/>
      <c r="H760" s="73" t="s">
        <v>1701</v>
      </c>
      <c r="I760" s="12">
        <v>41198</v>
      </c>
      <c r="J760" s="12">
        <v>43368</v>
      </c>
      <c r="K760" s="11" t="s">
        <v>877</v>
      </c>
      <c r="L760" s="11"/>
      <c r="M760" s="11" t="s">
        <v>730</v>
      </c>
      <c r="N760" s="11" t="s">
        <v>34</v>
      </c>
      <c r="O760" s="11">
        <v>1515620</v>
      </c>
      <c r="P760" s="745"/>
      <c r="Q760" s="745"/>
      <c r="R760" s="745"/>
      <c r="S760" s="745"/>
      <c r="T760" s="559"/>
      <c r="U760" s="11">
        <v>4152</v>
      </c>
      <c r="V760" s="11">
        <v>1515620</v>
      </c>
      <c r="W760" s="11" t="s">
        <v>1089</v>
      </c>
      <c r="X760" s="11">
        <v>35</v>
      </c>
      <c r="Y760" s="11">
        <v>25</v>
      </c>
      <c r="Z760" s="11">
        <v>125</v>
      </c>
      <c r="AA760" s="11">
        <v>2</v>
      </c>
      <c r="AB760" s="11"/>
      <c r="AC760" s="11"/>
      <c r="AD760" s="11">
        <v>15</v>
      </c>
      <c r="AE760" s="11">
        <v>2</v>
      </c>
      <c r="AF760" s="11">
        <v>0.3</v>
      </c>
      <c r="AG760" s="11" t="s">
        <v>1702</v>
      </c>
      <c r="AH760" s="11"/>
      <c r="AI760" s="11" t="s">
        <v>2593</v>
      </c>
      <c r="AJ760" s="11" t="s">
        <v>2594</v>
      </c>
      <c r="AK760" s="11" t="s">
        <v>5391</v>
      </c>
      <c r="AL760" s="59"/>
      <c r="AM760" s="11"/>
    </row>
    <row r="761" spans="1:39" s="60" customFormat="1" ht="33" customHeight="1" x14ac:dyDescent="0.25">
      <c r="A761" s="73">
        <v>13140206</v>
      </c>
      <c r="B761" s="12">
        <v>41177</v>
      </c>
      <c r="C761" s="11" t="s">
        <v>1700</v>
      </c>
      <c r="D761" s="11" t="s">
        <v>2601</v>
      </c>
      <c r="E761" s="11"/>
      <c r="F761" s="11"/>
      <c r="G761" s="11"/>
      <c r="H761" s="73" t="s">
        <v>1701</v>
      </c>
      <c r="I761" s="12">
        <v>41198</v>
      </c>
      <c r="J761" s="12">
        <v>43368</v>
      </c>
      <c r="K761" s="11" t="s">
        <v>877</v>
      </c>
      <c r="L761" s="11"/>
      <c r="M761" s="11" t="s">
        <v>730</v>
      </c>
      <c r="N761" s="11" t="s">
        <v>34</v>
      </c>
      <c r="O761" s="11"/>
      <c r="P761" s="745"/>
      <c r="Q761" s="745"/>
      <c r="R761" s="745"/>
      <c r="S761" s="745"/>
      <c r="T761" s="559"/>
      <c r="U761" s="11"/>
      <c r="V761" s="11"/>
      <c r="W761" s="11" t="s">
        <v>1089</v>
      </c>
      <c r="X761" s="11">
        <v>35</v>
      </c>
      <c r="Y761" s="11">
        <v>25</v>
      </c>
      <c r="Z761" s="11">
        <v>125</v>
      </c>
      <c r="AA761" s="11">
        <v>2</v>
      </c>
      <c r="AB761" s="11"/>
      <c r="AC761" s="11"/>
      <c r="AD761" s="11">
        <v>15</v>
      </c>
      <c r="AE761" s="11">
        <v>2</v>
      </c>
      <c r="AF761" s="11">
        <v>0.3</v>
      </c>
      <c r="AG761" s="11" t="s">
        <v>1702</v>
      </c>
      <c r="AH761" s="11"/>
      <c r="AI761" s="11" t="s">
        <v>2595</v>
      </c>
      <c r="AJ761" s="11" t="s">
        <v>2596</v>
      </c>
      <c r="AK761" s="11" t="s">
        <v>5391</v>
      </c>
      <c r="AL761" s="7"/>
      <c r="AM761" s="11"/>
    </row>
    <row r="762" spans="1:39" s="60" customFormat="1" ht="33" customHeight="1" x14ac:dyDescent="0.25">
      <c r="A762" s="73">
        <v>13140206</v>
      </c>
      <c r="B762" s="12">
        <v>41177</v>
      </c>
      <c r="C762" s="11" t="s">
        <v>1700</v>
      </c>
      <c r="D762" s="11" t="s">
        <v>3301</v>
      </c>
      <c r="E762" s="11"/>
      <c r="F762" s="11"/>
      <c r="G762" s="11"/>
      <c r="H762" s="73" t="s">
        <v>1701</v>
      </c>
      <c r="I762" s="12">
        <v>41198</v>
      </c>
      <c r="J762" s="12">
        <v>43368</v>
      </c>
      <c r="K762" s="11" t="s">
        <v>877</v>
      </c>
      <c r="L762" s="11"/>
      <c r="M762" s="11" t="s">
        <v>730</v>
      </c>
      <c r="N762" s="11" t="s">
        <v>34</v>
      </c>
      <c r="O762" s="11">
        <v>1211800</v>
      </c>
      <c r="P762" s="745"/>
      <c r="Q762" s="745"/>
      <c r="R762" s="745"/>
      <c r="S762" s="745"/>
      <c r="T762" s="559">
        <v>230.2</v>
      </c>
      <c r="U762" s="11"/>
      <c r="V762" s="11">
        <v>1211800</v>
      </c>
      <c r="W762" s="11" t="s">
        <v>1089</v>
      </c>
      <c r="X762" s="11">
        <v>35</v>
      </c>
      <c r="Y762" s="11">
        <v>25</v>
      </c>
      <c r="Z762" s="11">
        <v>125</v>
      </c>
      <c r="AA762" s="11">
        <v>2</v>
      </c>
      <c r="AB762" s="11"/>
      <c r="AC762" s="11"/>
      <c r="AD762" s="11">
        <v>15</v>
      </c>
      <c r="AE762" s="11">
        <v>2</v>
      </c>
      <c r="AF762" s="11">
        <v>0.3</v>
      </c>
      <c r="AG762" s="11" t="s">
        <v>1702</v>
      </c>
      <c r="AH762" s="11">
        <v>490.3</v>
      </c>
      <c r="AI762" s="11" t="s">
        <v>2602</v>
      </c>
      <c r="AJ762" s="11" t="s">
        <v>2603</v>
      </c>
      <c r="AK762" s="11" t="s">
        <v>5391</v>
      </c>
      <c r="AL762" s="7"/>
      <c r="AM762" s="11"/>
    </row>
    <row r="763" spans="1:39" s="60" customFormat="1" ht="33" customHeight="1" thickBot="1" x14ac:dyDescent="0.3">
      <c r="A763" s="73">
        <v>13140206</v>
      </c>
      <c r="B763" s="12">
        <v>41177</v>
      </c>
      <c r="C763" s="11" t="s">
        <v>1700</v>
      </c>
      <c r="D763" s="11" t="s">
        <v>3302</v>
      </c>
      <c r="E763" s="67"/>
      <c r="F763" s="67"/>
      <c r="G763" s="67"/>
      <c r="H763" s="73" t="s">
        <v>1701</v>
      </c>
      <c r="I763" s="12">
        <v>41198</v>
      </c>
      <c r="J763" s="12">
        <v>43368</v>
      </c>
      <c r="K763" s="11" t="s">
        <v>877</v>
      </c>
      <c r="L763" s="11"/>
      <c r="M763" s="11" t="s">
        <v>730</v>
      </c>
      <c r="N763" s="11" t="s">
        <v>34</v>
      </c>
      <c r="O763" s="11"/>
      <c r="P763" s="745"/>
      <c r="Q763" s="745"/>
      <c r="R763" s="745"/>
      <c r="S763" s="745"/>
      <c r="T763" s="559"/>
      <c r="U763" s="11"/>
      <c r="V763" s="11"/>
      <c r="W763" s="11"/>
      <c r="X763" s="11">
        <v>35</v>
      </c>
      <c r="Y763" s="11"/>
      <c r="Z763" s="11">
        <v>125</v>
      </c>
      <c r="AA763" s="11"/>
      <c r="AB763" s="11"/>
      <c r="AC763" s="11"/>
      <c r="AD763" s="11"/>
      <c r="AE763" s="11"/>
      <c r="AF763" s="11">
        <v>0.3</v>
      </c>
      <c r="AG763" s="11"/>
      <c r="AH763" s="11">
        <v>489.35</v>
      </c>
      <c r="AI763" s="11" t="s">
        <v>3300</v>
      </c>
      <c r="AJ763" s="11" t="s">
        <v>3304</v>
      </c>
      <c r="AK763" s="11" t="s">
        <v>5391</v>
      </c>
      <c r="AL763" s="7"/>
      <c r="AM763" s="11"/>
    </row>
    <row r="764" spans="1:39" s="60" customFormat="1" ht="33" customHeight="1" thickBot="1" x14ac:dyDescent="0.3">
      <c r="A764" s="158">
        <v>13140206</v>
      </c>
      <c r="B764" s="66">
        <v>41177</v>
      </c>
      <c r="C764" s="67" t="s">
        <v>1700</v>
      </c>
      <c r="D764" s="67" t="s">
        <v>3303</v>
      </c>
      <c r="H764" s="158" t="s">
        <v>1701</v>
      </c>
      <c r="I764" s="66">
        <v>41198</v>
      </c>
      <c r="J764" s="66">
        <v>43368</v>
      </c>
      <c r="K764" s="67" t="s">
        <v>877</v>
      </c>
      <c r="L764" s="67"/>
      <c r="M764" s="67" t="s">
        <v>730</v>
      </c>
      <c r="N764" s="67" t="s">
        <v>34</v>
      </c>
      <c r="O764" s="67"/>
      <c r="P764" s="756"/>
      <c r="Q764" s="756"/>
      <c r="R764" s="756"/>
      <c r="S764" s="756"/>
      <c r="T764" s="562"/>
      <c r="U764" s="67"/>
      <c r="V764" s="67"/>
      <c r="W764" s="67"/>
      <c r="X764" s="67">
        <v>35</v>
      </c>
      <c r="Y764" s="67"/>
      <c r="Z764" s="67">
        <v>125</v>
      </c>
      <c r="AA764" s="67"/>
      <c r="AB764" s="67"/>
      <c r="AC764" s="67"/>
      <c r="AD764" s="67"/>
      <c r="AE764" s="67"/>
      <c r="AF764" s="67">
        <v>0.3</v>
      </c>
      <c r="AG764" s="67"/>
      <c r="AH764" s="67">
        <v>489.15</v>
      </c>
      <c r="AI764" s="67" t="s">
        <v>3305</v>
      </c>
      <c r="AJ764" s="67" t="s">
        <v>3306</v>
      </c>
      <c r="AK764" s="67" t="s">
        <v>5391</v>
      </c>
      <c r="AL764" s="174"/>
      <c r="AM764" s="11"/>
    </row>
    <row r="765" spans="1:39" s="60" customFormat="1" ht="39.75" customHeight="1" x14ac:dyDescent="0.25">
      <c r="A765" s="171">
        <v>13140207</v>
      </c>
      <c r="B765" s="172">
        <v>41185</v>
      </c>
      <c r="C765" s="173" t="s">
        <v>5497</v>
      </c>
      <c r="D765" s="173" t="s">
        <v>1703</v>
      </c>
      <c r="E765" s="173"/>
      <c r="F765" s="173"/>
      <c r="G765" s="173"/>
      <c r="H765" s="171" t="s">
        <v>269</v>
      </c>
      <c r="I765" s="172">
        <v>41205</v>
      </c>
      <c r="J765" s="172">
        <v>43376</v>
      </c>
      <c r="K765" s="173" t="s">
        <v>377</v>
      </c>
      <c r="L765" s="173"/>
      <c r="M765" s="173" t="s">
        <v>4796</v>
      </c>
      <c r="N765" s="173" t="s">
        <v>21</v>
      </c>
      <c r="O765" s="173">
        <v>472412</v>
      </c>
      <c r="P765" s="786" t="s">
        <v>6026</v>
      </c>
      <c r="Q765" s="786"/>
      <c r="R765" s="786"/>
      <c r="S765" s="786"/>
      <c r="T765" s="591"/>
      <c r="U765" s="173">
        <v>971.14</v>
      </c>
      <c r="V765" s="173">
        <v>472412</v>
      </c>
      <c r="W765" s="173" t="s">
        <v>3184</v>
      </c>
      <c r="X765" s="173">
        <v>35</v>
      </c>
      <c r="Y765" s="173">
        <v>25</v>
      </c>
      <c r="Z765" s="173">
        <v>125</v>
      </c>
      <c r="AA765" s="173" t="s">
        <v>1090</v>
      </c>
      <c r="AB765" s="173" t="s">
        <v>1090</v>
      </c>
      <c r="AC765" s="173" t="s">
        <v>1090</v>
      </c>
      <c r="AD765" s="173">
        <v>15</v>
      </c>
      <c r="AE765" s="173">
        <v>2</v>
      </c>
      <c r="AF765" s="173">
        <v>0.3</v>
      </c>
      <c r="AG765" s="173" t="s">
        <v>5498</v>
      </c>
      <c r="AH765" s="173"/>
      <c r="AI765" s="173" t="s">
        <v>2604</v>
      </c>
      <c r="AJ765" s="173" t="s">
        <v>2605</v>
      </c>
      <c r="AK765" s="329"/>
      <c r="AL765" s="329" t="s">
        <v>6033</v>
      </c>
      <c r="AM765" s="11"/>
    </row>
    <row r="766" spans="1:39" s="60" customFormat="1" ht="39.75" customHeight="1" x14ac:dyDescent="0.25">
      <c r="A766" s="76">
        <v>13140207</v>
      </c>
      <c r="B766" s="31">
        <v>41185</v>
      </c>
      <c r="C766" s="173" t="s">
        <v>5496</v>
      </c>
      <c r="D766" s="30" t="s">
        <v>1703</v>
      </c>
      <c r="E766" s="173"/>
      <c r="F766" s="173"/>
      <c r="G766" s="173"/>
      <c r="H766" s="76" t="s">
        <v>269</v>
      </c>
      <c r="I766" s="31">
        <v>41205</v>
      </c>
      <c r="J766" s="31">
        <v>43376</v>
      </c>
      <c r="K766" s="30" t="s">
        <v>377</v>
      </c>
      <c r="L766" s="30"/>
      <c r="M766" s="30" t="s">
        <v>4796</v>
      </c>
      <c r="N766" s="30" t="s">
        <v>21</v>
      </c>
      <c r="O766" s="30"/>
      <c r="P766" s="786" t="s">
        <v>6026</v>
      </c>
      <c r="Q766" s="781"/>
      <c r="R766" s="781"/>
      <c r="S766" s="781"/>
      <c r="T766" s="590"/>
      <c r="U766" s="30">
        <v>168.48</v>
      </c>
      <c r="V766" s="30"/>
      <c r="W766" s="30" t="s">
        <v>3184</v>
      </c>
      <c r="X766" s="30">
        <v>35</v>
      </c>
      <c r="Y766" s="30">
        <v>25</v>
      </c>
      <c r="Z766" s="30">
        <v>125</v>
      </c>
      <c r="AA766" s="30" t="s">
        <v>1090</v>
      </c>
      <c r="AB766" s="30" t="s">
        <v>1090</v>
      </c>
      <c r="AC766" s="30" t="s">
        <v>1090</v>
      </c>
      <c r="AD766" s="30">
        <v>15</v>
      </c>
      <c r="AE766" s="30">
        <v>2</v>
      </c>
      <c r="AF766" s="30">
        <v>0.3</v>
      </c>
      <c r="AG766" s="30" t="s">
        <v>5498</v>
      </c>
      <c r="AH766" s="30"/>
      <c r="AI766" s="30" t="s">
        <v>2606</v>
      </c>
      <c r="AJ766" s="30" t="s">
        <v>2607</v>
      </c>
      <c r="AK766" s="32"/>
      <c r="AL766" s="329" t="s">
        <v>6033</v>
      </c>
      <c r="AM766" s="11"/>
    </row>
    <row r="767" spans="1:39" s="60" customFormat="1" ht="39.75" customHeight="1" x14ac:dyDescent="0.25">
      <c r="A767" s="76">
        <v>13140207</v>
      </c>
      <c r="B767" s="31">
        <v>41185</v>
      </c>
      <c r="C767" s="173" t="s">
        <v>5495</v>
      </c>
      <c r="D767" s="30" t="s">
        <v>1703</v>
      </c>
      <c r="E767" s="173"/>
      <c r="F767" s="173"/>
      <c r="G767" s="173"/>
      <c r="H767" s="76" t="s">
        <v>269</v>
      </c>
      <c r="I767" s="31">
        <v>41205</v>
      </c>
      <c r="J767" s="31">
        <v>43376</v>
      </c>
      <c r="K767" s="30" t="s">
        <v>377</v>
      </c>
      <c r="L767" s="30"/>
      <c r="M767" s="30" t="s">
        <v>4796</v>
      </c>
      <c r="N767" s="30" t="s">
        <v>21</v>
      </c>
      <c r="O767" s="30"/>
      <c r="P767" s="786" t="s">
        <v>6026</v>
      </c>
      <c r="Q767" s="781"/>
      <c r="R767" s="781"/>
      <c r="S767" s="781"/>
      <c r="T767" s="590"/>
      <c r="U767" s="30">
        <v>154.66</v>
      </c>
      <c r="V767" s="30"/>
      <c r="W767" s="30" t="s">
        <v>3184</v>
      </c>
      <c r="X767" s="30">
        <v>35</v>
      </c>
      <c r="Y767" s="30">
        <v>25</v>
      </c>
      <c r="Z767" s="30">
        <v>125</v>
      </c>
      <c r="AA767" s="30" t="s">
        <v>1090</v>
      </c>
      <c r="AB767" s="30" t="s">
        <v>1090</v>
      </c>
      <c r="AC767" s="30" t="s">
        <v>1090</v>
      </c>
      <c r="AD767" s="30">
        <v>15</v>
      </c>
      <c r="AE767" s="30">
        <v>2</v>
      </c>
      <c r="AF767" s="30">
        <v>0.3</v>
      </c>
      <c r="AG767" s="30" t="s">
        <v>5498</v>
      </c>
      <c r="AH767" s="30"/>
      <c r="AI767" s="30" t="s">
        <v>2608</v>
      </c>
      <c r="AJ767" s="30" t="s">
        <v>2609</v>
      </c>
      <c r="AK767" s="32"/>
      <c r="AL767" s="329" t="s">
        <v>6033</v>
      </c>
      <c r="AM767" s="11"/>
    </row>
    <row r="768" spans="1:39" s="60" customFormat="1" ht="39.75" customHeight="1" x14ac:dyDescent="0.25">
      <c r="A768" s="76">
        <v>13140207</v>
      </c>
      <c r="B768" s="31">
        <v>41185</v>
      </c>
      <c r="C768" s="30" t="s">
        <v>5494</v>
      </c>
      <c r="D768" s="30" t="s">
        <v>1704</v>
      </c>
      <c r="E768" s="30"/>
      <c r="F768" s="30"/>
      <c r="G768" s="30"/>
      <c r="H768" s="76" t="s">
        <v>268</v>
      </c>
      <c r="I768" s="31">
        <v>41205</v>
      </c>
      <c r="J768" s="31">
        <v>43376</v>
      </c>
      <c r="K768" s="30" t="s">
        <v>377</v>
      </c>
      <c r="L768" s="30"/>
      <c r="M768" s="30" t="s">
        <v>4796</v>
      </c>
      <c r="N768" s="30" t="s">
        <v>21</v>
      </c>
      <c r="O768" s="30">
        <v>1017255</v>
      </c>
      <c r="P768" s="786" t="s">
        <v>6026</v>
      </c>
      <c r="Q768" s="781"/>
      <c r="R768" s="781"/>
      <c r="S768" s="781"/>
      <c r="T768" s="590">
        <v>198</v>
      </c>
      <c r="U768" s="30">
        <v>2787</v>
      </c>
      <c r="V768" s="30">
        <v>1017255</v>
      </c>
      <c r="W768" s="30" t="s">
        <v>3184</v>
      </c>
      <c r="X768" s="30">
        <v>35</v>
      </c>
      <c r="Y768" s="30">
        <v>25</v>
      </c>
      <c r="Z768" s="30">
        <v>125</v>
      </c>
      <c r="AA768" s="30" t="s">
        <v>1090</v>
      </c>
      <c r="AB768" s="30" t="s">
        <v>1090</v>
      </c>
      <c r="AC768" s="30" t="s">
        <v>1090</v>
      </c>
      <c r="AD768" s="30">
        <v>15</v>
      </c>
      <c r="AE768" s="30">
        <v>2</v>
      </c>
      <c r="AF768" s="30">
        <v>0.3</v>
      </c>
      <c r="AG768" s="30" t="s">
        <v>5498</v>
      </c>
      <c r="AH768" s="30"/>
      <c r="AI768" s="30" t="s">
        <v>2276</v>
      </c>
      <c r="AJ768" s="30" t="s">
        <v>2610</v>
      </c>
      <c r="AK768" s="30"/>
      <c r="AL768" s="329" t="s">
        <v>6033</v>
      </c>
      <c r="AM768" s="11"/>
    </row>
    <row r="769" spans="1:39" s="60" customFormat="1" ht="39.75" customHeight="1" x14ac:dyDescent="0.25">
      <c r="A769" s="76">
        <v>13140207</v>
      </c>
      <c r="B769" s="31">
        <v>41185</v>
      </c>
      <c r="C769" s="30" t="s">
        <v>6024</v>
      </c>
      <c r="D769" s="30" t="s">
        <v>1704</v>
      </c>
      <c r="E769" s="30"/>
      <c r="F769" s="30"/>
      <c r="G769" s="30"/>
      <c r="H769" s="76" t="s">
        <v>268</v>
      </c>
      <c r="I769" s="31">
        <v>41205</v>
      </c>
      <c r="J769" s="31">
        <v>43376</v>
      </c>
      <c r="K769" s="30" t="s">
        <v>377</v>
      </c>
      <c r="L769" s="30"/>
      <c r="M769" s="30" t="s">
        <v>4796</v>
      </c>
      <c r="N769" s="30" t="s">
        <v>21</v>
      </c>
      <c r="O769" s="30">
        <v>1017255</v>
      </c>
      <c r="P769" s="786" t="s">
        <v>6909</v>
      </c>
      <c r="Q769" s="786" t="s">
        <v>6909</v>
      </c>
      <c r="R769" s="781"/>
      <c r="S769" s="781"/>
      <c r="T769" s="590" t="s">
        <v>6027</v>
      </c>
      <c r="U769" s="30">
        <v>2787</v>
      </c>
      <c r="V769" s="30">
        <v>1017255</v>
      </c>
      <c r="W769" s="30" t="s">
        <v>3184</v>
      </c>
      <c r="X769" s="30">
        <v>35</v>
      </c>
      <c r="Y769" s="30">
        <v>25</v>
      </c>
      <c r="Z769" s="30">
        <v>125</v>
      </c>
      <c r="AA769" s="30" t="s">
        <v>1090</v>
      </c>
      <c r="AB769" s="30" t="s">
        <v>1090</v>
      </c>
      <c r="AC769" s="30" t="s">
        <v>1090</v>
      </c>
      <c r="AD769" s="30">
        <v>15</v>
      </c>
      <c r="AE769" s="30">
        <v>2</v>
      </c>
      <c r="AF769" s="30">
        <v>0.3</v>
      </c>
      <c r="AG769" s="30" t="s">
        <v>6034</v>
      </c>
      <c r="AH769" s="30">
        <v>409.55</v>
      </c>
      <c r="AI769" s="30" t="s">
        <v>6030</v>
      </c>
      <c r="AJ769" s="30" t="s">
        <v>6031</v>
      </c>
      <c r="AK769" s="30" t="s">
        <v>6032</v>
      </c>
      <c r="AL769" s="329"/>
      <c r="AM769" s="11"/>
    </row>
    <row r="770" spans="1:39" s="60" customFormat="1" ht="39.75" customHeight="1" x14ac:dyDescent="0.25">
      <c r="A770" s="76">
        <v>13140207</v>
      </c>
      <c r="B770" s="31">
        <v>41185</v>
      </c>
      <c r="C770" s="30" t="s">
        <v>6025</v>
      </c>
      <c r="D770" s="30" t="s">
        <v>1704</v>
      </c>
      <c r="E770" s="30"/>
      <c r="F770" s="30"/>
      <c r="G770" s="30"/>
      <c r="H770" s="76" t="s">
        <v>269</v>
      </c>
      <c r="I770" s="31">
        <v>41205</v>
      </c>
      <c r="J770" s="31">
        <v>43376</v>
      </c>
      <c r="K770" s="30" t="s">
        <v>377</v>
      </c>
      <c r="L770" s="30"/>
      <c r="M770" s="30" t="s">
        <v>4796</v>
      </c>
      <c r="N770" s="30" t="s">
        <v>21</v>
      </c>
      <c r="O770" s="30">
        <v>56451</v>
      </c>
      <c r="P770" s="786" t="s">
        <v>6909</v>
      </c>
      <c r="Q770" s="786" t="s">
        <v>6909</v>
      </c>
      <c r="R770" s="781"/>
      <c r="S770" s="781"/>
      <c r="T770" s="590"/>
      <c r="U770" s="30">
        <v>154.66</v>
      </c>
      <c r="V770" s="30">
        <v>56451</v>
      </c>
      <c r="W770" s="30" t="s">
        <v>3184</v>
      </c>
      <c r="X770" s="30">
        <v>35</v>
      </c>
      <c r="Y770" s="30">
        <v>25</v>
      </c>
      <c r="Z770" s="30">
        <v>125</v>
      </c>
      <c r="AA770" s="30" t="s">
        <v>1090</v>
      </c>
      <c r="AB770" s="30" t="s">
        <v>1090</v>
      </c>
      <c r="AC770" s="30" t="s">
        <v>1090</v>
      </c>
      <c r="AD770" s="30">
        <v>15</v>
      </c>
      <c r="AE770" s="30">
        <v>2</v>
      </c>
      <c r="AF770" s="30">
        <v>0.3</v>
      </c>
      <c r="AG770" s="30" t="s">
        <v>6035</v>
      </c>
      <c r="AH770" s="30">
        <v>422.29</v>
      </c>
      <c r="AI770" s="30" t="s">
        <v>6028</v>
      </c>
      <c r="AJ770" s="30" t="s">
        <v>6029</v>
      </c>
      <c r="AK770" s="30" t="s">
        <v>6036</v>
      </c>
      <c r="AL770" s="329"/>
      <c r="AM770" s="11"/>
    </row>
    <row r="771" spans="1:39" s="60" customFormat="1" ht="39.75" customHeight="1" x14ac:dyDescent="0.25">
      <c r="A771" s="34">
        <v>13140207</v>
      </c>
      <c r="B771" s="5">
        <v>41185</v>
      </c>
      <c r="C771" s="17" t="s">
        <v>6024</v>
      </c>
      <c r="D771" s="17" t="s">
        <v>8632</v>
      </c>
      <c r="E771" s="17" t="s">
        <v>9094</v>
      </c>
      <c r="F771" s="17" t="s">
        <v>43</v>
      </c>
      <c r="G771" s="17" t="s">
        <v>20</v>
      </c>
      <c r="H771" s="34" t="s">
        <v>268</v>
      </c>
      <c r="I771" s="5">
        <v>41205</v>
      </c>
      <c r="J771" s="5">
        <v>47759</v>
      </c>
      <c r="L771" s="17" t="s">
        <v>6908</v>
      </c>
      <c r="M771" s="17" t="s">
        <v>4804</v>
      </c>
      <c r="N771" s="17" t="s">
        <v>21</v>
      </c>
      <c r="O771" s="892">
        <v>1734480</v>
      </c>
      <c r="P771" s="795" t="s">
        <v>8639</v>
      </c>
      <c r="Q771" s="795" t="s">
        <v>9093</v>
      </c>
      <c r="R771" s="795"/>
      <c r="S771" s="795"/>
      <c r="T771" s="566" t="s">
        <v>6027</v>
      </c>
      <c r="U771" s="17">
        <v>2787</v>
      </c>
      <c r="V771" s="17">
        <v>1734480</v>
      </c>
      <c r="W771" s="17" t="s">
        <v>3184</v>
      </c>
      <c r="X771" s="17">
        <v>35</v>
      </c>
      <c r="Y771" s="17">
        <v>25</v>
      </c>
      <c r="Z771" s="17">
        <v>125</v>
      </c>
      <c r="AA771" s="17" t="s">
        <v>1090</v>
      </c>
      <c r="AB771" s="17" t="s">
        <v>1090</v>
      </c>
      <c r="AC771" s="17" t="s">
        <v>1090</v>
      </c>
      <c r="AD771" s="17">
        <v>15</v>
      </c>
      <c r="AE771" s="17">
        <v>2</v>
      </c>
      <c r="AF771" s="17">
        <v>0.3</v>
      </c>
      <c r="AG771" s="17" t="s">
        <v>6034</v>
      </c>
      <c r="AH771" s="17">
        <v>409.55</v>
      </c>
      <c r="AI771" s="17" t="s">
        <v>8635</v>
      </c>
      <c r="AJ771" s="17" t="s">
        <v>8636</v>
      </c>
      <c r="AK771" s="17" t="s">
        <v>6032</v>
      </c>
      <c r="AL771" s="7"/>
      <c r="AM771" s="11"/>
    </row>
    <row r="772" spans="1:39" s="60" customFormat="1" ht="39.75" customHeight="1" thickBot="1" x14ac:dyDescent="0.3">
      <c r="A772" s="382">
        <v>13140207</v>
      </c>
      <c r="B772" s="381">
        <v>41185</v>
      </c>
      <c r="C772" s="348" t="s">
        <v>8634</v>
      </c>
      <c r="D772" s="348" t="s">
        <v>8632</v>
      </c>
      <c r="E772" s="348" t="s">
        <v>9094</v>
      </c>
      <c r="F772" s="348" t="s">
        <v>43</v>
      </c>
      <c r="G772" s="348" t="s">
        <v>20</v>
      </c>
      <c r="H772" s="382" t="s">
        <v>269</v>
      </c>
      <c r="I772" s="381">
        <v>41205</v>
      </c>
      <c r="J772" s="381">
        <v>45568</v>
      </c>
      <c r="K772" s="348"/>
      <c r="L772" s="348" t="s">
        <v>6908</v>
      </c>
      <c r="M772" s="348" t="s">
        <v>4804</v>
      </c>
      <c r="N772" s="348" t="s">
        <v>21</v>
      </c>
      <c r="O772" s="348">
        <v>56451</v>
      </c>
      <c r="P772" s="750"/>
      <c r="Q772" s="750"/>
      <c r="R772" s="750"/>
      <c r="S772" s="750"/>
      <c r="T772" s="561"/>
      <c r="U772" s="348">
        <v>154.66</v>
      </c>
      <c r="V772" s="348">
        <v>56451</v>
      </c>
      <c r="W772" s="348" t="s">
        <v>3184</v>
      </c>
      <c r="X772" s="348">
        <v>35</v>
      </c>
      <c r="Y772" s="348">
        <v>25</v>
      </c>
      <c r="Z772" s="348">
        <v>125</v>
      </c>
      <c r="AA772" s="348" t="s">
        <v>1090</v>
      </c>
      <c r="AB772" s="348" t="s">
        <v>1090</v>
      </c>
      <c r="AC772" s="348" t="s">
        <v>1090</v>
      </c>
      <c r="AD772" s="348">
        <v>15</v>
      </c>
      <c r="AE772" s="348">
        <v>2</v>
      </c>
      <c r="AF772" s="348">
        <v>0.3</v>
      </c>
      <c r="AG772" s="348" t="s">
        <v>6035</v>
      </c>
      <c r="AH772" s="348">
        <v>422.29</v>
      </c>
      <c r="AI772" s="348" t="s">
        <v>8637</v>
      </c>
      <c r="AJ772" s="348" t="s">
        <v>8638</v>
      </c>
      <c r="AK772" s="383" t="s">
        <v>6036</v>
      </c>
      <c r="AL772" s="383" t="s">
        <v>8633</v>
      </c>
      <c r="AM772" s="11"/>
    </row>
    <row r="773" spans="1:39" s="60" customFormat="1" ht="27.75" customHeight="1" thickBot="1" x14ac:dyDescent="0.3">
      <c r="A773" s="77">
        <v>13140208</v>
      </c>
      <c r="B773" s="28">
        <v>41185</v>
      </c>
      <c r="C773" s="29" t="s">
        <v>142</v>
      </c>
      <c r="D773" s="29" t="s">
        <v>4237</v>
      </c>
      <c r="E773" s="27"/>
      <c r="F773" s="27"/>
      <c r="G773" s="27"/>
      <c r="H773" s="77" t="s">
        <v>1705</v>
      </c>
      <c r="I773" s="28">
        <v>41206</v>
      </c>
      <c r="J773" s="28">
        <v>44107</v>
      </c>
      <c r="K773" s="29" t="s">
        <v>374</v>
      </c>
      <c r="L773" s="29"/>
      <c r="M773" s="29" t="s">
        <v>4797</v>
      </c>
      <c r="N773" s="29" t="s">
        <v>40</v>
      </c>
      <c r="O773" s="29">
        <v>1800</v>
      </c>
      <c r="P773" s="743"/>
      <c r="Q773" s="743"/>
      <c r="R773" s="743"/>
      <c r="S773" s="743"/>
      <c r="T773" s="571"/>
      <c r="U773" s="29"/>
      <c r="V773" s="29">
        <v>1800</v>
      </c>
      <c r="W773" s="29"/>
      <c r="X773" s="29"/>
      <c r="Y773" s="29"/>
      <c r="Z773" s="29"/>
      <c r="AA773" s="29"/>
      <c r="AB773" s="29"/>
      <c r="AC773" s="29"/>
      <c r="AD773" s="29"/>
      <c r="AE773" s="29"/>
      <c r="AF773" s="29"/>
      <c r="AG773" s="29"/>
      <c r="AH773" s="29"/>
      <c r="AI773" s="29" t="s">
        <v>2611</v>
      </c>
      <c r="AJ773" s="29" t="s">
        <v>2612</v>
      </c>
      <c r="AK773" s="25"/>
      <c r="AL773" s="25"/>
      <c r="AM773" s="11"/>
    </row>
    <row r="774" spans="1:39" s="60" customFormat="1" ht="27.75" customHeight="1" x14ac:dyDescent="0.25">
      <c r="A774" s="223">
        <v>13140209</v>
      </c>
      <c r="B774" s="224">
        <v>41197</v>
      </c>
      <c r="C774" s="43" t="s">
        <v>1706</v>
      </c>
      <c r="D774" s="43" t="s">
        <v>4238</v>
      </c>
      <c r="E774" s="27"/>
      <c r="F774" s="27"/>
      <c r="G774" s="27"/>
      <c r="H774" s="225" t="s">
        <v>1707</v>
      </c>
      <c r="I774" s="224">
        <v>41217</v>
      </c>
      <c r="J774" s="224">
        <v>43388</v>
      </c>
      <c r="K774" s="43" t="s">
        <v>1324</v>
      </c>
      <c r="L774" s="43"/>
      <c r="M774" s="43" t="s">
        <v>4798</v>
      </c>
      <c r="N774" s="43" t="s">
        <v>112</v>
      </c>
      <c r="O774" s="43" t="s">
        <v>4239</v>
      </c>
      <c r="P774" s="760"/>
      <c r="Q774" s="760"/>
      <c r="R774" s="760"/>
      <c r="S774" s="760"/>
      <c r="T774" s="572"/>
      <c r="U774" s="43"/>
      <c r="V774" s="43" t="s">
        <v>4239</v>
      </c>
      <c r="W774" s="43"/>
      <c r="X774" s="43"/>
      <c r="Y774" s="43"/>
      <c r="Z774" s="43"/>
      <c r="AA774" s="43"/>
      <c r="AB774" s="43"/>
      <c r="AC774" s="43"/>
      <c r="AD774" s="43"/>
      <c r="AE774" s="43"/>
      <c r="AF774" s="43"/>
      <c r="AG774" s="43"/>
      <c r="AH774" s="43"/>
      <c r="AI774" s="43" t="s">
        <v>2613</v>
      </c>
      <c r="AJ774" s="43" t="s">
        <v>2614</v>
      </c>
      <c r="AK774" s="46"/>
      <c r="AL774" s="46"/>
      <c r="AM774" s="11"/>
    </row>
    <row r="775" spans="1:39" s="60" customFormat="1" ht="27.75" customHeight="1" x14ac:dyDescent="0.25">
      <c r="A775" s="210">
        <v>13140209</v>
      </c>
      <c r="B775" s="5">
        <v>41197</v>
      </c>
      <c r="C775" s="27" t="s">
        <v>1706</v>
      </c>
      <c r="D775" s="17" t="s">
        <v>4238</v>
      </c>
      <c r="E775" s="27"/>
      <c r="F775" s="27"/>
      <c r="G775" s="27"/>
      <c r="H775" s="34" t="s">
        <v>1707</v>
      </c>
      <c r="I775" s="5">
        <v>41217</v>
      </c>
      <c r="J775" s="5">
        <v>43388</v>
      </c>
      <c r="K775" s="17" t="s">
        <v>1324</v>
      </c>
      <c r="L775" s="17"/>
      <c r="M775" s="17" t="s">
        <v>4798</v>
      </c>
      <c r="N775" s="17" t="s">
        <v>112</v>
      </c>
      <c r="O775" s="17" t="s">
        <v>4239</v>
      </c>
      <c r="P775" s="767"/>
      <c r="Q775" s="767"/>
      <c r="R775" s="767"/>
      <c r="S775" s="767"/>
      <c r="T775" s="566"/>
      <c r="U775" s="17"/>
      <c r="V775" s="17" t="s">
        <v>4239</v>
      </c>
      <c r="W775" s="17"/>
      <c r="X775" s="17"/>
      <c r="Y775" s="17"/>
      <c r="Z775" s="17"/>
      <c r="AA775" s="17"/>
      <c r="AB775" s="17"/>
      <c r="AC775" s="17"/>
      <c r="AD775" s="17"/>
      <c r="AE775" s="17"/>
      <c r="AF775" s="17"/>
      <c r="AG775" s="17"/>
      <c r="AH775" s="17"/>
      <c r="AI775" s="17" t="s">
        <v>2615</v>
      </c>
      <c r="AJ775" s="17" t="s">
        <v>2616</v>
      </c>
      <c r="AK775" s="7"/>
      <c r="AL775" s="7"/>
      <c r="AM775" s="11"/>
    </row>
    <row r="776" spans="1:39" s="60" customFormat="1" ht="27.75" customHeight="1" thickBot="1" x14ac:dyDescent="0.3">
      <c r="A776" s="210">
        <v>13140209</v>
      </c>
      <c r="B776" s="5">
        <v>41197</v>
      </c>
      <c r="C776" s="27" t="s">
        <v>1706</v>
      </c>
      <c r="D776" s="17" t="s">
        <v>4238</v>
      </c>
      <c r="E776" s="208"/>
      <c r="F776" s="208"/>
      <c r="G776" s="208"/>
      <c r="H776" s="34" t="s">
        <v>1707</v>
      </c>
      <c r="I776" s="5">
        <v>41217</v>
      </c>
      <c r="J776" s="5">
        <v>43388</v>
      </c>
      <c r="K776" s="17" t="s">
        <v>1324</v>
      </c>
      <c r="L776" s="17"/>
      <c r="M776" s="17" t="s">
        <v>4798</v>
      </c>
      <c r="N776" s="17" t="s">
        <v>112</v>
      </c>
      <c r="O776" s="17" t="s">
        <v>4239</v>
      </c>
      <c r="P776" s="767"/>
      <c r="Q776" s="767"/>
      <c r="R776" s="767"/>
      <c r="S776" s="767"/>
      <c r="T776" s="566"/>
      <c r="U776" s="17"/>
      <c r="V776" s="17" t="s">
        <v>4239</v>
      </c>
      <c r="W776" s="17"/>
      <c r="X776" s="17"/>
      <c r="Y776" s="17"/>
      <c r="Z776" s="17"/>
      <c r="AA776" s="17"/>
      <c r="AB776" s="17"/>
      <c r="AC776" s="17"/>
      <c r="AD776" s="17"/>
      <c r="AE776" s="17"/>
      <c r="AF776" s="17"/>
      <c r="AG776" s="17"/>
      <c r="AH776" s="17"/>
      <c r="AI776" s="17" t="s">
        <v>2617</v>
      </c>
      <c r="AJ776" s="17" t="s">
        <v>2618</v>
      </c>
      <c r="AK776" s="7"/>
      <c r="AL776" s="7"/>
      <c r="AM776" s="11"/>
    </row>
    <row r="777" spans="1:39" s="60" customFormat="1" ht="27.75" customHeight="1" x14ac:dyDescent="0.25">
      <c r="A777" s="191">
        <v>13140209</v>
      </c>
      <c r="B777" s="19">
        <v>41197</v>
      </c>
      <c r="C777" s="29" t="s">
        <v>1706</v>
      </c>
      <c r="D777" s="18" t="s">
        <v>4238</v>
      </c>
      <c r="E777" s="29"/>
      <c r="F777" s="29"/>
      <c r="G777" s="29"/>
      <c r="H777" s="61" t="s">
        <v>1707</v>
      </c>
      <c r="I777" s="19">
        <v>41217</v>
      </c>
      <c r="J777" s="19">
        <v>43388</v>
      </c>
      <c r="K777" s="18" t="s">
        <v>1324</v>
      </c>
      <c r="L777" s="18"/>
      <c r="M777" s="18" t="s">
        <v>4798</v>
      </c>
      <c r="N777" s="18" t="s">
        <v>112</v>
      </c>
      <c r="O777" s="18" t="s">
        <v>4240</v>
      </c>
      <c r="P777" s="753"/>
      <c r="Q777" s="753"/>
      <c r="R777" s="753"/>
      <c r="S777" s="753"/>
      <c r="T777" s="565"/>
      <c r="U777" s="18"/>
      <c r="V777" s="18" t="s">
        <v>4240</v>
      </c>
      <c r="W777" s="18"/>
      <c r="X777" s="18"/>
      <c r="Y777" s="18"/>
      <c r="Z777" s="18"/>
      <c r="AA777" s="18"/>
      <c r="AB777" s="18"/>
      <c r="AC777" s="18"/>
      <c r="AD777" s="18"/>
      <c r="AE777" s="18"/>
      <c r="AF777" s="18"/>
      <c r="AG777" s="18"/>
      <c r="AH777" s="18"/>
      <c r="AI777" s="18" t="s">
        <v>2613</v>
      </c>
      <c r="AJ777" s="18" t="s">
        <v>2614</v>
      </c>
      <c r="AK777" s="20"/>
      <c r="AL777" s="20"/>
      <c r="AM777" s="11"/>
    </row>
    <row r="778" spans="1:39" s="60" customFormat="1" ht="27.75" customHeight="1" x14ac:dyDescent="0.25">
      <c r="A778" s="155">
        <v>13140210</v>
      </c>
      <c r="B778" s="100">
        <v>41204</v>
      </c>
      <c r="C778" s="39" t="s">
        <v>1708</v>
      </c>
      <c r="D778" s="39" t="s">
        <v>4241</v>
      </c>
      <c r="E778" s="39"/>
      <c r="F778" s="39"/>
      <c r="G778" s="39"/>
      <c r="H778" s="155">
        <v>3366</v>
      </c>
      <c r="I778" s="100">
        <v>41224</v>
      </c>
      <c r="J778" s="100">
        <v>43395</v>
      </c>
      <c r="K778" s="39" t="s">
        <v>365</v>
      </c>
      <c r="L778" s="39"/>
      <c r="M778" s="39" t="s">
        <v>364</v>
      </c>
      <c r="N778" s="39" t="s">
        <v>25</v>
      </c>
      <c r="O778" s="39">
        <v>327000</v>
      </c>
      <c r="P778" s="757" t="s">
        <v>1709</v>
      </c>
      <c r="Q778" s="757"/>
      <c r="R778" s="757"/>
      <c r="S778" s="757"/>
      <c r="T778" s="563">
        <v>58.23</v>
      </c>
      <c r="U778" s="39">
        <v>896</v>
      </c>
      <c r="V778" s="39">
        <v>327000</v>
      </c>
      <c r="W778" s="39" t="s">
        <v>1257</v>
      </c>
      <c r="X778" s="39">
        <v>35</v>
      </c>
      <c r="Y778" s="39">
        <v>25</v>
      </c>
      <c r="Z778" s="39">
        <v>125</v>
      </c>
      <c r="AA778" s="39"/>
      <c r="AB778" s="39"/>
      <c r="AC778" s="39"/>
      <c r="AD778" s="39">
        <v>15</v>
      </c>
      <c r="AE778" s="39">
        <v>2</v>
      </c>
      <c r="AF778" s="39">
        <v>0.5</v>
      </c>
      <c r="AG778" s="39" t="s">
        <v>4242</v>
      </c>
      <c r="AH778" s="39"/>
      <c r="AI778" s="39" t="s">
        <v>2619</v>
      </c>
      <c r="AJ778" s="39" t="s">
        <v>2620</v>
      </c>
      <c r="AK778" s="39" t="s">
        <v>5392</v>
      </c>
      <c r="AL778" s="39"/>
      <c r="AM778" s="11"/>
    </row>
    <row r="779" spans="1:39" s="60" customFormat="1" ht="40.5" customHeight="1" x14ac:dyDescent="0.25">
      <c r="A779" s="155">
        <v>13140210</v>
      </c>
      <c r="B779" s="100">
        <v>41204</v>
      </c>
      <c r="C779" s="39" t="s">
        <v>1708</v>
      </c>
      <c r="D779" s="39" t="s">
        <v>4243</v>
      </c>
      <c r="E779" s="39"/>
      <c r="F779" s="39"/>
      <c r="G779" s="39"/>
      <c r="H779" s="155">
        <v>3366</v>
      </c>
      <c r="I779" s="100">
        <v>41224</v>
      </c>
      <c r="J779" s="100">
        <v>43395</v>
      </c>
      <c r="K779" s="39" t="s">
        <v>365</v>
      </c>
      <c r="L779" s="39"/>
      <c r="M779" s="39" t="s">
        <v>364</v>
      </c>
      <c r="N779" s="39" t="s">
        <v>25</v>
      </c>
      <c r="O779" s="39">
        <v>564691.5</v>
      </c>
      <c r="P779" s="757" t="s">
        <v>7353</v>
      </c>
      <c r="Q779" s="757" t="s">
        <v>6886</v>
      </c>
      <c r="R779" s="757"/>
      <c r="S779" s="757"/>
      <c r="T779" s="563">
        <v>149.88999999999999</v>
      </c>
      <c r="U779" s="39">
        <v>1547.1</v>
      </c>
      <c r="V779" s="39">
        <v>564691.5</v>
      </c>
      <c r="W779" s="39" t="s">
        <v>1257</v>
      </c>
      <c r="X779" s="39">
        <v>35</v>
      </c>
      <c r="Y779" s="39">
        <v>25</v>
      </c>
      <c r="Z779" s="39">
        <v>125</v>
      </c>
      <c r="AA779" s="39"/>
      <c r="AB779" s="39"/>
      <c r="AC779" s="39"/>
      <c r="AD779" s="39">
        <v>15</v>
      </c>
      <c r="AE779" s="39">
        <v>2</v>
      </c>
      <c r="AF779" s="39">
        <v>0.5</v>
      </c>
      <c r="AG779" s="39" t="s">
        <v>4242</v>
      </c>
      <c r="AH779" s="39"/>
      <c r="AI779" s="39" t="s">
        <v>2613</v>
      </c>
      <c r="AJ779" s="39" t="s">
        <v>2614</v>
      </c>
      <c r="AK779" s="39" t="s">
        <v>5392</v>
      </c>
      <c r="AL779" s="39"/>
      <c r="AM779" s="11"/>
    </row>
    <row r="780" spans="1:39" s="60" customFormat="1" ht="27.75" customHeight="1" x14ac:dyDescent="0.25">
      <c r="A780" s="155">
        <v>13140210</v>
      </c>
      <c r="B780" s="100">
        <v>41204</v>
      </c>
      <c r="C780" s="39" t="s">
        <v>1708</v>
      </c>
      <c r="D780" s="39" t="s">
        <v>4241</v>
      </c>
      <c r="E780" s="39"/>
      <c r="F780" s="39"/>
      <c r="G780" s="39"/>
      <c r="H780" s="155">
        <v>3366</v>
      </c>
      <c r="I780" s="100">
        <v>41224</v>
      </c>
      <c r="J780" s="100">
        <v>43395</v>
      </c>
      <c r="K780" s="39" t="s">
        <v>365</v>
      </c>
      <c r="L780" s="39"/>
      <c r="M780" s="39" t="s">
        <v>364</v>
      </c>
      <c r="N780" s="39" t="s">
        <v>25</v>
      </c>
      <c r="O780" s="39">
        <v>327000</v>
      </c>
      <c r="P780" s="757"/>
      <c r="Q780" s="757"/>
      <c r="R780" s="757"/>
      <c r="S780" s="757"/>
      <c r="T780" s="563"/>
      <c r="U780" s="39"/>
      <c r="V780" s="39">
        <v>327000</v>
      </c>
      <c r="W780" s="39" t="s">
        <v>1257</v>
      </c>
      <c r="X780" s="39">
        <v>35</v>
      </c>
      <c r="Y780" s="39">
        <v>25</v>
      </c>
      <c r="Z780" s="39">
        <v>125</v>
      </c>
      <c r="AA780" s="39"/>
      <c r="AB780" s="39"/>
      <c r="AC780" s="39"/>
      <c r="AD780" s="39">
        <v>15</v>
      </c>
      <c r="AE780" s="39">
        <v>2</v>
      </c>
      <c r="AF780" s="39">
        <v>0.5</v>
      </c>
      <c r="AG780" s="39" t="s">
        <v>4244</v>
      </c>
      <c r="AH780" s="39"/>
      <c r="AI780" s="39" t="s">
        <v>2619</v>
      </c>
      <c r="AJ780" s="39" t="s">
        <v>2620</v>
      </c>
      <c r="AK780" s="39" t="s">
        <v>5392</v>
      </c>
      <c r="AL780" s="39"/>
      <c r="AM780" s="11"/>
    </row>
    <row r="781" spans="1:39" s="60" customFormat="1" ht="27.75" customHeight="1" x14ac:dyDescent="0.25">
      <c r="A781" s="155">
        <v>13140210</v>
      </c>
      <c r="B781" s="100">
        <v>41204</v>
      </c>
      <c r="C781" s="39" t="s">
        <v>1708</v>
      </c>
      <c r="D781" s="39" t="s">
        <v>4243</v>
      </c>
      <c r="E781" s="39"/>
      <c r="F781" s="39"/>
      <c r="G781" s="39"/>
      <c r="H781" s="155">
        <v>3366</v>
      </c>
      <c r="I781" s="100">
        <v>41224</v>
      </c>
      <c r="J781" s="100">
        <v>43395</v>
      </c>
      <c r="K781" s="39" t="s">
        <v>365</v>
      </c>
      <c r="L781" s="39"/>
      <c r="M781" s="39" t="s">
        <v>364</v>
      </c>
      <c r="N781" s="39" t="s">
        <v>25</v>
      </c>
      <c r="O781" s="39">
        <v>564691.5</v>
      </c>
      <c r="P781" s="757"/>
      <c r="Q781" s="757"/>
      <c r="R781" s="757"/>
      <c r="S781" s="757"/>
      <c r="T781" s="563"/>
      <c r="U781" s="39"/>
      <c r="V781" s="39">
        <v>564691.5</v>
      </c>
      <c r="W781" s="39" t="s">
        <v>1257</v>
      </c>
      <c r="X781" s="39">
        <v>35</v>
      </c>
      <c r="Y781" s="39">
        <v>25</v>
      </c>
      <c r="Z781" s="39">
        <v>125</v>
      </c>
      <c r="AA781" s="39"/>
      <c r="AB781" s="39"/>
      <c r="AC781" s="39"/>
      <c r="AD781" s="39">
        <v>15</v>
      </c>
      <c r="AE781" s="39">
        <v>2</v>
      </c>
      <c r="AF781" s="39">
        <v>0.5</v>
      </c>
      <c r="AG781" s="39" t="s">
        <v>4244</v>
      </c>
      <c r="AH781" s="39"/>
      <c r="AI781" s="39" t="s">
        <v>2613</v>
      </c>
      <c r="AJ781" s="39" t="s">
        <v>2614</v>
      </c>
      <c r="AK781" s="39" t="s">
        <v>5392</v>
      </c>
      <c r="AL781" s="39"/>
      <c r="AM781" s="11"/>
    </row>
    <row r="782" spans="1:39" s="60" customFormat="1" ht="27.75" customHeight="1" x14ac:dyDescent="0.25">
      <c r="A782" s="75">
        <v>13140210</v>
      </c>
      <c r="B782" s="26">
        <v>41204</v>
      </c>
      <c r="C782" s="27" t="s">
        <v>7351</v>
      </c>
      <c r="D782" s="27" t="s">
        <v>9099</v>
      </c>
      <c r="E782" s="27" t="s">
        <v>6887</v>
      </c>
      <c r="F782" s="27" t="s">
        <v>6887</v>
      </c>
      <c r="G782" s="27" t="s">
        <v>53</v>
      </c>
      <c r="H782" s="75">
        <v>3366</v>
      </c>
      <c r="I782" s="26">
        <v>41224</v>
      </c>
      <c r="J782" s="26">
        <v>47778</v>
      </c>
      <c r="K782" s="27" t="s">
        <v>365</v>
      </c>
      <c r="L782" s="955" t="s">
        <v>365</v>
      </c>
      <c r="M782" s="27" t="s">
        <v>364</v>
      </c>
      <c r="N782" s="27" t="s">
        <v>25</v>
      </c>
      <c r="O782" s="17">
        <v>564691.5</v>
      </c>
      <c r="P782" s="739" t="s">
        <v>9100</v>
      </c>
      <c r="Q782" s="739" t="s">
        <v>9100</v>
      </c>
      <c r="R782" s="739"/>
      <c r="S782" s="739"/>
      <c r="T782" s="566">
        <v>149.88999999999999</v>
      </c>
      <c r="U782" s="27">
        <v>1547.1</v>
      </c>
      <c r="V782" s="27">
        <v>564691.5</v>
      </c>
      <c r="W782" s="27"/>
      <c r="X782" s="27"/>
      <c r="Y782" s="27"/>
      <c r="Z782" s="27"/>
      <c r="AA782" s="27"/>
      <c r="AB782" s="27"/>
      <c r="AC782" s="27"/>
      <c r="AD782" s="27">
        <v>15</v>
      </c>
      <c r="AE782" s="27">
        <v>2</v>
      </c>
      <c r="AF782" s="27">
        <v>0.5</v>
      </c>
      <c r="AG782" s="27" t="s">
        <v>4242</v>
      </c>
      <c r="AH782" s="27"/>
      <c r="AI782" s="27" t="s">
        <v>6884</v>
      </c>
      <c r="AJ782" s="27" t="s">
        <v>6885</v>
      </c>
      <c r="AK782" s="59" t="s">
        <v>5392</v>
      </c>
      <c r="AL782" s="59"/>
      <c r="AM782" s="11"/>
    </row>
    <row r="783" spans="1:39" s="60" customFormat="1" ht="27.75" customHeight="1" x14ac:dyDescent="0.25">
      <c r="A783" s="61">
        <v>13140210</v>
      </c>
      <c r="B783" s="19">
        <v>41204</v>
      </c>
      <c r="C783" s="29" t="s">
        <v>7352</v>
      </c>
      <c r="D783" s="955" t="s">
        <v>9099</v>
      </c>
      <c r="E783" s="29" t="s">
        <v>6887</v>
      </c>
      <c r="F783" s="29" t="s">
        <v>6887</v>
      </c>
      <c r="G783" s="29" t="s">
        <v>53</v>
      </c>
      <c r="H783" s="61">
        <v>3366</v>
      </c>
      <c r="I783" s="19">
        <v>41224</v>
      </c>
      <c r="J783" s="26">
        <v>47778</v>
      </c>
      <c r="K783" s="18" t="s">
        <v>365</v>
      </c>
      <c r="L783" s="956" t="s">
        <v>365</v>
      </c>
      <c r="M783" s="18" t="s">
        <v>364</v>
      </c>
      <c r="N783" s="18" t="s">
        <v>25</v>
      </c>
      <c r="P783" s="739" t="s">
        <v>9100</v>
      </c>
      <c r="Q783" s="739" t="s">
        <v>9100</v>
      </c>
      <c r="R783" s="753"/>
      <c r="S783" s="753"/>
      <c r="T783" s="672"/>
      <c r="U783" s="18"/>
      <c r="V783" s="18"/>
      <c r="W783" s="18" t="s">
        <v>1257</v>
      </c>
      <c r="X783" s="18">
        <v>35</v>
      </c>
      <c r="Y783" s="18">
        <v>25</v>
      </c>
      <c r="Z783" s="18">
        <v>125</v>
      </c>
      <c r="AA783" s="18"/>
      <c r="AB783" s="18"/>
      <c r="AC783" s="18"/>
      <c r="AD783" s="18">
        <v>15</v>
      </c>
      <c r="AE783" s="18">
        <v>2</v>
      </c>
      <c r="AF783" s="18">
        <v>0.5</v>
      </c>
      <c r="AG783" s="18" t="s">
        <v>4242</v>
      </c>
      <c r="AH783" s="18"/>
      <c r="AI783" s="18" t="s">
        <v>2619</v>
      </c>
      <c r="AJ783" s="18" t="s">
        <v>2620</v>
      </c>
      <c r="AK783" s="20" t="s">
        <v>5392</v>
      </c>
      <c r="AL783" s="20"/>
      <c r="AM783" s="11"/>
    </row>
    <row r="784" spans="1:39" s="60" customFormat="1" ht="39" customHeight="1" x14ac:dyDescent="0.25">
      <c r="A784" s="34">
        <v>13140211</v>
      </c>
      <c r="B784" s="5">
        <v>41250</v>
      </c>
      <c r="C784" s="17" t="s">
        <v>215</v>
      </c>
      <c r="D784" s="17" t="s">
        <v>5182</v>
      </c>
      <c r="E784" s="17"/>
      <c r="F784" s="17"/>
      <c r="G784" s="17"/>
      <c r="H784" s="34" t="s">
        <v>1710</v>
      </c>
      <c r="I784" s="5">
        <v>41270</v>
      </c>
      <c r="J784" s="5">
        <v>41760</v>
      </c>
      <c r="K784" s="17" t="s">
        <v>374</v>
      </c>
      <c r="L784" s="17"/>
      <c r="M784" s="17" t="s">
        <v>4799</v>
      </c>
      <c r="N784" s="17" t="s">
        <v>40</v>
      </c>
      <c r="O784" s="17">
        <v>2486</v>
      </c>
      <c r="P784" s="795"/>
      <c r="Q784" s="795"/>
      <c r="R784" s="795"/>
      <c r="S784" s="795"/>
      <c r="T784" s="566"/>
      <c r="U784" s="17"/>
      <c r="V784" s="17">
        <v>2486</v>
      </c>
      <c r="W784" s="17"/>
      <c r="X784" s="17"/>
      <c r="Y784" s="17"/>
      <c r="Z784" s="17"/>
      <c r="AA784" s="17"/>
      <c r="AB784" s="17"/>
      <c r="AC784" s="17"/>
      <c r="AD784" s="17"/>
      <c r="AE784" s="17"/>
      <c r="AF784" s="17"/>
      <c r="AG784" s="17"/>
      <c r="AH784" s="17"/>
      <c r="AI784" s="17" t="s">
        <v>2621</v>
      </c>
      <c r="AJ784" s="17" t="s">
        <v>2622</v>
      </c>
      <c r="AK784" s="17"/>
      <c r="AL784" s="17" t="s">
        <v>6551</v>
      </c>
      <c r="AM784" s="11"/>
    </row>
    <row r="785" spans="1:39" s="60" customFormat="1" ht="27.75" customHeight="1" x14ac:dyDescent="0.25">
      <c r="A785" s="34">
        <v>13140212</v>
      </c>
      <c r="B785" s="5">
        <v>41254</v>
      </c>
      <c r="C785" s="17" t="s">
        <v>7903</v>
      </c>
      <c r="D785" s="17" t="s">
        <v>7902</v>
      </c>
      <c r="E785" s="506" t="s">
        <v>31</v>
      </c>
      <c r="F785" s="506" t="s">
        <v>31</v>
      </c>
      <c r="G785" s="506" t="s">
        <v>31</v>
      </c>
      <c r="H785" s="34" t="s">
        <v>1711</v>
      </c>
      <c r="I785" s="5">
        <v>41271</v>
      </c>
      <c r="J785" s="5">
        <v>46367</v>
      </c>
      <c r="K785" s="17" t="s">
        <v>365</v>
      </c>
      <c r="L785" s="17" t="s">
        <v>365</v>
      </c>
      <c r="M785" s="17" t="s">
        <v>364</v>
      </c>
      <c r="N785" s="17" t="s">
        <v>25</v>
      </c>
      <c r="O785" s="17">
        <v>581</v>
      </c>
      <c r="P785" s="767" t="s">
        <v>7906</v>
      </c>
      <c r="Q785" s="767" t="s">
        <v>7906</v>
      </c>
      <c r="R785" s="767"/>
      <c r="S785" s="767"/>
      <c r="T785" s="566">
        <v>4.7500000000000001E-2</v>
      </c>
      <c r="U785" s="17">
        <v>1.59</v>
      </c>
      <c r="V785" s="17">
        <v>581</v>
      </c>
      <c r="W785" s="17" t="s">
        <v>6679</v>
      </c>
      <c r="X785" s="17">
        <v>50</v>
      </c>
      <c r="Y785" s="17">
        <v>50</v>
      </c>
      <c r="Z785" s="17">
        <v>150</v>
      </c>
      <c r="AA785" s="17" t="s">
        <v>1090</v>
      </c>
      <c r="AB785" s="17" t="s">
        <v>1090</v>
      </c>
      <c r="AC785" s="17" t="s">
        <v>1090</v>
      </c>
      <c r="AD785" s="17" t="s">
        <v>1090</v>
      </c>
      <c r="AE785" s="17" t="s">
        <v>1090</v>
      </c>
      <c r="AF785" s="17">
        <v>0.5</v>
      </c>
      <c r="AG785" s="17" t="s">
        <v>1090</v>
      </c>
      <c r="AH785" s="17"/>
      <c r="AI785" s="17" t="s">
        <v>2623</v>
      </c>
      <c r="AJ785" s="17" t="s">
        <v>2624</v>
      </c>
      <c r="AK785" s="17"/>
      <c r="AL785" s="17"/>
      <c r="AM785" s="11"/>
    </row>
    <row r="786" spans="1:39" s="60" customFormat="1" ht="27.75" customHeight="1" x14ac:dyDescent="0.25">
      <c r="A786" s="34">
        <v>13140212</v>
      </c>
      <c r="B786" s="5">
        <v>41254</v>
      </c>
      <c r="C786" s="17" t="s">
        <v>7904</v>
      </c>
      <c r="D786" s="17" t="s">
        <v>7902</v>
      </c>
      <c r="E786" s="506" t="s">
        <v>31</v>
      </c>
      <c r="F786" s="506" t="s">
        <v>31</v>
      </c>
      <c r="G786" s="506" t="s">
        <v>31</v>
      </c>
      <c r="H786" s="34" t="s">
        <v>1711</v>
      </c>
      <c r="I786" s="5">
        <v>41271</v>
      </c>
      <c r="J786" s="5">
        <v>46367</v>
      </c>
      <c r="K786" s="17" t="s">
        <v>365</v>
      </c>
      <c r="L786" s="17" t="s">
        <v>365</v>
      </c>
      <c r="M786" s="17" t="s">
        <v>364</v>
      </c>
      <c r="N786" s="17" t="s">
        <v>25</v>
      </c>
      <c r="O786" s="17">
        <v>330</v>
      </c>
      <c r="P786" s="767" t="s">
        <v>7906</v>
      </c>
      <c r="Q786" s="767" t="s">
        <v>7906</v>
      </c>
      <c r="R786" s="767"/>
      <c r="S786" s="767"/>
      <c r="T786" s="566">
        <v>3.3</v>
      </c>
      <c r="U786" s="17">
        <v>0.9</v>
      </c>
      <c r="V786" s="17">
        <v>330</v>
      </c>
      <c r="W786" s="17" t="s">
        <v>6679</v>
      </c>
      <c r="X786" s="17">
        <v>50</v>
      </c>
      <c r="Y786" s="17" t="s">
        <v>1090</v>
      </c>
      <c r="Z786" s="17" t="s">
        <v>1090</v>
      </c>
      <c r="AA786" s="17" t="s">
        <v>1090</v>
      </c>
      <c r="AB786" s="17" t="s">
        <v>1090</v>
      </c>
      <c r="AC786" s="17" t="s">
        <v>1090</v>
      </c>
      <c r="AD786" s="17" t="s">
        <v>1090</v>
      </c>
      <c r="AE786" s="17" t="s">
        <v>1090</v>
      </c>
      <c r="AF786" s="17">
        <v>0.5</v>
      </c>
      <c r="AG786" s="17" t="s">
        <v>1090</v>
      </c>
      <c r="AH786" s="17"/>
      <c r="AI786" s="17"/>
      <c r="AJ786" s="17"/>
      <c r="AK786" s="17"/>
      <c r="AL786" s="17"/>
      <c r="AM786" s="11"/>
    </row>
    <row r="787" spans="1:39" s="60" customFormat="1" ht="27.75" customHeight="1" x14ac:dyDescent="0.25">
      <c r="A787" s="34">
        <v>13140212</v>
      </c>
      <c r="B787" s="5">
        <v>41254</v>
      </c>
      <c r="C787" s="17" t="s">
        <v>7905</v>
      </c>
      <c r="D787" s="17" t="s">
        <v>7902</v>
      </c>
      <c r="E787" s="506" t="s">
        <v>31</v>
      </c>
      <c r="F787" s="506" t="s">
        <v>31</v>
      </c>
      <c r="G787" s="506" t="s">
        <v>31</v>
      </c>
      <c r="H787" s="34" t="s">
        <v>1711</v>
      </c>
      <c r="I787" s="5">
        <v>41271</v>
      </c>
      <c r="J787" s="5">
        <v>46367</v>
      </c>
      <c r="K787" s="17" t="s">
        <v>365</v>
      </c>
      <c r="L787" s="17" t="s">
        <v>365</v>
      </c>
      <c r="M787" s="17" t="s">
        <v>364</v>
      </c>
      <c r="N787" s="17" t="s">
        <v>25</v>
      </c>
      <c r="O787" s="17">
        <v>180</v>
      </c>
      <c r="P787" s="767" t="s">
        <v>7906</v>
      </c>
      <c r="Q787" s="767" t="s">
        <v>7906</v>
      </c>
      <c r="R787" s="767"/>
      <c r="S787" s="767"/>
      <c r="T787" s="566">
        <v>0.02</v>
      </c>
      <c r="U787" s="17">
        <v>0.495</v>
      </c>
      <c r="V787" s="17">
        <v>180</v>
      </c>
      <c r="W787" s="17" t="s">
        <v>6679</v>
      </c>
      <c r="X787" s="17">
        <v>35</v>
      </c>
      <c r="Y787" s="17">
        <v>25</v>
      </c>
      <c r="Z787" s="17">
        <v>125</v>
      </c>
      <c r="AA787" s="17" t="s">
        <v>1090</v>
      </c>
      <c r="AB787" s="17" t="s">
        <v>1090</v>
      </c>
      <c r="AC787" s="17" t="s">
        <v>1090</v>
      </c>
      <c r="AD787" s="17" t="s">
        <v>1090</v>
      </c>
      <c r="AE787" s="17" t="s">
        <v>1090</v>
      </c>
      <c r="AF787" s="17" t="s">
        <v>1090</v>
      </c>
      <c r="AG787" s="17" t="s">
        <v>1090</v>
      </c>
      <c r="AH787" s="17"/>
      <c r="AI787" s="17"/>
      <c r="AJ787" s="17"/>
      <c r="AK787" s="17"/>
      <c r="AL787" s="17"/>
      <c r="AM787" s="11"/>
    </row>
    <row r="788" spans="1:39" s="60" customFormat="1" ht="27.75" customHeight="1" x14ac:dyDescent="0.25">
      <c r="A788" s="736">
        <v>13140213</v>
      </c>
      <c r="B788" s="291">
        <v>41255</v>
      </c>
      <c r="C788" s="221" t="s">
        <v>1712</v>
      </c>
      <c r="D788" s="221" t="s">
        <v>6547</v>
      </c>
      <c r="E788" s="221"/>
      <c r="F788" s="221"/>
      <c r="G788" s="221"/>
      <c r="H788" s="290" t="s">
        <v>209</v>
      </c>
      <c r="I788" s="291">
        <v>41277</v>
      </c>
      <c r="J788" s="291">
        <v>43446</v>
      </c>
      <c r="K788" s="221" t="s">
        <v>1124</v>
      </c>
      <c r="L788" s="221"/>
      <c r="M788" s="221" t="s">
        <v>4800</v>
      </c>
      <c r="N788" s="221" t="s">
        <v>34</v>
      </c>
      <c r="O788" s="221">
        <v>11930</v>
      </c>
      <c r="P788" s="746" t="s">
        <v>7331</v>
      </c>
      <c r="Q788" s="746" t="s">
        <v>6956</v>
      </c>
      <c r="R788" s="746"/>
      <c r="S788" s="746"/>
      <c r="T788" s="570"/>
      <c r="U788" s="221"/>
      <c r="V788" s="221">
        <v>11930</v>
      </c>
      <c r="W788" s="221"/>
      <c r="X788" s="221"/>
      <c r="Y788" s="221"/>
      <c r="Z788" s="221"/>
      <c r="AA788" s="221"/>
      <c r="AB788" s="221"/>
      <c r="AC788" s="221"/>
      <c r="AD788" s="221"/>
      <c r="AE788" s="221"/>
      <c r="AF788" s="221"/>
      <c r="AG788" s="221"/>
      <c r="AH788" s="221"/>
      <c r="AI788" s="221" t="s">
        <v>2625</v>
      </c>
      <c r="AJ788" s="221" t="s">
        <v>2626</v>
      </c>
      <c r="AK788" s="314"/>
      <c r="AL788" s="314" t="s">
        <v>6552</v>
      </c>
      <c r="AM788" s="11"/>
    </row>
    <row r="789" spans="1:39" s="507" customFormat="1" ht="27.75" customHeight="1" thickBot="1" x14ac:dyDescent="0.3">
      <c r="A789" s="169">
        <v>13140213</v>
      </c>
      <c r="B789" s="170">
        <v>41255</v>
      </c>
      <c r="C789" s="44" t="s">
        <v>1712</v>
      </c>
      <c r="D789" s="44" t="s">
        <v>7330</v>
      </c>
      <c r="E789" s="44" t="s">
        <v>33</v>
      </c>
      <c r="F789" s="44" t="s">
        <v>41</v>
      </c>
      <c r="G789" s="44" t="s">
        <v>33</v>
      </c>
      <c r="H789" s="169" t="s">
        <v>209</v>
      </c>
      <c r="I789" s="170">
        <v>41277</v>
      </c>
      <c r="J789" s="170">
        <v>45638</v>
      </c>
      <c r="K789" s="44" t="s">
        <v>1124</v>
      </c>
      <c r="L789" s="44"/>
      <c r="M789" s="44" t="s">
        <v>4800</v>
      </c>
      <c r="N789" s="44" t="s">
        <v>34</v>
      </c>
      <c r="O789" s="44">
        <v>11930</v>
      </c>
      <c r="P789" s="822"/>
      <c r="Q789" s="822"/>
      <c r="R789" s="822"/>
      <c r="S789" s="822"/>
      <c r="T789" s="573"/>
      <c r="U789" s="44"/>
      <c r="V789" s="44">
        <v>11930</v>
      </c>
      <c r="W789" s="44"/>
      <c r="X789" s="44"/>
      <c r="Y789" s="44"/>
      <c r="Z789" s="44"/>
      <c r="AA789" s="44"/>
      <c r="AB789" s="44"/>
      <c r="AC789" s="44"/>
      <c r="AD789" s="44"/>
      <c r="AE789" s="44"/>
      <c r="AF789" s="44"/>
      <c r="AG789" s="44"/>
      <c r="AH789" s="44"/>
      <c r="AI789" s="44" t="s">
        <v>6548</v>
      </c>
      <c r="AJ789" s="44" t="s">
        <v>6550</v>
      </c>
      <c r="AK789" s="44"/>
      <c r="AL789" s="44"/>
      <c r="AM789" s="44"/>
    </row>
    <row r="790" spans="1:39" s="60" customFormat="1" ht="39" customHeight="1" thickBot="1" x14ac:dyDescent="0.3">
      <c r="A790" s="392">
        <v>13140214</v>
      </c>
      <c r="B790" s="393">
        <v>41264</v>
      </c>
      <c r="C790" s="324" t="s">
        <v>1713</v>
      </c>
      <c r="D790" s="324" t="s">
        <v>6549</v>
      </c>
      <c r="E790" s="215"/>
      <c r="F790" s="215"/>
      <c r="G790" s="215"/>
      <c r="H790" s="392">
        <v>35290</v>
      </c>
      <c r="I790" s="393">
        <v>41289</v>
      </c>
      <c r="J790" s="393">
        <v>43459</v>
      </c>
      <c r="K790" s="324" t="s">
        <v>370</v>
      </c>
      <c r="L790" s="324"/>
      <c r="M790" s="324" t="s">
        <v>300</v>
      </c>
      <c r="N790" s="324" t="s">
        <v>52</v>
      </c>
      <c r="O790" s="324">
        <v>6840</v>
      </c>
      <c r="P790" s="761"/>
      <c r="Q790" s="761"/>
      <c r="R790" s="761" t="s">
        <v>6856</v>
      </c>
      <c r="S790" s="761"/>
      <c r="T790" s="578"/>
      <c r="U790" s="324"/>
      <c r="V790" s="324">
        <v>6840</v>
      </c>
      <c r="W790" s="324"/>
      <c r="X790" s="324"/>
      <c r="Y790" s="324"/>
      <c r="Z790" s="324"/>
      <c r="AA790" s="324"/>
      <c r="AB790" s="324"/>
      <c r="AC790" s="324"/>
      <c r="AD790" s="324"/>
      <c r="AE790" s="324"/>
      <c r="AF790" s="324"/>
      <c r="AG790" s="324"/>
      <c r="AH790" s="324"/>
      <c r="AI790" s="324" t="s">
        <v>2627</v>
      </c>
      <c r="AJ790" s="324" t="s">
        <v>2358</v>
      </c>
      <c r="AK790" s="409"/>
      <c r="AL790" s="409"/>
      <c r="AM790" s="11"/>
    </row>
    <row r="791" spans="1:39" s="60" customFormat="1" ht="27.75" customHeight="1" thickBot="1" x14ac:dyDescent="0.3">
      <c r="A791" s="183">
        <v>13140215</v>
      </c>
      <c r="B791" s="184">
        <v>41270</v>
      </c>
      <c r="C791" s="185" t="s">
        <v>4245</v>
      </c>
      <c r="D791" s="185" t="s">
        <v>5036</v>
      </c>
      <c r="E791" s="176"/>
      <c r="F791" s="176"/>
      <c r="G791" s="176"/>
      <c r="H791" s="186" t="s">
        <v>1714</v>
      </c>
      <c r="I791" s="184">
        <v>41284</v>
      </c>
      <c r="J791" s="184">
        <v>43461</v>
      </c>
      <c r="K791" s="185" t="s">
        <v>365</v>
      </c>
      <c r="L791" s="185"/>
      <c r="M791" s="185" t="s">
        <v>364</v>
      </c>
      <c r="N791" s="185" t="s">
        <v>25</v>
      </c>
      <c r="O791" s="185">
        <v>645927</v>
      </c>
      <c r="P791" s="748"/>
      <c r="Q791" s="748"/>
      <c r="R791" s="748"/>
      <c r="S791" s="748"/>
      <c r="T791" s="588"/>
      <c r="U791" s="185"/>
      <c r="V791" s="185">
        <v>645927</v>
      </c>
      <c r="W791" s="185"/>
      <c r="X791" s="185"/>
      <c r="Y791" s="185"/>
      <c r="Z791" s="185"/>
      <c r="AA791" s="185"/>
      <c r="AB791" s="185"/>
      <c r="AC791" s="185"/>
      <c r="AD791" s="185"/>
      <c r="AE791" s="185"/>
      <c r="AF791" s="185"/>
      <c r="AG791" s="185"/>
      <c r="AH791" s="185"/>
      <c r="AI791" s="185" t="s">
        <v>2628</v>
      </c>
      <c r="AJ791" s="185" t="s">
        <v>2629</v>
      </c>
      <c r="AK791" s="275"/>
      <c r="AL791" s="275" t="s">
        <v>6998</v>
      </c>
      <c r="AM791" s="11"/>
    </row>
    <row r="792" spans="1:39" s="60" customFormat="1" ht="27.75" customHeight="1" thickBot="1" x14ac:dyDescent="0.3">
      <c r="A792" s="334">
        <v>13140215</v>
      </c>
      <c r="B792" s="15">
        <v>41270</v>
      </c>
      <c r="C792" s="176" t="s">
        <v>4245</v>
      </c>
      <c r="D792" s="16" t="s">
        <v>5036</v>
      </c>
      <c r="E792" s="176"/>
      <c r="F792" s="176"/>
      <c r="G792" s="176"/>
      <c r="H792" s="33" t="s">
        <v>1714</v>
      </c>
      <c r="I792" s="15">
        <v>41284</v>
      </c>
      <c r="J792" s="15">
        <v>43461</v>
      </c>
      <c r="K792" s="16" t="s">
        <v>365</v>
      </c>
      <c r="L792" s="16"/>
      <c r="M792" s="16" t="s">
        <v>364</v>
      </c>
      <c r="N792" s="16" t="s">
        <v>25</v>
      </c>
      <c r="O792" s="16">
        <v>645927</v>
      </c>
      <c r="P792" s="764"/>
      <c r="Q792" s="764"/>
      <c r="R792" s="764"/>
      <c r="S792" s="764"/>
      <c r="T792" s="580"/>
      <c r="U792" s="16"/>
      <c r="V792" s="16">
        <v>645927</v>
      </c>
      <c r="W792" s="16"/>
      <c r="X792" s="16"/>
      <c r="Y792" s="16"/>
      <c r="Z792" s="16"/>
      <c r="AA792" s="16"/>
      <c r="AB792" s="16"/>
      <c r="AC792" s="16"/>
      <c r="AD792" s="16"/>
      <c r="AE792" s="16"/>
      <c r="AF792" s="16"/>
      <c r="AG792" s="16"/>
      <c r="AH792" s="16"/>
      <c r="AI792" s="16" t="s">
        <v>2630</v>
      </c>
      <c r="AJ792" s="16" t="s">
        <v>2631</v>
      </c>
      <c r="AK792" s="57"/>
      <c r="AL792" s="275" t="s">
        <v>6998</v>
      </c>
      <c r="AM792" s="11"/>
    </row>
    <row r="793" spans="1:39" s="60" customFormat="1" ht="27.75" customHeight="1" thickBot="1" x14ac:dyDescent="0.3">
      <c r="A793" s="183">
        <v>13140215</v>
      </c>
      <c r="B793" s="184">
        <v>41270</v>
      </c>
      <c r="C793" s="185" t="s">
        <v>4245</v>
      </c>
      <c r="D793" s="185" t="s">
        <v>5036</v>
      </c>
      <c r="E793" s="176"/>
      <c r="F793" s="176"/>
      <c r="G793" s="176"/>
      <c r="H793" s="186" t="s">
        <v>1714</v>
      </c>
      <c r="I793" s="184">
        <v>41284</v>
      </c>
      <c r="J793" s="184">
        <v>43461</v>
      </c>
      <c r="K793" s="185" t="s">
        <v>365</v>
      </c>
      <c r="L793" s="185"/>
      <c r="M793" s="185" t="s">
        <v>364</v>
      </c>
      <c r="N793" s="185" t="s">
        <v>25</v>
      </c>
      <c r="O793" s="185">
        <v>907258.6</v>
      </c>
      <c r="P793" s="748"/>
      <c r="Q793" s="748"/>
      <c r="R793" s="748"/>
      <c r="S793" s="748"/>
      <c r="T793" s="588"/>
      <c r="U793" s="185"/>
      <c r="V793" s="185">
        <v>907258.6</v>
      </c>
      <c r="W793" s="185"/>
      <c r="X793" s="185"/>
      <c r="Y793" s="185"/>
      <c r="Z793" s="185"/>
      <c r="AA793" s="185"/>
      <c r="AB793" s="185"/>
      <c r="AC793" s="185"/>
      <c r="AD793" s="185"/>
      <c r="AE793" s="185"/>
      <c r="AF793" s="185"/>
      <c r="AG793" s="185"/>
      <c r="AH793" s="185"/>
      <c r="AI793" s="185" t="s">
        <v>2628</v>
      </c>
      <c r="AJ793" s="185" t="s">
        <v>2629</v>
      </c>
      <c r="AK793" s="275"/>
      <c r="AL793" s="275" t="s">
        <v>6998</v>
      </c>
      <c r="AM793" s="11"/>
    </row>
    <row r="794" spans="1:39" s="60" customFormat="1" ht="27.75" customHeight="1" x14ac:dyDescent="0.25">
      <c r="A794" s="334">
        <v>13140215</v>
      </c>
      <c r="B794" s="15">
        <v>41270</v>
      </c>
      <c r="C794" s="176" t="s">
        <v>4245</v>
      </c>
      <c r="D794" s="16" t="s">
        <v>5036</v>
      </c>
      <c r="E794" s="176"/>
      <c r="F794" s="176"/>
      <c r="G794" s="176"/>
      <c r="H794" s="33" t="s">
        <v>1714</v>
      </c>
      <c r="I794" s="15">
        <v>41284</v>
      </c>
      <c r="J794" s="15">
        <v>43461</v>
      </c>
      <c r="K794" s="16" t="s">
        <v>365</v>
      </c>
      <c r="L794" s="16"/>
      <c r="M794" s="16" t="s">
        <v>364</v>
      </c>
      <c r="N794" s="16" t="s">
        <v>25</v>
      </c>
      <c r="O794" s="16">
        <v>907258.6</v>
      </c>
      <c r="P794" s="764"/>
      <c r="Q794" s="764"/>
      <c r="R794" s="764"/>
      <c r="S794" s="764"/>
      <c r="T794" s="580"/>
      <c r="U794" s="16"/>
      <c r="V794" s="16">
        <v>907258.6</v>
      </c>
      <c r="W794" s="16"/>
      <c r="X794" s="16"/>
      <c r="Y794" s="16"/>
      <c r="Z794" s="16"/>
      <c r="AA794" s="16"/>
      <c r="AB794" s="16"/>
      <c r="AC794" s="16"/>
      <c r="AD794" s="16"/>
      <c r="AE794" s="16"/>
      <c r="AF794" s="16"/>
      <c r="AG794" s="16"/>
      <c r="AH794" s="16"/>
      <c r="AI794" s="16" t="s">
        <v>2630</v>
      </c>
      <c r="AJ794" s="16" t="s">
        <v>2631</v>
      </c>
      <c r="AK794" s="57"/>
      <c r="AL794" s="275" t="s">
        <v>6998</v>
      </c>
      <c r="AM794" s="11"/>
    </row>
    <row r="795" spans="1:39" s="662" customFormat="1" ht="34.5" customHeight="1" thickBot="1" x14ac:dyDescent="0.3">
      <c r="A795" s="77">
        <v>13140216</v>
      </c>
      <c r="B795" s="28">
        <v>41295</v>
      </c>
      <c r="C795" s="29" t="s">
        <v>1715</v>
      </c>
      <c r="D795" s="29" t="s">
        <v>5703</v>
      </c>
      <c r="H795" s="77" t="s">
        <v>1716</v>
      </c>
      <c r="I795" s="28">
        <v>41316</v>
      </c>
      <c r="J795" s="28">
        <v>43860</v>
      </c>
      <c r="K795" s="29" t="s">
        <v>1657</v>
      </c>
      <c r="L795" s="29"/>
      <c r="M795" s="29" t="s">
        <v>1717</v>
      </c>
      <c r="N795" s="29" t="s">
        <v>48</v>
      </c>
      <c r="O795" s="29">
        <v>1000</v>
      </c>
      <c r="P795" s="743"/>
      <c r="Q795" s="743"/>
      <c r="R795" s="743"/>
      <c r="S795" s="743"/>
      <c r="T795" s="571">
        <v>0.55000000000000004</v>
      </c>
      <c r="U795" s="29">
        <v>3.5</v>
      </c>
      <c r="V795" s="29">
        <v>1000</v>
      </c>
      <c r="W795" s="29" t="s">
        <v>1257</v>
      </c>
      <c r="X795" s="29">
        <v>50</v>
      </c>
      <c r="Y795" s="29">
        <v>50</v>
      </c>
      <c r="Z795" s="29">
        <v>250</v>
      </c>
      <c r="AA795" s="29" t="s">
        <v>1090</v>
      </c>
      <c r="AB795" s="29" t="s">
        <v>1090</v>
      </c>
      <c r="AC795" s="29" t="s">
        <v>1090</v>
      </c>
      <c r="AD795" s="29" t="s">
        <v>1090</v>
      </c>
      <c r="AE795" s="29" t="s">
        <v>1090</v>
      </c>
      <c r="AF795" s="29" t="s">
        <v>1090</v>
      </c>
      <c r="AG795" s="29" t="s">
        <v>1337</v>
      </c>
      <c r="AH795" s="29"/>
      <c r="AI795" s="29" t="s">
        <v>2632</v>
      </c>
      <c r="AJ795" s="29" t="s">
        <v>2633</v>
      </c>
      <c r="AK795" s="25" t="s">
        <v>1408</v>
      </c>
      <c r="AL795" s="25"/>
      <c r="AM795" s="11"/>
    </row>
    <row r="796" spans="1:39" s="670" customFormat="1" ht="27.75" customHeight="1" x14ac:dyDescent="0.25">
      <c r="A796" s="303">
        <v>13140217</v>
      </c>
      <c r="B796" s="315">
        <v>41327</v>
      </c>
      <c r="C796" s="91" t="s">
        <v>215</v>
      </c>
      <c r="D796" s="91" t="s">
        <v>5183</v>
      </c>
      <c r="E796" s="91"/>
      <c r="F796" s="91"/>
      <c r="G796" s="91"/>
      <c r="H796" s="304" t="s">
        <v>1718</v>
      </c>
      <c r="I796" s="315">
        <v>41354</v>
      </c>
      <c r="J796" s="315">
        <v>41537</v>
      </c>
      <c r="K796" s="91" t="s">
        <v>378</v>
      </c>
      <c r="L796" s="91"/>
      <c r="M796" s="91" t="s">
        <v>4801</v>
      </c>
      <c r="N796" s="91" t="s">
        <v>95</v>
      </c>
      <c r="O796" s="91">
        <v>10556</v>
      </c>
      <c r="P796" s="807"/>
      <c r="Q796" s="807" t="s">
        <v>1719</v>
      </c>
      <c r="R796" s="807" t="s">
        <v>3247</v>
      </c>
      <c r="S796" s="807"/>
      <c r="T796" s="605">
        <v>12.5</v>
      </c>
      <c r="U796" s="91">
        <v>40.6</v>
      </c>
      <c r="V796" s="91">
        <v>10556</v>
      </c>
      <c r="W796" s="91" t="s">
        <v>1089</v>
      </c>
      <c r="X796" s="91">
        <v>50</v>
      </c>
      <c r="Y796" s="91">
        <v>25</v>
      </c>
      <c r="Z796" s="91">
        <v>125</v>
      </c>
      <c r="AA796" s="91" t="s">
        <v>1090</v>
      </c>
      <c r="AB796" s="91" t="s">
        <v>1090</v>
      </c>
      <c r="AC796" s="91" t="s">
        <v>1090</v>
      </c>
      <c r="AD796" s="91" t="s">
        <v>1090</v>
      </c>
      <c r="AE796" s="91" t="s">
        <v>1090</v>
      </c>
      <c r="AF796" s="91" t="s">
        <v>1090</v>
      </c>
      <c r="AG796" s="91" t="s">
        <v>1336</v>
      </c>
      <c r="AH796" s="91"/>
      <c r="AI796" s="91" t="s">
        <v>2634</v>
      </c>
      <c r="AJ796" s="91" t="s">
        <v>2635</v>
      </c>
      <c r="AK796" s="91"/>
      <c r="AL796" s="338" t="s">
        <v>3265</v>
      </c>
      <c r="AM796" s="45"/>
    </row>
    <row r="797" spans="1:39" s="670" customFormat="1" ht="27.75" customHeight="1" thickBot="1" x14ac:dyDescent="0.3">
      <c r="A797" s="305">
        <v>13140217</v>
      </c>
      <c r="B797" s="347">
        <v>41327</v>
      </c>
      <c r="C797" s="306" t="s">
        <v>215</v>
      </c>
      <c r="D797" s="306" t="s">
        <v>5183</v>
      </c>
      <c r="E797" s="306"/>
      <c r="F797" s="306"/>
      <c r="G797" s="306"/>
      <c r="H797" s="307" t="s">
        <v>1718</v>
      </c>
      <c r="I797" s="347">
        <v>41354</v>
      </c>
      <c r="J797" s="347">
        <v>41792</v>
      </c>
      <c r="K797" s="306" t="s">
        <v>378</v>
      </c>
      <c r="L797" s="306"/>
      <c r="M797" s="306" t="s">
        <v>4801</v>
      </c>
      <c r="N797" s="306" t="s">
        <v>95</v>
      </c>
      <c r="O797" s="306">
        <v>10556</v>
      </c>
      <c r="P797" s="832"/>
      <c r="Q797" s="832"/>
      <c r="R797" s="832" t="s">
        <v>3247</v>
      </c>
      <c r="S797" s="832"/>
      <c r="T797" s="606">
        <v>12.5</v>
      </c>
      <c r="U797" s="306">
        <v>40.6</v>
      </c>
      <c r="V797" s="306">
        <v>10556</v>
      </c>
      <c r="W797" s="306" t="s">
        <v>1089</v>
      </c>
      <c r="X797" s="306">
        <v>50</v>
      </c>
      <c r="Y797" s="306">
        <v>25</v>
      </c>
      <c r="Z797" s="306">
        <v>125</v>
      </c>
      <c r="AA797" s="306" t="s">
        <v>1090</v>
      </c>
      <c r="AB797" s="306" t="s">
        <v>1090</v>
      </c>
      <c r="AC797" s="306" t="s">
        <v>1090</v>
      </c>
      <c r="AD797" s="306" t="s">
        <v>1090</v>
      </c>
      <c r="AE797" s="306" t="s">
        <v>1090</v>
      </c>
      <c r="AF797" s="306" t="s">
        <v>1090</v>
      </c>
      <c r="AG797" s="306" t="s">
        <v>1336</v>
      </c>
      <c r="AH797" s="306"/>
      <c r="AI797" s="306" t="s">
        <v>2634</v>
      </c>
      <c r="AJ797" s="306" t="s">
        <v>2635</v>
      </c>
      <c r="AK797" s="306" t="s">
        <v>1408</v>
      </c>
      <c r="AL797" s="349" t="s">
        <v>3265</v>
      </c>
      <c r="AM797" s="45"/>
    </row>
    <row r="798" spans="1:39" s="60" customFormat="1" ht="27.75" customHeight="1" thickBot="1" x14ac:dyDescent="0.3">
      <c r="A798" s="77">
        <v>13140218</v>
      </c>
      <c r="B798" s="28">
        <v>41353</v>
      </c>
      <c r="C798" s="28" t="s">
        <v>1720</v>
      </c>
      <c r="D798" s="28" t="s">
        <v>5184</v>
      </c>
      <c r="E798" s="238"/>
      <c r="F798" s="238"/>
      <c r="G798" s="238"/>
      <c r="H798" s="77">
        <v>40422</v>
      </c>
      <c r="I798" s="28">
        <v>41384</v>
      </c>
      <c r="J798" s="28">
        <v>44901</v>
      </c>
      <c r="K798" s="29" t="s">
        <v>1461</v>
      </c>
      <c r="L798" s="29"/>
      <c r="M798" s="29" t="s">
        <v>4802</v>
      </c>
      <c r="N798" s="29" t="s">
        <v>48</v>
      </c>
      <c r="O798" s="29">
        <v>18480</v>
      </c>
      <c r="P798" s="743"/>
      <c r="Q798" s="743" t="s">
        <v>1721</v>
      </c>
      <c r="R798" s="743"/>
      <c r="S798" s="743"/>
      <c r="T798" s="571">
        <v>11</v>
      </c>
      <c r="U798" s="29">
        <v>70</v>
      </c>
      <c r="V798" s="29">
        <v>18480</v>
      </c>
      <c r="W798" s="29" t="s">
        <v>1257</v>
      </c>
      <c r="X798" s="29">
        <v>50</v>
      </c>
      <c r="Y798" s="29">
        <v>50</v>
      </c>
      <c r="Z798" s="29">
        <v>125</v>
      </c>
      <c r="AA798" s="29" t="s">
        <v>1090</v>
      </c>
      <c r="AB798" s="29" t="s">
        <v>1090</v>
      </c>
      <c r="AC798" s="29" t="s">
        <v>1090</v>
      </c>
      <c r="AD798" s="29" t="s">
        <v>1090</v>
      </c>
      <c r="AE798" s="29" t="s">
        <v>1090</v>
      </c>
      <c r="AF798" s="29">
        <v>0.3</v>
      </c>
      <c r="AG798" s="29" t="s">
        <v>4246</v>
      </c>
      <c r="AH798" s="29"/>
      <c r="AI798" s="29" t="s">
        <v>2636</v>
      </c>
      <c r="AJ798" s="29" t="s">
        <v>2637</v>
      </c>
      <c r="AK798" s="25" t="s">
        <v>166</v>
      </c>
      <c r="AL798" s="25" t="s">
        <v>1722</v>
      </c>
      <c r="AM798" s="11"/>
    </row>
    <row r="799" spans="1:39" s="60" customFormat="1" ht="27.75" customHeight="1" thickBot="1" x14ac:dyDescent="0.3">
      <c r="A799" s="237">
        <v>13140219</v>
      </c>
      <c r="B799" s="238">
        <v>41379</v>
      </c>
      <c r="C799" s="238" t="s">
        <v>215</v>
      </c>
      <c r="D799" s="238" t="s">
        <v>5704</v>
      </c>
      <c r="E799" s="28"/>
      <c r="F799" s="28"/>
      <c r="G799" s="28"/>
      <c r="H799" s="239">
        <v>39147</v>
      </c>
      <c r="I799" s="238">
        <v>41410</v>
      </c>
      <c r="J799" s="238">
        <v>43570</v>
      </c>
      <c r="K799" s="23" t="s">
        <v>365</v>
      </c>
      <c r="L799" s="23"/>
      <c r="M799" s="23" t="s">
        <v>364</v>
      </c>
      <c r="N799" s="23" t="s">
        <v>25</v>
      </c>
      <c r="O799" s="23">
        <v>2920</v>
      </c>
      <c r="P799" s="744"/>
      <c r="Q799" s="744"/>
      <c r="R799" s="744"/>
      <c r="S799" s="744"/>
      <c r="T799" s="575">
        <v>0.7</v>
      </c>
      <c r="U799" s="23">
        <v>8</v>
      </c>
      <c r="V799" s="23">
        <v>2920</v>
      </c>
      <c r="W799" s="23" t="s">
        <v>1257</v>
      </c>
      <c r="X799" s="23">
        <v>50</v>
      </c>
      <c r="Y799" s="23">
        <v>50</v>
      </c>
      <c r="Z799" s="23">
        <v>250</v>
      </c>
      <c r="AA799" s="23" t="s">
        <v>1090</v>
      </c>
      <c r="AB799" s="23" t="s">
        <v>1090</v>
      </c>
      <c r="AC799" s="23" t="s">
        <v>1090</v>
      </c>
      <c r="AD799" s="23" t="s">
        <v>1090</v>
      </c>
      <c r="AE799" s="23" t="s">
        <v>1090</v>
      </c>
      <c r="AF799" s="23" t="s">
        <v>1090</v>
      </c>
      <c r="AG799" s="23" t="s">
        <v>1723</v>
      </c>
      <c r="AH799" s="23">
        <v>32.08</v>
      </c>
      <c r="AI799" s="23" t="s">
        <v>2638</v>
      </c>
      <c r="AJ799" s="23" t="s">
        <v>2639</v>
      </c>
      <c r="AK799" s="24" t="s">
        <v>166</v>
      </c>
      <c r="AL799" s="24"/>
      <c r="AM799" s="11"/>
    </row>
    <row r="800" spans="1:39" s="60" customFormat="1" ht="27.75" customHeight="1" thickBot="1" x14ac:dyDescent="0.3">
      <c r="A800" s="77">
        <v>13140220</v>
      </c>
      <c r="B800" s="28">
        <v>41387</v>
      </c>
      <c r="C800" s="28" t="s">
        <v>1724</v>
      </c>
      <c r="D800" s="28" t="s">
        <v>5705</v>
      </c>
      <c r="E800" s="238"/>
      <c r="F800" s="238"/>
      <c r="G800" s="238"/>
      <c r="H800" s="77">
        <v>63668</v>
      </c>
      <c r="I800" s="28">
        <v>41417</v>
      </c>
      <c r="J800" s="28" t="s">
        <v>1195</v>
      </c>
      <c r="K800" s="29" t="s">
        <v>365</v>
      </c>
      <c r="L800" s="29"/>
      <c r="M800" s="29" t="s">
        <v>364</v>
      </c>
      <c r="N800" s="29" t="s">
        <v>25</v>
      </c>
      <c r="O800" s="29">
        <v>5500</v>
      </c>
      <c r="P800" s="743"/>
      <c r="Q800" s="743"/>
      <c r="R800" s="743"/>
      <c r="S800" s="743"/>
      <c r="T800" s="571">
        <v>7.5</v>
      </c>
      <c r="U800" s="29">
        <v>20.75</v>
      </c>
      <c r="V800" s="29">
        <v>5500</v>
      </c>
      <c r="W800" s="29" t="s">
        <v>1257</v>
      </c>
      <c r="X800" s="29">
        <v>50</v>
      </c>
      <c r="Y800" s="29">
        <v>50</v>
      </c>
      <c r="Z800" s="29">
        <v>250</v>
      </c>
      <c r="AA800" s="29" t="s">
        <v>1090</v>
      </c>
      <c r="AB800" s="29" t="s">
        <v>1090</v>
      </c>
      <c r="AC800" s="29" t="s">
        <v>1090</v>
      </c>
      <c r="AD800" s="29" t="s">
        <v>1090</v>
      </c>
      <c r="AE800" s="29" t="s">
        <v>1090</v>
      </c>
      <c r="AF800" s="29" t="s">
        <v>1090</v>
      </c>
      <c r="AG800" s="29" t="s">
        <v>1723</v>
      </c>
      <c r="AH800" s="29"/>
      <c r="AI800" s="29" t="s">
        <v>2640</v>
      </c>
      <c r="AJ800" s="29" t="s">
        <v>2641</v>
      </c>
      <c r="AK800" s="25" t="s">
        <v>1725</v>
      </c>
      <c r="AL800" s="25"/>
      <c r="AM800" s="11"/>
    </row>
    <row r="801" spans="1:39" s="60" customFormat="1" ht="27.75" customHeight="1" thickBot="1" x14ac:dyDescent="0.3">
      <c r="A801" s="237">
        <v>13140221</v>
      </c>
      <c r="B801" s="238">
        <v>41407</v>
      </c>
      <c r="C801" s="238" t="s">
        <v>215</v>
      </c>
      <c r="D801" s="238" t="s">
        <v>7374</v>
      </c>
      <c r="E801" s="238" t="s">
        <v>7373</v>
      </c>
      <c r="F801" s="238" t="s">
        <v>74</v>
      </c>
      <c r="G801" s="238" t="s">
        <v>45</v>
      </c>
      <c r="H801" s="239">
        <v>32839</v>
      </c>
      <c r="I801" s="238">
        <v>41435</v>
      </c>
      <c r="J801" s="238">
        <v>48712</v>
      </c>
      <c r="K801" s="23" t="s">
        <v>1531</v>
      </c>
      <c r="L801" s="23" t="s">
        <v>1531</v>
      </c>
      <c r="M801" s="23" t="s">
        <v>7375</v>
      </c>
      <c r="N801" s="23" t="s">
        <v>48</v>
      </c>
      <c r="O801" s="23">
        <v>9000</v>
      </c>
      <c r="P801" s="744" t="s">
        <v>8679</v>
      </c>
      <c r="Q801" s="744" t="s">
        <v>8680</v>
      </c>
      <c r="R801" s="744"/>
      <c r="S801" s="744"/>
      <c r="T801" s="575">
        <v>7.4</v>
      </c>
      <c r="U801" s="23">
        <v>40</v>
      </c>
      <c r="V801" s="23">
        <v>14600</v>
      </c>
      <c r="W801" s="23" t="s">
        <v>1257</v>
      </c>
      <c r="X801" s="23">
        <v>50</v>
      </c>
      <c r="Y801" s="23">
        <v>50</v>
      </c>
      <c r="Z801" s="23">
        <v>125</v>
      </c>
      <c r="AA801" s="23" t="s">
        <v>1090</v>
      </c>
      <c r="AB801" s="23" t="s">
        <v>1090</v>
      </c>
      <c r="AC801" s="23" t="s">
        <v>1090</v>
      </c>
      <c r="AD801" s="23" t="s">
        <v>1090</v>
      </c>
      <c r="AE801" s="23" t="s">
        <v>1090</v>
      </c>
      <c r="AF801" s="23" t="s">
        <v>1090</v>
      </c>
      <c r="AG801" s="23" t="s">
        <v>7378</v>
      </c>
      <c r="AH801" s="23">
        <v>86.8</v>
      </c>
      <c r="AI801" s="23" t="s">
        <v>7376</v>
      </c>
      <c r="AJ801" s="23" t="s">
        <v>7377</v>
      </c>
      <c r="AK801" s="24" t="s">
        <v>166</v>
      </c>
      <c r="AL801" s="24" t="s">
        <v>7395</v>
      </c>
      <c r="AM801" s="11"/>
    </row>
    <row r="802" spans="1:39" s="60" customFormat="1" ht="27.75" customHeight="1" thickBot="1" x14ac:dyDescent="0.3">
      <c r="A802" s="78">
        <v>13140222</v>
      </c>
      <c r="B802" s="36">
        <v>41417</v>
      </c>
      <c r="C802" s="35" t="s">
        <v>1726</v>
      </c>
      <c r="D802" s="35" t="s">
        <v>5706</v>
      </c>
      <c r="E802" s="35"/>
      <c r="F802" s="35"/>
      <c r="G802" s="35"/>
      <c r="H802" s="78">
        <v>5013</v>
      </c>
      <c r="I802" s="36">
        <v>41438</v>
      </c>
      <c r="J802" s="36">
        <v>45053</v>
      </c>
      <c r="K802" s="35" t="s">
        <v>1340</v>
      </c>
      <c r="L802" s="35"/>
      <c r="M802" s="35" t="s">
        <v>311</v>
      </c>
      <c r="N802" s="35" t="s">
        <v>95</v>
      </c>
      <c r="O802" s="35">
        <v>39420000</v>
      </c>
      <c r="P802" s="793"/>
      <c r="Q802" s="793"/>
      <c r="R802" s="793" t="s">
        <v>1727</v>
      </c>
      <c r="S802" s="793"/>
      <c r="T802" s="602">
        <v>5378.62</v>
      </c>
      <c r="U802" s="35">
        <v>108000</v>
      </c>
      <c r="V802" s="35">
        <v>39420000</v>
      </c>
      <c r="W802" s="35" t="s">
        <v>1257</v>
      </c>
      <c r="X802" s="35">
        <v>35</v>
      </c>
      <c r="Y802" s="35">
        <v>25</v>
      </c>
      <c r="Z802" s="35">
        <v>125</v>
      </c>
      <c r="AA802" s="35" t="s">
        <v>1090</v>
      </c>
      <c r="AB802" s="35" t="s">
        <v>1090</v>
      </c>
      <c r="AC802" s="35" t="s">
        <v>1090</v>
      </c>
      <c r="AD802" s="35">
        <v>10</v>
      </c>
      <c r="AE802" s="35">
        <v>1</v>
      </c>
      <c r="AF802" s="35">
        <v>0.5</v>
      </c>
      <c r="AG802" s="35" t="s">
        <v>4247</v>
      </c>
      <c r="AH802" s="35">
        <v>41.1</v>
      </c>
      <c r="AI802" s="35" t="s">
        <v>2642</v>
      </c>
      <c r="AJ802" s="35" t="s">
        <v>2643</v>
      </c>
      <c r="AK802" s="35" t="s">
        <v>5393</v>
      </c>
      <c r="AL802" s="368" t="s">
        <v>1728</v>
      </c>
      <c r="AM802" s="45"/>
    </row>
    <row r="803" spans="1:39" s="60" customFormat="1" ht="27.75" customHeight="1" x14ac:dyDescent="0.25">
      <c r="A803" s="223">
        <v>13140223</v>
      </c>
      <c r="B803" s="224">
        <v>41449</v>
      </c>
      <c r="C803" s="224" t="s">
        <v>1729</v>
      </c>
      <c r="D803" s="224" t="s">
        <v>5037</v>
      </c>
      <c r="E803" s="224"/>
      <c r="F803" s="224"/>
      <c r="G803" s="224"/>
      <c r="H803" s="225" t="s">
        <v>180</v>
      </c>
      <c r="I803" s="224">
        <v>41472</v>
      </c>
      <c r="J803" s="224" t="s">
        <v>1656</v>
      </c>
      <c r="K803" s="43" t="s">
        <v>877</v>
      </c>
      <c r="L803" s="43"/>
      <c r="M803" s="43" t="s">
        <v>330</v>
      </c>
      <c r="N803" s="43" t="s">
        <v>34</v>
      </c>
      <c r="O803" s="535">
        <v>33580</v>
      </c>
      <c r="P803" s="760"/>
      <c r="Q803" s="760"/>
      <c r="R803" s="760"/>
      <c r="S803" s="760"/>
      <c r="T803" s="572">
        <v>33</v>
      </c>
      <c r="U803" s="43">
        <v>92</v>
      </c>
      <c r="V803" s="43">
        <v>33580</v>
      </c>
      <c r="W803" s="43" t="s">
        <v>1089</v>
      </c>
      <c r="X803" s="43">
        <v>35</v>
      </c>
      <c r="Y803" s="43">
        <v>15</v>
      </c>
      <c r="Z803" s="43">
        <v>70</v>
      </c>
      <c r="AA803" s="43" t="s">
        <v>1090</v>
      </c>
      <c r="AB803" s="43" t="s">
        <v>1090</v>
      </c>
      <c r="AC803" s="43" t="s">
        <v>1090</v>
      </c>
      <c r="AD803" s="43" t="s">
        <v>1090</v>
      </c>
      <c r="AE803" s="43" t="s">
        <v>1090</v>
      </c>
      <c r="AF803" s="43" t="s">
        <v>1090</v>
      </c>
      <c r="AG803" s="43"/>
      <c r="AH803" s="43">
        <v>517</v>
      </c>
      <c r="AI803" s="43" t="s">
        <v>2644</v>
      </c>
      <c r="AJ803" s="43" t="s">
        <v>2645</v>
      </c>
      <c r="AK803" s="46" t="s">
        <v>1730</v>
      </c>
      <c r="AL803" s="46"/>
      <c r="AM803" s="11"/>
    </row>
    <row r="804" spans="1:39" s="60" customFormat="1" ht="27.75" customHeight="1" thickBot="1" x14ac:dyDescent="0.3">
      <c r="A804" s="210">
        <v>13140223</v>
      </c>
      <c r="B804" s="5">
        <v>41449</v>
      </c>
      <c r="C804" s="5" t="s">
        <v>1731</v>
      </c>
      <c r="D804" s="5" t="s">
        <v>5037</v>
      </c>
      <c r="E804" s="170"/>
      <c r="F804" s="170"/>
      <c r="G804" s="170"/>
      <c r="H804" s="34" t="s">
        <v>180</v>
      </c>
      <c r="I804" s="5">
        <v>41472</v>
      </c>
      <c r="J804" s="5" t="s">
        <v>1656</v>
      </c>
      <c r="K804" s="17" t="s">
        <v>877</v>
      </c>
      <c r="L804" s="17"/>
      <c r="M804" s="17" t="s">
        <v>330</v>
      </c>
      <c r="N804" s="17" t="s">
        <v>34</v>
      </c>
      <c r="O804" s="6">
        <v>23612</v>
      </c>
      <c r="P804" s="767"/>
      <c r="Q804" s="767"/>
      <c r="R804" s="767"/>
      <c r="S804" s="767"/>
      <c r="T804" s="566" t="s">
        <v>1325</v>
      </c>
      <c r="U804" s="17">
        <v>64.69</v>
      </c>
      <c r="V804" s="17">
        <v>23612</v>
      </c>
      <c r="W804" s="17" t="s">
        <v>1089</v>
      </c>
      <c r="X804" s="17">
        <v>50</v>
      </c>
      <c r="Y804" s="17">
        <v>70</v>
      </c>
      <c r="Z804" s="17">
        <v>70</v>
      </c>
      <c r="AA804" s="17" t="s">
        <v>1090</v>
      </c>
      <c r="AB804" s="17" t="s">
        <v>1090</v>
      </c>
      <c r="AC804" s="17" t="s">
        <v>1090</v>
      </c>
      <c r="AD804" s="17" t="s">
        <v>1090</v>
      </c>
      <c r="AE804" s="17" t="s">
        <v>1090</v>
      </c>
      <c r="AF804" s="17">
        <v>0.5</v>
      </c>
      <c r="AG804" s="17"/>
      <c r="AH804" s="17"/>
      <c r="AI804" s="17"/>
      <c r="AJ804" s="17"/>
      <c r="AK804" s="7" t="s">
        <v>1730</v>
      </c>
      <c r="AL804" s="7"/>
      <c r="AM804" s="11"/>
    </row>
    <row r="805" spans="1:39" s="60" customFormat="1" ht="27.75" customHeight="1" thickBot="1" x14ac:dyDescent="0.3">
      <c r="A805" s="182">
        <v>13140223</v>
      </c>
      <c r="B805" s="170">
        <v>41449</v>
      </c>
      <c r="C805" s="170" t="s">
        <v>1732</v>
      </c>
      <c r="D805" s="170" t="s">
        <v>5037</v>
      </c>
      <c r="E805" s="27"/>
      <c r="F805" s="27"/>
      <c r="G805" s="27"/>
      <c r="H805" s="169" t="s">
        <v>180</v>
      </c>
      <c r="I805" s="170">
        <v>41472</v>
      </c>
      <c r="J805" s="170" t="s">
        <v>1656</v>
      </c>
      <c r="K805" s="44" t="s">
        <v>877</v>
      </c>
      <c r="L805" s="44"/>
      <c r="M805" s="44" t="s">
        <v>330</v>
      </c>
      <c r="N805" s="44" t="s">
        <v>34</v>
      </c>
      <c r="O805" s="44">
        <v>2943</v>
      </c>
      <c r="P805" s="738"/>
      <c r="Q805" s="738"/>
      <c r="R805" s="738"/>
      <c r="S805" s="738"/>
      <c r="T805" s="573"/>
      <c r="U805" s="44">
        <v>16.28</v>
      </c>
      <c r="V805" s="44">
        <v>2943</v>
      </c>
      <c r="W805" s="44" t="s">
        <v>1089</v>
      </c>
      <c r="X805" s="44">
        <v>50</v>
      </c>
      <c r="Y805" s="44">
        <v>70</v>
      </c>
      <c r="Z805" s="44" t="s">
        <v>1090</v>
      </c>
      <c r="AA805" s="44" t="s">
        <v>1090</v>
      </c>
      <c r="AB805" s="44" t="s">
        <v>1090</v>
      </c>
      <c r="AC805" s="44" t="s">
        <v>1090</v>
      </c>
      <c r="AD805" s="44" t="s">
        <v>1090</v>
      </c>
      <c r="AE805" s="44" t="s">
        <v>1090</v>
      </c>
      <c r="AF805" s="44">
        <v>0.5</v>
      </c>
      <c r="AG805" s="44"/>
      <c r="AH805" s="44"/>
      <c r="AI805" s="44"/>
      <c r="AJ805" s="44"/>
      <c r="AK805" s="174" t="s">
        <v>1730</v>
      </c>
      <c r="AL805" s="20"/>
      <c r="AM805" s="11"/>
    </row>
    <row r="806" spans="1:39" s="60" customFormat="1" ht="27.75" customHeight="1" x14ac:dyDescent="0.25">
      <c r="A806" s="164">
        <v>13140224</v>
      </c>
      <c r="B806" s="175">
        <v>41528</v>
      </c>
      <c r="C806" s="176" t="s">
        <v>6815</v>
      </c>
      <c r="D806" s="176" t="s">
        <v>6817</v>
      </c>
      <c r="E806" s="437" t="s">
        <v>6814</v>
      </c>
      <c r="F806" s="437" t="s">
        <v>6814</v>
      </c>
      <c r="G806" s="437" t="s">
        <v>70</v>
      </c>
      <c r="H806" s="164">
        <v>39147</v>
      </c>
      <c r="I806" s="175">
        <v>41498</v>
      </c>
      <c r="J806" s="175">
        <v>43719</v>
      </c>
      <c r="K806" s="176" t="s">
        <v>365</v>
      </c>
      <c r="L806" s="176"/>
      <c r="M806" s="176" t="s">
        <v>4803</v>
      </c>
      <c r="N806" s="176" t="s">
        <v>25</v>
      </c>
      <c r="O806" s="176">
        <v>130000</v>
      </c>
      <c r="P806" s="752" t="s">
        <v>1733</v>
      </c>
      <c r="Q806" s="752" t="s">
        <v>1733</v>
      </c>
      <c r="R806" s="752" t="s">
        <v>6818</v>
      </c>
      <c r="S806" s="752"/>
      <c r="T806" s="568" t="s">
        <v>1325</v>
      </c>
      <c r="U806" s="176">
        <v>356.16399999999999</v>
      </c>
      <c r="V806" s="176">
        <v>130000</v>
      </c>
      <c r="W806" s="176" t="s">
        <v>1667</v>
      </c>
      <c r="X806" s="176">
        <v>100</v>
      </c>
      <c r="Y806" s="176" t="s">
        <v>1325</v>
      </c>
      <c r="Z806" s="176">
        <v>100</v>
      </c>
      <c r="AA806" s="176" t="s">
        <v>1090</v>
      </c>
      <c r="AB806" s="176" t="s">
        <v>1090</v>
      </c>
      <c r="AC806" s="176" t="s">
        <v>1090</v>
      </c>
      <c r="AD806" s="176">
        <v>15</v>
      </c>
      <c r="AE806" s="176">
        <v>2</v>
      </c>
      <c r="AF806" s="176">
        <v>1</v>
      </c>
      <c r="AG806" s="176" t="s">
        <v>1325</v>
      </c>
      <c r="AH806" s="176">
        <v>32.71</v>
      </c>
      <c r="AI806" s="176" t="s">
        <v>2646</v>
      </c>
      <c r="AJ806" s="176" t="s">
        <v>2647</v>
      </c>
      <c r="AK806" s="222" t="s">
        <v>1408</v>
      </c>
      <c r="AL806" s="17"/>
      <c r="AM806" s="11"/>
    </row>
    <row r="807" spans="1:39" s="60" customFormat="1" ht="27.75" customHeight="1" x14ac:dyDescent="0.25">
      <c r="A807" s="33">
        <v>13140224</v>
      </c>
      <c r="B807" s="15">
        <v>41528</v>
      </c>
      <c r="C807" s="16" t="s">
        <v>6816</v>
      </c>
      <c r="D807" s="16" t="s">
        <v>6817</v>
      </c>
      <c r="E807" s="16" t="s">
        <v>6814</v>
      </c>
      <c r="F807" s="16" t="s">
        <v>6814</v>
      </c>
      <c r="G807" s="16" t="s">
        <v>70</v>
      </c>
      <c r="H807" s="33">
        <v>39147</v>
      </c>
      <c r="I807" s="15">
        <v>41498</v>
      </c>
      <c r="J807" s="15">
        <v>43719</v>
      </c>
      <c r="K807" s="16" t="s">
        <v>365</v>
      </c>
      <c r="L807" s="16"/>
      <c r="M807" s="16" t="s">
        <v>4803</v>
      </c>
      <c r="N807" s="16" t="s">
        <v>25</v>
      </c>
      <c r="O807" s="16">
        <v>295000</v>
      </c>
      <c r="P807" s="764" t="s">
        <v>1733</v>
      </c>
      <c r="Q807" s="764" t="s">
        <v>1733</v>
      </c>
      <c r="R807" s="752" t="s">
        <v>6818</v>
      </c>
      <c r="S807" s="764"/>
      <c r="T807" s="580" t="s">
        <v>1325</v>
      </c>
      <c r="U807" s="16">
        <v>808.22</v>
      </c>
      <c r="V807" s="16">
        <v>295000</v>
      </c>
      <c r="W807" s="16" t="s">
        <v>1667</v>
      </c>
      <c r="X807" s="16">
        <v>100</v>
      </c>
      <c r="Y807" s="16">
        <v>25</v>
      </c>
      <c r="Z807" s="16">
        <v>100</v>
      </c>
      <c r="AA807" s="16" t="s">
        <v>1090</v>
      </c>
      <c r="AB807" s="16" t="s">
        <v>1090</v>
      </c>
      <c r="AC807" s="16" t="s">
        <v>1090</v>
      </c>
      <c r="AD807" s="16">
        <v>15</v>
      </c>
      <c r="AE807" s="16">
        <v>2</v>
      </c>
      <c r="AF807" s="16">
        <v>1</v>
      </c>
      <c r="AG807" s="16" t="s">
        <v>4248</v>
      </c>
      <c r="AH807" s="16">
        <v>33.000999999999998</v>
      </c>
      <c r="AI807" s="16" t="s">
        <v>2648</v>
      </c>
      <c r="AJ807" s="16" t="s">
        <v>2649</v>
      </c>
      <c r="AK807" s="16" t="s">
        <v>1408</v>
      </c>
      <c r="AL807" s="17"/>
      <c r="AM807" s="11"/>
    </row>
    <row r="808" spans="1:39" s="60" customFormat="1" ht="27.75" customHeight="1" thickBot="1" x14ac:dyDescent="0.3">
      <c r="A808" s="536">
        <v>13140225</v>
      </c>
      <c r="B808" s="490">
        <v>41486</v>
      </c>
      <c r="C808" s="490" t="s">
        <v>1691</v>
      </c>
      <c r="D808" s="490" t="s">
        <v>5185</v>
      </c>
      <c r="E808" s="490"/>
      <c r="F808" s="490"/>
      <c r="G808" s="490"/>
      <c r="H808" s="537">
        <v>63427</v>
      </c>
      <c r="I808" s="490">
        <v>41514</v>
      </c>
      <c r="J808" s="490">
        <v>45138</v>
      </c>
      <c r="K808" s="491" t="s">
        <v>365</v>
      </c>
      <c r="L808" s="491"/>
      <c r="M808" s="491" t="s">
        <v>4803</v>
      </c>
      <c r="N808" s="491" t="s">
        <v>25</v>
      </c>
      <c r="O808" s="491">
        <v>24420</v>
      </c>
      <c r="P808" s="833"/>
      <c r="Q808" s="833"/>
      <c r="R808" s="833" t="s">
        <v>8725</v>
      </c>
      <c r="S808" s="833"/>
      <c r="T808" s="624">
        <v>9.25</v>
      </c>
      <c r="U808" s="491">
        <v>74</v>
      </c>
      <c r="V808" s="491">
        <v>24420</v>
      </c>
      <c r="W808" s="491" t="s">
        <v>1667</v>
      </c>
      <c r="X808" s="491">
        <v>50</v>
      </c>
      <c r="Y808" s="491">
        <v>50</v>
      </c>
      <c r="Z808" s="491">
        <v>250</v>
      </c>
      <c r="AA808" s="491" t="s">
        <v>1090</v>
      </c>
      <c r="AB808" s="491" t="s">
        <v>1090</v>
      </c>
      <c r="AC808" s="491" t="s">
        <v>1090</v>
      </c>
      <c r="AD808" s="491">
        <v>10</v>
      </c>
      <c r="AE808" s="491" t="s">
        <v>1090</v>
      </c>
      <c r="AF808" s="491" t="s">
        <v>1090</v>
      </c>
      <c r="AG808" s="491" t="s">
        <v>1734</v>
      </c>
      <c r="AH808" s="491">
        <v>15</v>
      </c>
      <c r="AI808" s="491" t="s">
        <v>2650</v>
      </c>
      <c r="AJ808" s="491" t="s">
        <v>2651</v>
      </c>
      <c r="AK808" s="492" t="s">
        <v>1730</v>
      </c>
      <c r="AL808" s="492" t="s">
        <v>6204</v>
      </c>
      <c r="AM808" s="11"/>
    </row>
    <row r="809" spans="1:39" s="60" customFormat="1" ht="41.25" customHeight="1" thickBot="1" x14ac:dyDescent="0.3">
      <c r="A809" s="240">
        <v>13140226</v>
      </c>
      <c r="B809" s="241">
        <v>41487</v>
      </c>
      <c r="C809" s="241" t="s">
        <v>1735</v>
      </c>
      <c r="D809" s="241" t="s">
        <v>5622</v>
      </c>
      <c r="E809" s="241"/>
      <c r="F809" s="241"/>
      <c r="G809" s="241"/>
      <c r="H809" s="240">
        <v>73198</v>
      </c>
      <c r="I809" s="241">
        <v>41514</v>
      </c>
      <c r="J809" s="241">
        <v>42181</v>
      </c>
      <c r="K809" s="242" t="s">
        <v>370</v>
      </c>
      <c r="L809" s="242"/>
      <c r="M809" s="242" t="s">
        <v>4742</v>
      </c>
      <c r="N809" s="242" t="s">
        <v>52</v>
      </c>
      <c r="O809" s="242">
        <v>2400</v>
      </c>
      <c r="P809" s="804"/>
      <c r="Q809" s="804"/>
      <c r="R809" s="804"/>
      <c r="S809" s="804"/>
      <c r="T809" s="604">
        <v>2.34</v>
      </c>
      <c r="U809" s="242">
        <v>9.3800000000000008</v>
      </c>
      <c r="V809" s="242">
        <v>2400</v>
      </c>
      <c r="W809" s="242" t="s">
        <v>1257</v>
      </c>
      <c r="X809" s="242">
        <v>35</v>
      </c>
      <c r="Y809" s="242">
        <v>25</v>
      </c>
      <c r="Z809" s="242">
        <v>125</v>
      </c>
      <c r="AA809" s="242" t="s">
        <v>1090</v>
      </c>
      <c r="AB809" s="242" t="s">
        <v>1090</v>
      </c>
      <c r="AC809" s="242" t="s">
        <v>1090</v>
      </c>
      <c r="AD809" s="242" t="s">
        <v>1090</v>
      </c>
      <c r="AE809" s="242" t="s">
        <v>1090</v>
      </c>
      <c r="AF809" s="242">
        <v>3</v>
      </c>
      <c r="AG809" s="242"/>
      <c r="AH809" s="242">
        <v>353.9</v>
      </c>
      <c r="AI809" s="242" t="s">
        <v>2652</v>
      </c>
      <c r="AJ809" s="242" t="s">
        <v>2653</v>
      </c>
      <c r="AK809" s="243" t="s">
        <v>1408</v>
      </c>
      <c r="AL809" s="243" t="s">
        <v>6061</v>
      </c>
      <c r="AM809" s="11"/>
    </row>
    <row r="810" spans="1:39" s="60" customFormat="1" ht="27.75" customHeight="1" thickBot="1" x14ac:dyDescent="0.3">
      <c r="A810" s="34">
        <v>13140227</v>
      </c>
      <c r="B810" s="5">
        <v>41528</v>
      </c>
      <c r="C810" s="5" t="s">
        <v>7426</v>
      </c>
      <c r="D810" s="5" t="s">
        <v>7425</v>
      </c>
      <c r="E810" s="5" t="s">
        <v>70</v>
      </c>
      <c r="F810" s="5" t="s">
        <v>70</v>
      </c>
      <c r="G810" s="5" t="s">
        <v>70</v>
      </c>
      <c r="H810" s="225">
        <v>10971</v>
      </c>
      <c r="I810" s="224">
        <v>41511</v>
      </c>
      <c r="J810" s="224">
        <v>45911</v>
      </c>
      <c r="K810" s="43" t="s">
        <v>365</v>
      </c>
      <c r="L810" s="43"/>
      <c r="M810" s="43" t="s">
        <v>4803</v>
      </c>
      <c r="N810" s="43" t="s">
        <v>25</v>
      </c>
      <c r="O810" s="43">
        <v>38325</v>
      </c>
      <c r="P810" s="768" t="s">
        <v>7428</v>
      </c>
      <c r="Q810" s="768" t="s">
        <v>7428</v>
      </c>
      <c r="R810" s="760"/>
      <c r="S810" s="760"/>
      <c r="T810" s="572" t="s">
        <v>1325</v>
      </c>
      <c r="U810" s="43">
        <v>105</v>
      </c>
      <c r="V810" s="43">
        <v>38325</v>
      </c>
      <c r="W810" s="43" t="s">
        <v>1257</v>
      </c>
      <c r="X810" s="43">
        <v>50</v>
      </c>
      <c r="Y810" s="43">
        <v>50</v>
      </c>
      <c r="Z810" s="43">
        <v>250</v>
      </c>
      <c r="AA810" s="43" t="s">
        <v>1325</v>
      </c>
      <c r="AB810" s="43" t="s">
        <v>1325</v>
      </c>
      <c r="AC810" s="43" t="s">
        <v>1325</v>
      </c>
      <c r="AD810" s="43" t="s">
        <v>1325</v>
      </c>
      <c r="AE810" s="43">
        <v>2</v>
      </c>
      <c r="AF810" s="43">
        <v>10</v>
      </c>
      <c r="AG810" s="43" t="s">
        <v>1736</v>
      </c>
      <c r="AH810" s="43">
        <v>31.178000000000001</v>
      </c>
      <c r="AI810" s="43" t="s">
        <v>2654</v>
      </c>
      <c r="AJ810" s="43" t="s">
        <v>2655</v>
      </c>
      <c r="AK810" s="46" t="s">
        <v>1373</v>
      </c>
      <c r="AL810" s="46" t="s">
        <v>6822</v>
      </c>
      <c r="AM810" s="11"/>
    </row>
    <row r="811" spans="1:39" s="60" customFormat="1" ht="27.75" customHeight="1" thickBot="1" x14ac:dyDescent="0.3">
      <c r="A811" s="34">
        <v>13140227</v>
      </c>
      <c r="B811" s="5">
        <v>41528</v>
      </c>
      <c r="C811" s="5" t="s">
        <v>7427</v>
      </c>
      <c r="D811" s="5" t="s">
        <v>7425</v>
      </c>
      <c r="E811" s="5" t="s">
        <v>70</v>
      </c>
      <c r="F811" s="5" t="s">
        <v>70</v>
      </c>
      <c r="G811" s="5" t="s">
        <v>70</v>
      </c>
      <c r="H811" s="169">
        <v>10971</v>
      </c>
      <c r="I811" s="224">
        <v>41511</v>
      </c>
      <c r="J811" s="224">
        <v>45911</v>
      </c>
      <c r="K811" s="44" t="s">
        <v>365</v>
      </c>
      <c r="L811" s="44"/>
      <c r="M811" s="44" t="s">
        <v>4803</v>
      </c>
      <c r="N811" s="44" t="s">
        <v>25</v>
      </c>
      <c r="O811" s="44">
        <v>38325</v>
      </c>
      <c r="P811" s="738" t="s">
        <v>7428</v>
      </c>
      <c r="Q811" s="738" t="s">
        <v>7428</v>
      </c>
      <c r="R811" s="738"/>
      <c r="S811" s="738"/>
      <c r="T811" s="573"/>
      <c r="U811" s="44"/>
      <c r="V811" s="44"/>
      <c r="W811" s="44"/>
      <c r="X811" s="44"/>
      <c r="Y811" s="44"/>
      <c r="Z811" s="44"/>
      <c r="AA811" s="44"/>
      <c r="AB811" s="44"/>
      <c r="AC811" s="44"/>
      <c r="AD811" s="44"/>
      <c r="AE811" s="44"/>
      <c r="AF811" s="44"/>
      <c r="AG811" s="44"/>
      <c r="AH811" s="44">
        <v>28.63</v>
      </c>
      <c r="AI811" s="44" t="s">
        <v>2656</v>
      </c>
      <c r="AJ811" s="44" t="s">
        <v>2657</v>
      </c>
      <c r="AK811" s="174" t="s">
        <v>1373</v>
      </c>
      <c r="AL811" s="46" t="s">
        <v>6822</v>
      </c>
      <c r="AM811" s="11"/>
    </row>
    <row r="812" spans="1:39" s="60" customFormat="1" ht="27.75" customHeight="1" x14ac:dyDescent="0.25">
      <c r="A812" s="164">
        <v>13140228</v>
      </c>
      <c r="B812" s="175">
        <v>41499</v>
      </c>
      <c r="C812" s="175" t="s">
        <v>1737</v>
      </c>
      <c r="D812" s="175" t="s">
        <v>1738</v>
      </c>
      <c r="E812" s="175"/>
      <c r="F812" s="175"/>
      <c r="G812" s="175"/>
      <c r="H812" s="164">
        <v>23947</v>
      </c>
      <c r="I812" s="175">
        <v>41540</v>
      </c>
      <c r="J812" s="175">
        <v>44903</v>
      </c>
      <c r="K812" s="176" t="s">
        <v>377</v>
      </c>
      <c r="L812" s="176"/>
      <c r="M812" s="176" t="s">
        <v>4804</v>
      </c>
      <c r="N812" s="176" t="s">
        <v>21</v>
      </c>
      <c r="O812" s="176">
        <v>141912</v>
      </c>
      <c r="P812" s="739" t="s">
        <v>7322</v>
      </c>
      <c r="Q812" s="826" t="s">
        <v>6396</v>
      </c>
      <c r="R812" s="739"/>
      <c r="S812" s="739"/>
      <c r="T812" s="568"/>
      <c r="U812" s="176">
        <v>388.8</v>
      </c>
      <c r="V812" s="176"/>
      <c r="W812" s="176" t="s">
        <v>1089</v>
      </c>
      <c r="X812" s="176">
        <v>35</v>
      </c>
      <c r="Y812" s="176">
        <v>25</v>
      </c>
      <c r="Z812" s="176">
        <v>125</v>
      </c>
      <c r="AA812" s="176"/>
      <c r="AB812" s="176"/>
      <c r="AC812" s="176"/>
      <c r="AD812" s="176">
        <v>15</v>
      </c>
      <c r="AE812" s="176">
        <v>2</v>
      </c>
      <c r="AF812" s="176">
        <v>0.3</v>
      </c>
      <c r="AG812" s="176" t="s">
        <v>4249</v>
      </c>
      <c r="AH812" s="176"/>
      <c r="AI812" s="176" t="s">
        <v>2658</v>
      </c>
      <c r="AJ812" s="176" t="s">
        <v>2659</v>
      </c>
      <c r="AK812" s="222" t="s">
        <v>5394</v>
      </c>
      <c r="AL812" s="59"/>
      <c r="AM812" s="11"/>
    </row>
    <row r="813" spans="1:39" s="60" customFormat="1" ht="27.75" customHeight="1" x14ac:dyDescent="0.25">
      <c r="A813" s="33">
        <v>13140228</v>
      </c>
      <c r="B813" s="15">
        <v>41499</v>
      </c>
      <c r="C813" s="15" t="s">
        <v>1739</v>
      </c>
      <c r="D813" s="15" t="s">
        <v>1738</v>
      </c>
      <c r="E813" s="15"/>
      <c r="F813" s="15"/>
      <c r="G813" s="15"/>
      <c r="H813" s="33">
        <v>23947</v>
      </c>
      <c r="I813" s="175">
        <v>41540</v>
      </c>
      <c r="J813" s="175">
        <v>44903</v>
      </c>
      <c r="K813" s="16" t="s">
        <v>377</v>
      </c>
      <c r="L813" s="16"/>
      <c r="M813" s="16" t="s">
        <v>4804</v>
      </c>
      <c r="N813" s="16" t="s">
        <v>21</v>
      </c>
      <c r="O813" s="16">
        <v>15768</v>
      </c>
      <c r="P813" s="739" t="s">
        <v>7322</v>
      </c>
      <c r="Q813" s="826" t="s">
        <v>6396</v>
      </c>
      <c r="R813" s="767"/>
      <c r="S813" s="767"/>
      <c r="T813" s="580"/>
      <c r="U813" s="16">
        <v>43.2</v>
      </c>
      <c r="V813" s="16"/>
      <c r="W813" s="16" t="s">
        <v>1089</v>
      </c>
      <c r="X813" s="16">
        <v>35</v>
      </c>
      <c r="Y813" s="16">
        <v>25</v>
      </c>
      <c r="Z813" s="16">
        <v>125</v>
      </c>
      <c r="AA813" s="16"/>
      <c r="AB813" s="16"/>
      <c r="AC813" s="16"/>
      <c r="AD813" s="16">
        <v>15</v>
      </c>
      <c r="AE813" s="16">
        <v>2</v>
      </c>
      <c r="AF813" s="16">
        <v>0.3</v>
      </c>
      <c r="AG813" s="16" t="s">
        <v>4249</v>
      </c>
      <c r="AH813" s="16"/>
      <c r="AI813" s="16" t="s">
        <v>2660</v>
      </c>
      <c r="AJ813" s="16" t="s">
        <v>2661</v>
      </c>
      <c r="AK813" s="57" t="s">
        <v>5394</v>
      </c>
      <c r="AL813" s="7"/>
      <c r="AM813" s="11"/>
    </row>
    <row r="814" spans="1:39" s="60" customFormat="1" ht="27.75" customHeight="1" x14ac:dyDescent="0.25">
      <c r="A814" s="33">
        <v>13140228</v>
      </c>
      <c r="B814" s="15">
        <v>41499</v>
      </c>
      <c r="C814" s="15" t="s">
        <v>1740</v>
      </c>
      <c r="D814" s="15" t="s">
        <v>1738</v>
      </c>
      <c r="E814" s="15"/>
      <c r="F814" s="15"/>
      <c r="G814" s="15"/>
      <c r="H814" s="33">
        <v>23947</v>
      </c>
      <c r="I814" s="175">
        <v>41540</v>
      </c>
      <c r="J814" s="175">
        <v>44903</v>
      </c>
      <c r="K814" s="16" t="s">
        <v>377</v>
      </c>
      <c r="L814" s="16"/>
      <c r="M814" s="16" t="s">
        <v>4804</v>
      </c>
      <c r="N814" s="16" t="s">
        <v>21</v>
      </c>
      <c r="O814" s="16">
        <v>63072</v>
      </c>
      <c r="P814" s="739" t="s">
        <v>7322</v>
      </c>
      <c r="Q814" s="826" t="s">
        <v>6396</v>
      </c>
      <c r="R814" s="767"/>
      <c r="S814" s="767"/>
      <c r="T814" s="580"/>
      <c r="U814" s="16">
        <v>172.8</v>
      </c>
      <c r="V814" s="16"/>
      <c r="W814" s="16" t="s">
        <v>1089</v>
      </c>
      <c r="X814" s="16">
        <v>35</v>
      </c>
      <c r="Y814" s="16">
        <v>25</v>
      </c>
      <c r="Z814" s="16">
        <v>125</v>
      </c>
      <c r="AA814" s="16"/>
      <c r="AB814" s="16"/>
      <c r="AC814" s="16"/>
      <c r="AD814" s="16">
        <v>15</v>
      </c>
      <c r="AE814" s="16">
        <v>2</v>
      </c>
      <c r="AF814" s="16">
        <v>0.3</v>
      </c>
      <c r="AG814" s="16" t="s">
        <v>4249</v>
      </c>
      <c r="AH814" s="16"/>
      <c r="AI814" s="16" t="s">
        <v>2662</v>
      </c>
      <c r="AJ814" s="16" t="s">
        <v>2663</v>
      </c>
      <c r="AK814" s="57" t="s">
        <v>5394</v>
      </c>
      <c r="AL814" s="7"/>
      <c r="AM814" s="11"/>
    </row>
    <row r="815" spans="1:39" s="60" customFormat="1" ht="27.75" customHeight="1" x14ac:dyDescent="0.25">
      <c r="A815" s="34">
        <v>13140228</v>
      </c>
      <c r="B815" s="5">
        <v>41499</v>
      </c>
      <c r="C815" s="5" t="s">
        <v>1741</v>
      </c>
      <c r="D815" s="5" t="s">
        <v>8585</v>
      </c>
      <c r="E815" s="5" t="s">
        <v>77</v>
      </c>
      <c r="F815" s="5" t="s">
        <v>77</v>
      </c>
      <c r="G815" s="5" t="s">
        <v>20</v>
      </c>
      <c r="H815" s="34">
        <v>23947</v>
      </c>
      <c r="I815" s="26">
        <v>41540</v>
      </c>
      <c r="J815" s="26">
        <v>47095</v>
      </c>
      <c r="K815" s="17" t="s">
        <v>377</v>
      </c>
      <c r="L815" s="17" t="s">
        <v>6908</v>
      </c>
      <c r="M815" s="17" t="s">
        <v>4804</v>
      </c>
      <c r="N815" s="17" t="s">
        <v>21</v>
      </c>
      <c r="O815" s="17">
        <v>425980.55</v>
      </c>
      <c r="P815" s="767" t="s">
        <v>8586</v>
      </c>
      <c r="Q815" s="767" t="s">
        <v>8587</v>
      </c>
      <c r="R815" s="767"/>
      <c r="S815" s="767"/>
      <c r="T815" s="566">
        <v>125.89</v>
      </c>
      <c r="U815" s="17">
        <v>1167.07</v>
      </c>
      <c r="V815" s="17">
        <v>425980.55</v>
      </c>
      <c r="W815" s="17" t="s">
        <v>1089</v>
      </c>
      <c r="X815" s="17">
        <v>35</v>
      </c>
      <c r="Y815" s="17">
        <v>25</v>
      </c>
      <c r="Z815" s="17">
        <v>125</v>
      </c>
      <c r="AA815" s="17" t="s">
        <v>1090</v>
      </c>
      <c r="AB815" s="17" t="s">
        <v>1090</v>
      </c>
      <c r="AC815" s="17" t="s">
        <v>1090</v>
      </c>
      <c r="AD815" s="17" t="s">
        <v>1090</v>
      </c>
      <c r="AE815" s="17" t="s">
        <v>1090</v>
      </c>
      <c r="AF815" s="17">
        <v>0.3</v>
      </c>
      <c r="AG815" s="17" t="s">
        <v>4249</v>
      </c>
      <c r="AI815" s="17" t="s">
        <v>2664</v>
      </c>
      <c r="AJ815" s="17" t="s">
        <v>2665</v>
      </c>
      <c r="AK815" s="7" t="s">
        <v>5394</v>
      </c>
      <c r="AL815" s="7"/>
      <c r="AM815" s="11"/>
    </row>
    <row r="816" spans="1:39" s="60" customFormat="1" ht="27.75" customHeight="1" x14ac:dyDescent="0.25">
      <c r="A816" s="34">
        <v>13140228</v>
      </c>
      <c r="B816" s="5">
        <v>41499</v>
      </c>
      <c r="C816" s="5" t="s">
        <v>1742</v>
      </c>
      <c r="D816" s="5" t="s">
        <v>8585</v>
      </c>
      <c r="E816" s="5" t="s">
        <v>77</v>
      </c>
      <c r="F816" s="5" t="s">
        <v>77</v>
      </c>
      <c r="G816" s="5" t="s">
        <v>20</v>
      </c>
      <c r="H816" s="34">
        <v>23947</v>
      </c>
      <c r="I816" s="26">
        <v>41540</v>
      </c>
      <c r="J816" s="26">
        <v>47095</v>
      </c>
      <c r="K816" s="17" t="s">
        <v>377</v>
      </c>
      <c r="L816" s="17" t="s">
        <v>6908</v>
      </c>
      <c r="M816" s="17" t="s">
        <v>4804</v>
      </c>
      <c r="N816" s="17" t="s">
        <v>21</v>
      </c>
      <c r="O816" s="17">
        <v>141912</v>
      </c>
      <c r="P816" s="767" t="s">
        <v>8586</v>
      </c>
      <c r="Q816" s="767" t="s">
        <v>8587</v>
      </c>
      <c r="R816" s="767"/>
      <c r="S816" s="767"/>
      <c r="T816" s="566"/>
      <c r="U816" s="17">
        <v>388.8</v>
      </c>
      <c r="V816" s="17">
        <v>141912</v>
      </c>
      <c r="W816" s="17" t="s">
        <v>1089</v>
      </c>
      <c r="X816" s="17">
        <v>35</v>
      </c>
      <c r="Y816" s="17">
        <v>25</v>
      </c>
      <c r="Z816" s="17">
        <v>125</v>
      </c>
      <c r="AA816" s="17" t="s">
        <v>1090</v>
      </c>
      <c r="AB816" s="17" t="s">
        <v>1090</v>
      </c>
      <c r="AC816" s="17" t="s">
        <v>1090</v>
      </c>
      <c r="AD816" s="17" t="s">
        <v>1090</v>
      </c>
      <c r="AE816" s="17" t="s">
        <v>1090</v>
      </c>
      <c r="AF816" s="17">
        <v>0.3</v>
      </c>
      <c r="AG816" s="17" t="s">
        <v>4249</v>
      </c>
      <c r="AH816" s="17">
        <v>265.57900000000001</v>
      </c>
      <c r="AI816" s="17" t="s">
        <v>2658</v>
      </c>
      <c r="AJ816" s="17" t="s">
        <v>2659</v>
      </c>
      <c r="AK816" s="7" t="s">
        <v>5394</v>
      </c>
      <c r="AL816" s="7"/>
      <c r="AM816" s="11"/>
    </row>
    <row r="817" spans="1:39" s="60" customFormat="1" ht="27.75" customHeight="1" x14ac:dyDescent="0.25">
      <c r="A817" s="34">
        <v>13140228</v>
      </c>
      <c r="B817" s="5">
        <v>41499</v>
      </c>
      <c r="C817" s="5" t="s">
        <v>1743</v>
      </c>
      <c r="D817" s="5" t="s">
        <v>8585</v>
      </c>
      <c r="E817" s="5" t="s">
        <v>77</v>
      </c>
      <c r="F817" s="5" t="s">
        <v>77</v>
      </c>
      <c r="G817" s="5" t="s">
        <v>20</v>
      </c>
      <c r="H817" s="34">
        <v>23947</v>
      </c>
      <c r="I817" s="26">
        <v>41540</v>
      </c>
      <c r="J817" s="26">
        <v>47095</v>
      </c>
      <c r="K817" s="17" t="s">
        <v>377</v>
      </c>
      <c r="L817" s="17" t="s">
        <v>6908</v>
      </c>
      <c r="M817" s="17" t="s">
        <v>4804</v>
      </c>
      <c r="N817" s="17" t="s">
        <v>21</v>
      </c>
      <c r="O817" s="17">
        <v>15768</v>
      </c>
      <c r="P817" s="767" t="s">
        <v>8586</v>
      </c>
      <c r="Q817" s="767" t="s">
        <v>8587</v>
      </c>
      <c r="R817" s="767"/>
      <c r="S817" s="767"/>
      <c r="T817" s="566"/>
      <c r="U817" s="17">
        <v>43.2</v>
      </c>
      <c r="V817" s="17">
        <v>15768</v>
      </c>
      <c r="W817" s="17" t="s">
        <v>1089</v>
      </c>
      <c r="X817" s="17">
        <v>35</v>
      </c>
      <c r="Y817" s="17">
        <v>25</v>
      </c>
      <c r="Z817" s="17">
        <v>125</v>
      </c>
      <c r="AA817" s="17" t="s">
        <v>1090</v>
      </c>
      <c r="AB817" s="17" t="s">
        <v>1090</v>
      </c>
      <c r="AC817" s="17" t="s">
        <v>1090</v>
      </c>
      <c r="AD817" s="17" t="s">
        <v>1090</v>
      </c>
      <c r="AE817" s="17" t="s">
        <v>1090</v>
      </c>
      <c r="AF817" s="17">
        <v>0.3</v>
      </c>
      <c r="AG817" s="17" t="s">
        <v>4249</v>
      </c>
      <c r="AH817" s="17">
        <v>271.48399999999998</v>
      </c>
      <c r="AI817" s="17" t="s">
        <v>2660</v>
      </c>
      <c r="AJ817" s="17" t="s">
        <v>2661</v>
      </c>
      <c r="AK817" s="7" t="s">
        <v>5394</v>
      </c>
      <c r="AL817" s="7"/>
      <c r="AM817" s="11"/>
    </row>
    <row r="818" spans="1:39" s="60" customFormat="1" ht="27.75" customHeight="1" thickBot="1" x14ac:dyDescent="0.3">
      <c r="A818" s="169">
        <v>13140228</v>
      </c>
      <c r="B818" s="170">
        <v>41499</v>
      </c>
      <c r="C818" s="170" t="s">
        <v>1744</v>
      </c>
      <c r="D818" s="5" t="s">
        <v>8585</v>
      </c>
      <c r="E818" s="170" t="s">
        <v>77</v>
      </c>
      <c r="F818" s="170" t="s">
        <v>77</v>
      </c>
      <c r="G818" s="170" t="s">
        <v>20</v>
      </c>
      <c r="H818" s="169">
        <v>23947</v>
      </c>
      <c r="I818" s="170">
        <v>41540</v>
      </c>
      <c r="J818" s="26">
        <v>47095</v>
      </c>
      <c r="K818" s="44" t="s">
        <v>377</v>
      </c>
      <c r="L818" s="44" t="s">
        <v>6908</v>
      </c>
      <c r="M818" s="44" t="s">
        <v>4804</v>
      </c>
      <c r="N818" s="44" t="s">
        <v>21</v>
      </c>
      <c r="O818" s="44">
        <v>63072</v>
      </c>
      <c r="P818" s="767" t="s">
        <v>8586</v>
      </c>
      <c r="Q818" s="767" t="s">
        <v>8587</v>
      </c>
      <c r="R818" s="738"/>
      <c r="S818" s="738"/>
      <c r="T818" s="573"/>
      <c r="U818" s="44">
        <v>172.8</v>
      </c>
      <c r="V818" s="44">
        <v>63072</v>
      </c>
      <c r="W818" s="44" t="s">
        <v>1089</v>
      </c>
      <c r="X818" s="44">
        <v>35</v>
      </c>
      <c r="Y818" s="44">
        <v>25</v>
      </c>
      <c r="Z818" s="44">
        <v>125</v>
      </c>
      <c r="AA818" s="44" t="s">
        <v>1090</v>
      </c>
      <c r="AB818" s="44" t="s">
        <v>1090</v>
      </c>
      <c r="AC818" s="44" t="s">
        <v>1090</v>
      </c>
      <c r="AD818" s="44" t="s">
        <v>1090</v>
      </c>
      <c r="AE818" s="44" t="s">
        <v>1090</v>
      </c>
      <c r="AF818" s="44">
        <v>0.3</v>
      </c>
      <c r="AG818" s="44" t="s">
        <v>4249</v>
      </c>
      <c r="AH818" s="17">
        <v>278.87400000000002</v>
      </c>
      <c r="AI818" s="44" t="s">
        <v>2662</v>
      </c>
      <c r="AJ818" s="44" t="s">
        <v>2663</v>
      </c>
      <c r="AK818" s="174" t="s">
        <v>5394</v>
      </c>
      <c r="AL818" s="174"/>
      <c r="AM818" s="11"/>
    </row>
    <row r="819" spans="1:39" s="60" customFormat="1" ht="27.75" customHeight="1" thickBot="1" x14ac:dyDescent="0.3">
      <c r="A819" s="313">
        <v>13140229</v>
      </c>
      <c r="B819" s="311">
        <v>41500</v>
      </c>
      <c r="C819" s="311" t="s">
        <v>7506</v>
      </c>
      <c r="D819" s="311" t="s">
        <v>7507</v>
      </c>
      <c r="E819" s="311" t="s">
        <v>7155</v>
      </c>
      <c r="F819" s="311" t="s">
        <v>7155</v>
      </c>
      <c r="G819" s="311" t="s">
        <v>70</v>
      </c>
      <c r="H819" s="313">
        <v>52180</v>
      </c>
      <c r="I819" s="311">
        <v>43733</v>
      </c>
      <c r="J819" s="311">
        <v>45417</v>
      </c>
      <c r="K819" s="312" t="s">
        <v>365</v>
      </c>
      <c r="L819" s="312" t="s">
        <v>365</v>
      </c>
      <c r="M819" s="312" t="s">
        <v>4803</v>
      </c>
      <c r="N819" s="312" t="s">
        <v>25</v>
      </c>
      <c r="O819" s="312">
        <v>33900</v>
      </c>
      <c r="P819" s="751" t="s">
        <v>1745</v>
      </c>
      <c r="Q819" s="751" t="s">
        <v>1745</v>
      </c>
      <c r="R819" s="751" t="s">
        <v>8223</v>
      </c>
      <c r="S819" s="751"/>
      <c r="T819" s="620"/>
      <c r="U819" s="312">
        <v>135.6</v>
      </c>
      <c r="V819" s="312">
        <v>33900</v>
      </c>
      <c r="W819" s="312" t="s">
        <v>1257</v>
      </c>
      <c r="X819" s="312">
        <v>50</v>
      </c>
      <c r="Y819" s="312">
        <v>40</v>
      </c>
      <c r="Z819" s="312">
        <v>250</v>
      </c>
      <c r="AA819" s="312" t="s">
        <v>1090</v>
      </c>
      <c r="AB819" s="312" t="s">
        <v>1090</v>
      </c>
      <c r="AC819" s="312" t="s">
        <v>1090</v>
      </c>
      <c r="AD819" s="312" t="s">
        <v>1090</v>
      </c>
      <c r="AE819" s="312" t="s">
        <v>1090</v>
      </c>
      <c r="AF819" s="312" t="s">
        <v>1090</v>
      </c>
      <c r="AG819" s="312"/>
      <c r="AH819" s="312">
        <v>33.39</v>
      </c>
      <c r="AI819" s="312" t="s">
        <v>2666</v>
      </c>
      <c r="AJ819" s="312" t="s">
        <v>2667</v>
      </c>
      <c r="AK819" s="451" t="s">
        <v>1746</v>
      </c>
      <c r="AL819" s="451" t="s">
        <v>7508</v>
      </c>
      <c r="AM819" s="11"/>
    </row>
    <row r="820" spans="1:39" s="60" customFormat="1" ht="27.75" customHeight="1" x14ac:dyDescent="0.25">
      <c r="A820" s="75">
        <v>13140230</v>
      </c>
      <c r="B820" s="26">
        <v>41519</v>
      </c>
      <c r="C820" s="26" t="s">
        <v>1747</v>
      </c>
      <c r="D820" s="26" t="s">
        <v>5744</v>
      </c>
      <c r="E820" s="26"/>
      <c r="F820" s="26"/>
      <c r="G820" s="26"/>
      <c r="H820" s="75">
        <v>80981</v>
      </c>
      <c r="I820" s="26">
        <v>41551</v>
      </c>
      <c r="J820" s="26">
        <v>45171</v>
      </c>
      <c r="K820" s="27" t="s">
        <v>1748</v>
      </c>
      <c r="L820" s="27"/>
      <c r="M820" s="27" t="s">
        <v>4805</v>
      </c>
      <c r="N820" s="27" t="s">
        <v>52</v>
      </c>
      <c r="O820" s="27">
        <v>6875</v>
      </c>
      <c r="P820" s="739"/>
      <c r="Q820" s="739"/>
      <c r="R820" s="739"/>
      <c r="S820" s="739"/>
      <c r="T820" s="557">
        <v>9.84</v>
      </c>
      <c r="U820" s="27">
        <v>28.64</v>
      </c>
      <c r="V820" s="27">
        <v>6875</v>
      </c>
      <c r="W820" s="27" t="s">
        <v>1089</v>
      </c>
      <c r="X820" s="27">
        <v>50</v>
      </c>
      <c r="Y820" s="27">
        <v>25</v>
      </c>
      <c r="Z820" s="27">
        <v>125</v>
      </c>
      <c r="AA820" s="27" t="s">
        <v>1325</v>
      </c>
      <c r="AB820" s="27" t="s">
        <v>1325</v>
      </c>
      <c r="AC820" s="27" t="s">
        <v>1325</v>
      </c>
      <c r="AD820" s="27" t="s">
        <v>1325</v>
      </c>
      <c r="AE820" s="27" t="s">
        <v>1325</v>
      </c>
      <c r="AF820" s="27">
        <v>0.3</v>
      </c>
      <c r="AG820" s="27" t="s">
        <v>1749</v>
      </c>
      <c r="AH820" s="27">
        <v>520.49</v>
      </c>
      <c r="AI820" s="27" t="s">
        <v>2668</v>
      </c>
      <c r="AJ820" s="27" t="s">
        <v>2669</v>
      </c>
      <c r="AK820" s="59" t="s">
        <v>1746</v>
      </c>
      <c r="AL820" s="59"/>
      <c r="AM820" s="11"/>
    </row>
    <row r="821" spans="1:39" s="60" customFormat="1" ht="27.75" customHeight="1" thickBot="1" x14ac:dyDescent="0.3">
      <c r="A821" s="169">
        <v>13140230</v>
      </c>
      <c r="B821" s="170">
        <v>41519</v>
      </c>
      <c r="C821" s="170" t="s">
        <v>1747</v>
      </c>
      <c r="D821" s="170" t="s">
        <v>5745</v>
      </c>
      <c r="E821" s="170"/>
      <c r="F821" s="170"/>
      <c r="G821" s="170"/>
      <c r="H821" s="169">
        <v>80981</v>
      </c>
      <c r="I821" s="170">
        <v>41551</v>
      </c>
      <c r="J821" s="170">
        <v>45171</v>
      </c>
      <c r="K821" s="44" t="s">
        <v>1748</v>
      </c>
      <c r="L821" s="44"/>
      <c r="M821" s="44" t="s">
        <v>4805</v>
      </c>
      <c r="N821" s="44" t="s">
        <v>52</v>
      </c>
      <c r="O821" s="44"/>
      <c r="P821" s="738"/>
      <c r="Q821" s="738"/>
      <c r="R821" s="738"/>
      <c r="S821" s="738"/>
      <c r="T821" s="573"/>
      <c r="U821" s="44"/>
      <c r="V821" s="44"/>
      <c r="W821" s="44"/>
      <c r="X821" s="44"/>
      <c r="Y821" s="44"/>
      <c r="Z821" s="44"/>
      <c r="AA821" s="44"/>
      <c r="AB821" s="44"/>
      <c r="AC821" s="44"/>
      <c r="AD821" s="44"/>
      <c r="AE821" s="44"/>
      <c r="AF821" s="44"/>
      <c r="AG821" s="44"/>
      <c r="AH821" s="44">
        <v>519.07000000000005</v>
      </c>
      <c r="AI821" s="44" t="s">
        <v>2670</v>
      </c>
      <c r="AJ821" s="44" t="s">
        <v>2671</v>
      </c>
      <c r="AK821" s="174" t="s">
        <v>1746</v>
      </c>
      <c r="AL821" s="174"/>
      <c r="AM821" s="11"/>
    </row>
    <row r="822" spans="1:39" s="60" customFormat="1" ht="27.75" customHeight="1" thickBot="1" x14ac:dyDescent="0.3">
      <c r="A822" s="237">
        <v>13140231</v>
      </c>
      <c r="B822" s="238">
        <v>41519</v>
      </c>
      <c r="C822" s="238" t="s">
        <v>500</v>
      </c>
      <c r="D822" s="238" t="s">
        <v>7400</v>
      </c>
      <c r="E822" s="28" t="s">
        <v>83</v>
      </c>
      <c r="F822" s="28" t="s">
        <v>83</v>
      </c>
      <c r="G822" s="28" t="s">
        <v>33</v>
      </c>
      <c r="H822" s="239">
        <v>65869</v>
      </c>
      <c r="I822" s="238">
        <v>41551</v>
      </c>
      <c r="J822" s="238">
        <v>45902</v>
      </c>
      <c r="K822" s="23" t="s">
        <v>1268</v>
      </c>
      <c r="L822" s="23" t="s">
        <v>7401</v>
      </c>
      <c r="M822" s="23" t="s">
        <v>4806</v>
      </c>
      <c r="N822" s="23" t="s">
        <v>34</v>
      </c>
      <c r="O822" s="23">
        <v>182500</v>
      </c>
      <c r="P822" s="744" t="s">
        <v>7402</v>
      </c>
      <c r="Q822" s="744"/>
      <c r="R822" s="744"/>
      <c r="S822" s="744"/>
      <c r="T822" s="575"/>
      <c r="U822" s="23">
        <v>500</v>
      </c>
      <c r="V822" s="23">
        <v>182500</v>
      </c>
      <c r="W822" s="23" t="s">
        <v>1257</v>
      </c>
      <c r="X822" s="23">
        <v>50</v>
      </c>
      <c r="Y822" s="23">
        <v>50</v>
      </c>
      <c r="Z822" s="23">
        <v>250</v>
      </c>
      <c r="AA822" s="23" t="s">
        <v>1090</v>
      </c>
      <c r="AB822" s="23" t="s">
        <v>1090</v>
      </c>
      <c r="AC822" s="23" t="s">
        <v>1090</v>
      </c>
      <c r="AD822" s="23">
        <v>15</v>
      </c>
      <c r="AE822" s="23">
        <v>2</v>
      </c>
      <c r="AF822" s="23" t="s">
        <v>1090</v>
      </c>
      <c r="AG822" s="23" t="s">
        <v>1492</v>
      </c>
      <c r="AH822" s="23" t="s">
        <v>1090</v>
      </c>
      <c r="AI822" s="23" t="s">
        <v>2672</v>
      </c>
      <c r="AJ822" s="23" t="s">
        <v>2673</v>
      </c>
      <c r="AK822" s="24" t="s">
        <v>4898</v>
      </c>
      <c r="AL822" s="24"/>
      <c r="AM822" s="11"/>
    </row>
    <row r="823" spans="1:39" s="60" customFormat="1" ht="27.75" customHeight="1" thickBot="1" x14ac:dyDescent="0.3">
      <c r="A823" s="77">
        <v>13140232</v>
      </c>
      <c r="B823" s="28">
        <v>41544</v>
      </c>
      <c r="C823" s="28" t="s">
        <v>647</v>
      </c>
      <c r="D823" s="28" t="s">
        <v>2674</v>
      </c>
      <c r="H823" s="77">
        <v>17350</v>
      </c>
      <c r="I823" s="28">
        <v>41571</v>
      </c>
      <c r="J823" s="28">
        <v>44928</v>
      </c>
      <c r="K823" s="29" t="s">
        <v>1304</v>
      </c>
      <c r="L823" s="29"/>
      <c r="M823" s="29" t="s">
        <v>331</v>
      </c>
      <c r="N823" s="29" t="s">
        <v>21</v>
      </c>
      <c r="O823" s="29">
        <v>9100</v>
      </c>
      <c r="P823" s="743"/>
      <c r="Q823" s="743"/>
      <c r="R823" s="743"/>
      <c r="S823" s="743"/>
      <c r="T823" s="571">
        <v>5.0999999999999996</v>
      </c>
      <c r="U823" s="29">
        <v>25</v>
      </c>
      <c r="V823" s="29">
        <v>9125</v>
      </c>
      <c r="W823" s="29" t="s">
        <v>1257</v>
      </c>
      <c r="X823" s="29">
        <v>50</v>
      </c>
      <c r="Y823" s="29">
        <v>50</v>
      </c>
      <c r="Z823" s="29">
        <v>250</v>
      </c>
      <c r="AA823" s="29" t="s">
        <v>1090</v>
      </c>
      <c r="AB823" s="29" t="s">
        <v>1090</v>
      </c>
      <c r="AC823" s="29" t="s">
        <v>1090</v>
      </c>
      <c r="AD823" s="29" t="s">
        <v>1090</v>
      </c>
      <c r="AE823" s="29" t="s">
        <v>1090</v>
      </c>
      <c r="AF823" s="29" t="s">
        <v>1090</v>
      </c>
      <c r="AG823" s="29" t="s">
        <v>4250</v>
      </c>
      <c r="AH823" s="29"/>
      <c r="AI823" s="29" t="s">
        <v>2675</v>
      </c>
      <c r="AJ823" s="29" t="s">
        <v>2676</v>
      </c>
      <c r="AK823" s="25" t="s">
        <v>1373</v>
      </c>
      <c r="AL823" s="25"/>
      <c r="AM823" s="11"/>
    </row>
    <row r="824" spans="1:39" s="60" customFormat="1" ht="39.75" customHeight="1" x14ac:dyDescent="0.25">
      <c r="A824" s="96">
        <v>13140233</v>
      </c>
      <c r="B824" s="97">
        <v>41563</v>
      </c>
      <c r="C824" s="97" t="s">
        <v>5405</v>
      </c>
      <c r="D824" s="97" t="s">
        <v>5377</v>
      </c>
      <c r="E824" s="97"/>
      <c r="F824" s="97"/>
      <c r="G824" s="97"/>
      <c r="H824" s="154">
        <v>37376</v>
      </c>
      <c r="I824" s="97">
        <v>41587</v>
      </c>
      <c r="J824" s="97">
        <v>43754</v>
      </c>
      <c r="K824" s="98" t="s">
        <v>1619</v>
      </c>
      <c r="L824" s="98"/>
      <c r="M824" s="98" t="s">
        <v>1076</v>
      </c>
      <c r="N824" s="98" t="s">
        <v>34</v>
      </c>
      <c r="O824" s="98">
        <v>63072</v>
      </c>
      <c r="P824" s="817" t="s">
        <v>5379</v>
      </c>
      <c r="Q824" s="817"/>
      <c r="R824" s="817"/>
      <c r="S824" s="817"/>
      <c r="T824" s="617">
        <v>13</v>
      </c>
      <c r="U824" s="98">
        <v>172.8</v>
      </c>
      <c r="V824" s="98"/>
      <c r="W824" s="98" t="s">
        <v>1089</v>
      </c>
      <c r="X824" s="98">
        <v>35</v>
      </c>
      <c r="Y824" s="98">
        <v>25</v>
      </c>
      <c r="Z824" s="98">
        <v>125</v>
      </c>
      <c r="AA824" s="98" t="s">
        <v>1090</v>
      </c>
      <c r="AB824" s="98" t="s">
        <v>1090</v>
      </c>
      <c r="AC824" s="98" t="s">
        <v>1090</v>
      </c>
      <c r="AD824" s="98">
        <v>15</v>
      </c>
      <c r="AE824" s="98">
        <v>2</v>
      </c>
      <c r="AF824" s="98">
        <v>0.3</v>
      </c>
      <c r="AG824" s="98" t="s">
        <v>1750</v>
      </c>
      <c r="AH824" s="98"/>
      <c r="AI824" s="98" t="s">
        <v>2677</v>
      </c>
      <c r="AJ824" s="98" t="s">
        <v>2678</v>
      </c>
      <c r="AK824" s="98" t="s">
        <v>5395</v>
      </c>
      <c r="AL824" s="98" t="s">
        <v>5378</v>
      </c>
      <c r="AM824" s="11"/>
    </row>
    <row r="825" spans="1:39" s="60" customFormat="1" ht="39.75" customHeight="1" x14ac:dyDescent="0.25">
      <c r="A825" s="99">
        <v>13140233</v>
      </c>
      <c r="B825" s="100">
        <v>41563</v>
      </c>
      <c r="C825" s="100" t="s">
        <v>5366</v>
      </c>
      <c r="D825" s="100" t="s">
        <v>5377</v>
      </c>
      <c r="E825" s="100"/>
      <c r="F825" s="100"/>
      <c r="G825" s="100"/>
      <c r="H825" s="155">
        <v>37376</v>
      </c>
      <c r="I825" s="100">
        <v>41587</v>
      </c>
      <c r="J825" s="100">
        <v>43754</v>
      </c>
      <c r="K825" s="39" t="s">
        <v>1619</v>
      </c>
      <c r="L825" s="39"/>
      <c r="M825" s="39" t="s">
        <v>1076</v>
      </c>
      <c r="N825" s="39" t="s">
        <v>34</v>
      </c>
      <c r="O825" s="39">
        <v>78840</v>
      </c>
      <c r="P825" s="757" t="s">
        <v>5379</v>
      </c>
      <c r="Q825" s="757"/>
      <c r="R825" s="757"/>
      <c r="S825" s="757"/>
      <c r="T825" s="563">
        <v>15.9</v>
      </c>
      <c r="U825" s="39">
        <v>216</v>
      </c>
      <c r="V825" s="39"/>
      <c r="W825" s="39" t="s">
        <v>1089</v>
      </c>
      <c r="X825" s="39">
        <v>35</v>
      </c>
      <c r="Y825" s="39">
        <v>25</v>
      </c>
      <c r="Z825" s="39">
        <v>125</v>
      </c>
      <c r="AA825" s="39" t="s">
        <v>1090</v>
      </c>
      <c r="AB825" s="39" t="s">
        <v>1090</v>
      </c>
      <c r="AC825" s="39" t="s">
        <v>1090</v>
      </c>
      <c r="AD825" s="39">
        <v>15</v>
      </c>
      <c r="AE825" s="39">
        <v>2</v>
      </c>
      <c r="AF825" s="39">
        <v>0.3</v>
      </c>
      <c r="AG825" s="39" t="s">
        <v>1750</v>
      </c>
      <c r="AH825" s="39"/>
      <c r="AI825" s="39" t="s">
        <v>2679</v>
      </c>
      <c r="AJ825" s="39" t="s">
        <v>2680</v>
      </c>
      <c r="AK825" s="39" t="s">
        <v>5395</v>
      </c>
      <c r="AL825" s="39" t="s">
        <v>5378</v>
      </c>
      <c r="AM825" s="11"/>
    </row>
    <row r="826" spans="1:39" s="60" customFormat="1" ht="39.75" customHeight="1" x14ac:dyDescent="0.25">
      <c r="A826" s="99">
        <v>13140233</v>
      </c>
      <c r="B826" s="100">
        <v>41563</v>
      </c>
      <c r="C826" s="100" t="s">
        <v>5367</v>
      </c>
      <c r="D826" s="100" t="s">
        <v>5377</v>
      </c>
      <c r="E826" s="100"/>
      <c r="F826" s="100"/>
      <c r="G826" s="100"/>
      <c r="H826" s="155">
        <v>37376</v>
      </c>
      <c r="I826" s="100">
        <v>41587</v>
      </c>
      <c r="J826" s="100">
        <v>43754</v>
      </c>
      <c r="K826" s="39" t="s">
        <v>1619</v>
      </c>
      <c r="L826" s="39"/>
      <c r="M826" s="39" t="s">
        <v>1076</v>
      </c>
      <c r="N826" s="39" t="s">
        <v>34</v>
      </c>
      <c r="O826" s="39">
        <v>11479</v>
      </c>
      <c r="P826" s="757" t="s">
        <v>5379</v>
      </c>
      <c r="Q826" s="757"/>
      <c r="R826" s="757"/>
      <c r="S826" s="757"/>
      <c r="T826" s="563">
        <v>2.84</v>
      </c>
      <c r="U826" s="39">
        <v>31.5</v>
      </c>
      <c r="V826" s="39"/>
      <c r="W826" s="39" t="s">
        <v>1089</v>
      </c>
      <c r="X826" s="39">
        <v>35</v>
      </c>
      <c r="Y826" s="39">
        <v>25</v>
      </c>
      <c r="Z826" s="39">
        <v>125</v>
      </c>
      <c r="AA826" s="39" t="s">
        <v>1090</v>
      </c>
      <c r="AB826" s="39" t="s">
        <v>1090</v>
      </c>
      <c r="AC826" s="39" t="s">
        <v>1090</v>
      </c>
      <c r="AD826" s="39">
        <v>15</v>
      </c>
      <c r="AE826" s="39">
        <v>2</v>
      </c>
      <c r="AF826" s="39">
        <v>0.3</v>
      </c>
      <c r="AG826" s="39" t="s">
        <v>1750</v>
      </c>
      <c r="AH826" s="39"/>
      <c r="AI826" s="39" t="s">
        <v>2681</v>
      </c>
      <c r="AJ826" s="39" t="s">
        <v>2682</v>
      </c>
      <c r="AK826" s="39" t="s">
        <v>5395</v>
      </c>
      <c r="AL826" s="39" t="s">
        <v>5378</v>
      </c>
      <c r="AM826" s="11"/>
    </row>
    <row r="827" spans="1:39" s="60" customFormat="1" ht="39.75" customHeight="1" x14ac:dyDescent="0.25">
      <c r="A827" s="99">
        <v>13140233</v>
      </c>
      <c r="B827" s="100">
        <v>41563</v>
      </c>
      <c r="C827" s="100" t="s">
        <v>5368</v>
      </c>
      <c r="D827" s="100" t="s">
        <v>5377</v>
      </c>
      <c r="E827" s="100"/>
      <c r="F827" s="100"/>
      <c r="G827" s="100"/>
      <c r="H827" s="155">
        <v>37376</v>
      </c>
      <c r="I827" s="100">
        <v>41587</v>
      </c>
      <c r="J827" s="100">
        <v>43754</v>
      </c>
      <c r="K827" s="39" t="s">
        <v>1619</v>
      </c>
      <c r="L827" s="39"/>
      <c r="M827" s="39" t="s">
        <v>1076</v>
      </c>
      <c r="N827" s="39" t="s">
        <v>34</v>
      </c>
      <c r="O827" s="39">
        <v>35005</v>
      </c>
      <c r="P827" s="757" t="s">
        <v>5379</v>
      </c>
      <c r="Q827" s="757"/>
      <c r="R827" s="757"/>
      <c r="S827" s="757"/>
      <c r="T827" s="563">
        <v>7.66</v>
      </c>
      <c r="U827" s="39">
        <v>95.9</v>
      </c>
      <c r="V827" s="39"/>
      <c r="W827" s="39" t="s">
        <v>1089</v>
      </c>
      <c r="X827" s="39">
        <v>35</v>
      </c>
      <c r="Y827" s="39">
        <v>25</v>
      </c>
      <c r="Z827" s="39">
        <v>125</v>
      </c>
      <c r="AA827" s="39" t="s">
        <v>1090</v>
      </c>
      <c r="AB827" s="39" t="s">
        <v>1090</v>
      </c>
      <c r="AC827" s="39" t="s">
        <v>1090</v>
      </c>
      <c r="AD827" s="39">
        <v>15</v>
      </c>
      <c r="AE827" s="39">
        <v>2</v>
      </c>
      <c r="AF827" s="39">
        <v>0.3</v>
      </c>
      <c r="AG827" s="39" t="s">
        <v>1750</v>
      </c>
      <c r="AH827" s="39"/>
      <c r="AI827" s="39" t="s">
        <v>2683</v>
      </c>
      <c r="AJ827" s="39" t="s">
        <v>2684</v>
      </c>
      <c r="AK827" s="39" t="s">
        <v>5395</v>
      </c>
      <c r="AL827" s="39" t="s">
        <v>5378</v>
      </c>
      <c r="AM827" s="11"/>
    </row>
    <row r="828" spans="1:39" s="60" customFormat="1" ht="39.75" customHeight="1" x14ac:dyDescent="0.25">
      <c r="A828" s="99">
        <v>13140233</v>
      </c>
      <c r="B828" s="100">
        <v>41563</v>
      </c>
      <c r="C828" s="100" t="s">
        <v>5369</v>
      </c>
      <c r="D828" s="100" t="s">
        <v>5377</v>
      </c>
      <c r="E828" s="100"/>
      <c r="F828" s="100"/>
      <c r="G828" s="100"/>
      <c r="H828" s="155">
        <v>37376</v>
      </c>
      <c r="I828" s="100">
        <v>41587</v>
      </c>
      <c r="J828" s="100">
        <v>43754</v>
      </c>
      <c r="K828" s="39" t="s">
        <v>1619</v>
      </c>
      <c r="L828" s="39"/>
      <c r="M828" s="39" t="s">
        <v>1076</v>
      </c>
      <c r="N828" s="39" t="s">
        <v>34</v>
      </c>
      <c r="O828" s="39">
        <v>45096</v>
      </c>
      <c r="P828" s="757" t="s">
        <v>5379</v>
      </c>
      <c r="Q828" s="757"/>
      <c r="R828" s="757"/>
      <c r="S828" s="757"/>
      <c r="T828" s="563">
        <v>9.61</v>
      </c>
      <c r="U828" s="39">
        <v>123.55</v>
      </c>
      <c r="V828" s="39"/>
      <c r="W828" s="39" t="s">
        <v>1089</v>
      </c>
      <c r="X828" s="39">
        <v>35</v>
      </c>
      <c r="Y828" s="39">
        <v>25</v>
      </c>
      <c r="Z828" s="39">
        <v>125</v>
      </c>
      <c r="AA828" s="39" t="s">
        <v>1090</v>
      </c>
      <c r="AB828" s="39" t="s">
        <v>1090</v>
      </c>
      <c r="AC828" s="39" t="s">
        <v>1090</v>
      </c>
      <c r="AD828" s="39">
        <v>15</v>
      </c>
      <c r="AE828" s="39">
        <v>2</v>
      </c>
      <c r="AF828" s="39">
        <v>0.3</v>
      </c>
      <c r="AG828" s="39" t="s">
        <v>1750</v>
      </c>
      <c r="AH828" s="39"/>
      <c r="AI828" s="39" t="s">
        <v>2685</v>
      </c>
      <c r="AJ828" s="39" t="s">
        <v>2684</v>
      </c>
      <c r="AK828" s="39" t="s">
        <v>5395</v>
      </c>
      <c r="AL828" s="39" t="s">
        <v>5378</v>
      </c>
      <c r="AM828" s="11"/>
    </row>
    <row r="829" spans="1:39" s="60" customFormat="1" ht="39.75" customHeight="1" x14ac:dyDescent="0.25">
      <c r="A829" s="99">
        <v>13140233</v>
      </c>
      <c r="B829" s="100">
        <v>41563</v>
      </c>
      <c r="C829" s="100" t="s">
        <v>5370</v>
      </c>
      <c r="D829" s="100" t="s">
        <v>5377</v>
      </c>
      <c r="E829" s="100"/>
      <c r="F829" s="100"/>
      <c r="G829" s="100"/>
      <c r="H829" s="155">
        <v>37376</v>
      </c>
      <c r="I829" s="100">
        <v>41587</v>
      </c>
      <c r="J829" s="100">
        <v>43754</v>
      </c>
      <c r="K829" s="39" t="s">
        <v>1619</v>
      </c>
      <c r="L829" s="39"/>
      <c r="M829" s="39" t="s">
        <v>1076</v>
      </c>
      <c r="N829" s="39" t="s">
        <v>34</v>
      </c>
      <c r="O829" s="39">
        <v>37843</v>
      </c>
      <c r="P829" s="757" t="s">
        <v>5379</v>
      </c>
      <c r="Q829" s="757"/>
      <c r="R829" s="757"/>
      <c r="S829" s="757"/>
      <c r="T829" s="563">
        <v>8.2100000000000009</v>
      </c>
      <c r="U829" s="39">
        <v>103.68</v>
      </c>
      <c r="V829" s="39"/>
      <c r="W829" s="39" t="s">
        <v>1089</v>
      </c>
      <c r="X829" s="39">
        <v>35</v>
      </c>
      <c r="Y829" s="39">
        <v>25</v>
      </c>
      <c r="Z829" s="39">
        <v>125</v>
      </c>
      <c r="AA829" s="39" t="s">
        <v>1090</v>
      </c>
      <c r="AB829" s="39" t="s">
        <v>1090</v>
      </c>
      <c r="AC829" s="39" t="s">
        <v>1090</v>
      </c>
      <c r="AD829" s="39">
        <v>15</v>
      </c>
      <c r="AE829" s="39">
        <v>2</v>
      </c>
      <c r="AF829" s="39">
        <v>0.3</v>
      </c>
      <c r="AG829" s="39" t="s">
        <v>1750</v>
      </c>
      <c r="AH829" s="39"/>
      <c r="AI829" s="39" t="s">
        <v>2686</v>
      </c>
      <c r="AJ829" s="39" t="s">
        <v>2687</v>
      </c>
      <c r="AK829" s="39" t="s">
        <v>5395</v>
      </c>
      <c r="AL829" s="39" t="s">
        <v>5378</v>
      </c>
      <c r="AM829" s="11"/>
    </row>
    <row r="830" spans="1:39" s="60" customFormat="1" ht="39.75" customHeight="1" x14ac:dyDescent="0.25">
      <c r="A830" s="99">
        <v>13140233</v>
      </c>
      <c r="B830" s="100">
        <v>41563</v>
      </c>
      <c r="C830" s="100" t="s">
        <v>5371</v>
      </c>
      <c r="D830" s="100" t="s">
        <v>5377</v>
      </c>
      <c r="E830" s="100"/>
      <c r="F830" s="100"/>
      <c r="G830" s="100"/>
      <c r="H830" s="155">
        <v>37376</v>
      </c>
      <c r="I830" s="100">
        <v>41587</v>
      </c>
      <c r="J830" s="100">
        <v>43754</v>
      </c>
      <c r="K830" s="39" t="s">
        <v>1619</v>
      </c>
      <c r="L830" s="39"/>
      <c r="M830" s="39" t="s">
        <v>1076</v>
      </c>
      <c r="N830" s="39" t="s">
        <v>34</v>
      </c>
      <c r="O830" s="39">
        <v>5613</v>
      </c>
      <c r="P830" s="757" t="s">
        <v>5379</v>
      </c>
      <c r="Q830" s="757"/>
      <c r="R830" s="757"/>
      <c r="S830" s="757"/>
      <c r="T830" s="563">
        <v>1.52</v>
      </c>
      <c r="U830" s="39">
        <v>15.38</v>
      </c>
      <c r="V830" s="39"/>
      <c r="W830" s="39" t="s">
        <v>1089</v>
      </c>
      <c r="X830" s="39">
        <v>35</v>
      </c>
      <c r="Y830" s="39">
        <v>25</v>
      </c>
      <c r="Z830" s="39">
        <v>125</v>
      </c>
      <c r="AA830" s="39" t="s">
        <v>1090</v>
      </c>
      <c r="AB830" s="39" t="s">
        <v>1090</v>
      </c>
      <c r="AC830" s="39" t="s">
        <v>1090</v>
      </c>
      <c r="AD830" s="39">
        <v>15</v>
      </c>
      <c r="AE830" s="39">
        <v>2</v>
      </c>
      <c r="AF830" s="39">
        <v>0.3</v>
      </c>
      <c r="AG830" s="39" t="s">
        <v>1750</v>
      </c>
      <c r="AH830" s="39"/>
      <c r="AI830" s="39" t="s">
        <v>2688</v>
      </c>
      <c r="AJ830" s="39" t="s">
        <v>2689</v>
      </c>
      <c r="AK830" s="39" t="s">
        <v>5395</v>
      </c>
      <c r="AL830" s="39" t="s">
        <v>5378</v>
      </c>
      <c r="AM830" s="11"/>
    </row>
    <row r="831" spans="1:39" s="60" customFormat="1" ht="39.75" customHeight="1" x14ac:dyDescent="0.25">
      <c r="A831" s="99">
        <v>13140233</v>
      </c>
      <c r="B831" s="100">
        <v>41563</v>
      </c>
      <c r="C831" s="100" t="s">
        <v>5375</v>
      </c>
      <c r="D831" s="100" t="s">
        <v>5377</v>
      </c>
      <c r="E831" s="100"/>
      <c r="F831" s="100"/>
      <c r="G831" s="100"/>
      <c r="H831" s="155">
        <v>37376</v>
      </c>
      <c r="I831" s="100">
        <v>41587</v>
      </c>
      <c r="J831" s="100">
        <v>43754</v>
      </c>
      <c r="K831" s="39" t="s">
        <v>1619</v>
      </c>
      <c r="L831" s="39"/>
      <c r="M831" s="39" t="s">
        <v>1076</v>
      </c>
      <c r="N831" s="39" t="s">
        <v>34</v>
      </c>
      <c r="O831" s="39"/>
      <c r="P831" s="757" t="s">
        <v>5379</v>
      </c>
      <c r="Q831" s="757"/>
      <c r="R831" s="757"/>
      <c r="S831" s="757"/>
      <c r="T831" s="563"/>
      <c r="U831" s="39"/>
      <c r="V831" s="39"/>
      <c r="W831" s="39" t="s">
        <v>1089</v>
      </c>
      <c r="X831" s="39">
        <v>35</v>
      </c>
      <c r="Y831" s="39">
        <v>25</v>
      </c>
      <c r="Z831" s="39">
        <v>125</v>
      </c>
      <c r="AA831" s="39" t="s">
        <v>1090</v>
      </c>
      <c r="AB831" s="39" t="s">
        <v>1090</v>
      </c>
      <c r="AC831" s="39" t="s">
        <v>1090</v>
      </c>
      <c r="AD831" s="39">
        <v>15</v>
      </c>
      <c r="AE831" s="39">
        <v>2</v>
      </c>
      <c r="AF831" s="39">
        <v>0.3</v>
      </c>
      <c r="AG831" s="39" t="s">
        <v>1750</v>
      </c>
      <c r="AH831" s="39"/>
      <c r="AI831" s="39" t="s">
        <v>2690</v>
      </c>
      <c r="AJ831" s="39" t="s">
        <v>2691</v>
      </c>
      <c r="AK831" s="39" t="s">
        <v>5395</v>
      </c>
      <c r="AL831" s="39" t="s">
        <v>5378</v>
      </c>
      <c r="AM831" s="11"/>
    </row>
    <row r="832" spans="1:39" s="60" customFormat="1" ht="39.75" customHeight="1" x14ac:dyDescent="0.25">
      <c r="A832" s="99">
        <v>13140233</v>
      </c>
      <c r="B832" s="100">
        <v>41563</v>
      </c>
      <c r="C832" s="100" t="s">
        <v>5372</v>
      </c>
      <c r="D832" s="100" t="s">
        <v>5377</v>
      </c>
      <c r="E832" s="100"/>
      <c r="F832" s="100"/>
      <c r="G832" s="100"/>
      <c r="H832" s="155">
        <v>37376</v>
      </c>
      <c r="I832" s="100">
        <v>41587</v>
      </c>
      <c r="J832" s="100">
        <v>43754</v>
      </c>
      <c r="K832" s="39" t="s">
        <v>1619</v>
      </c>
      <c r="L832" s="39"/>
      <c r="M832" s="39" t="s">
        <v>1076</v>
      </c>
      <c r="N832" s="39" t="s">
        <v>34</v>
      </c>
      <c r="O832" s="39">
        <v>5740</v>
      </c>
      <c r="P832" s="757" t="s">
        <v>5379</v>
      </c>
      <c r="Q832" s="757"/>
      <c r="R832" s="757"/>
      <c r="S832" s="757"/>
      <c r="T832" s="563">
        <v>1.56</v>
      </c>
      <c r="U832" s="39">
        <v>15.72</v>
      </c>
      <c r="V832" s="39"/>
      <c r="W832" s="39" t="s">
        <v>1089</v>
      </c>
      <c r="X832" s="39">
        <v>35</v>
      </c>
      <c r="Y832" s="39">
        <v>25</v>
      </c>
      <c r="Z832" s="39">
        <v>125</v>
      </c>
      <c r="AA832" s="39" t="s">
        <v>1090</v>
      </c>
      <c r="AB832" s="39" t="s">
        <v>1090</v>
      </c>
      <c r="AC832" s="39" t="s">
        <v>1090</v>
      </c>
      <c r="AD832" s="39">
        <v>15</v>
      </c>
      <c r="AE832" s="39">
        <v>2</v>
      </c>
      <c r="AF832" s="39">
        <v>0.3</v>
      </c>
      <c r="AG832" s="39" t="s">
        <v>1750</v>
      </c>
      <c r="AH832" s="39"/>
      <c r="AI832" s="39" t="s">
        <v>2692</v>
      </c>
      <c r="AJ832" s="39" t="s">
        <v>2682</v>
      </c>
      <c r="AK832" s="39" t="s">
        <v>5395</v>
      </c>
      <c r="AL832" s="39" t="s">
        <v>5378</v>
      </c>
      <c r="AM832" s="11"/>
    </row>
    <row r="833" spans="1:529" s="60" customFormat="1" ht="39.75" customHeight="1" x14ac:dyDescent="0.25">
      <c r="A833" s="99">
        <v>13140233</v>
      </c>
      <c r="B833" s="100">
        <v>41563</v>
      </c>
      <c r="C833" s="100" t="s">
        <v>5376</v>
      </c>
      <c r="D833" s="100" t="s">
        <v>5377</v>
      </c>
      <c r="E833" s="100"/>
      <c r="F833" s="100"/>
      <c r="G833" s="100"/>
      <c r="H833" s="155">
        <v>37376</v>
      </c>
      <c r="I833" s="100">
        <v>41587</v>
      </c>
      <c r="J833" s="100">
        <v>43754</v>
      </c>
      <c r="K833" s="39" t="s">
        <v>1619</v>
      </c>
      <c r="L833" s="39"/>
      <c r="M833" s="39" t="s">
        <v>1076</v>
      </c>
      <c r="N833" s="39" t="s">
        <v>34</v>
      </c>
      <c r="O833" s="39"/>
      <c r="P833" s="757" t="s">
        <v>5379</v>
      </c>
      <c r="Q833" s="757"/>
      <c r="R833" s="757"/>
      <c r="S833" s="757"/>
      <c r="T833" s="563"/>
      <c r="U833" s="39"/>
      <c r="V833" s="39"/>
      <c r="W833" s="39" t="s">
        <v>1089</v>
      </c>
      <c r="X833" s="39">
        <v>35</v>
      </c>
      <c r="Y833" s="39">
        <v>25</v>
      </c>
      <c r="Z833" s="39">
        <v>125</v>
      </c>
      <c r="AA833" s="39" t="s">
        <v>1090</v>
      </c>
      <c r="AB833" s="39" t="s">
        <v>1090</v>
      </c>
      <c r="AC833" s="39" t="s">
        <v>1090</v>
      </c>
      <c r="AD833" s="39">
        <v>15</v>
      </c>
      <c r="AE833" s="39">
        <v>2</v>
      </c>
      <c r="AF833" s="39">
        <v>0.3</v>
      </c>
      <c r="AG833" s="39" t="s">
        <v>1750</v>
      </c>
      <c r="AH833" s="39"/>
      <c r="AI833" s="39" t="s">
        <v>2693</v>
      </c>
      <c r="AJ833" s="39" t="s">
        <v>2694</v>
      </c>
      <c r="AK833" s="39" t="s">
        <v>5395</v>
      </c>
      <c r="AL833" s="39" t="s">
        <v>5378</v>
      </c>
      <c r="AM833" s="11"/>
    </row>
    <row r="834" spans="1:529" s="60" customFormat="1" ht="39.75" customHeight="1" x14ac:dyDescent="0.25">
      <c r="A834" s="99">
        <v>13140233</v>
      </c>
      <c r="B834" s="100">
        <v>41563</v>
      </c>
      <c r="C834" s="100" t="s">
        <v>5373</v>
      </c>
      <c r="D834" s="100" t="s">
        <v>5377</v>
      </c>
      <c r="E834" s="100"/>
      <c r="F834" s="100"/>
      <c r="G834" s="100"/>
      <c r="H834" s="155">
        <v>37376</v>
      </c>
      <c r="I834" s="100">
        <v>41587</v>
      </c>
      <c r="J834" s="100">
        <v>43754</v>
      </c>
      <c r="K834" s="39" t="s">
        <v>1619</v>
      </c>
      <c r="L834" s="39"/>
      <c r="M834" s="39" t="s">
        <v>1076</v>
      </c>
      <c r="N834" s="39" t="s">
        <v>34</v>
      </c>
      <c r="O834" s="39">
        <v>47304</v>
      </c>
      <c r="P834" s="757" t="s">
        <v>5379</v>
      </c>
      <c r="Q834" s="757"/>
      <c r="R834" s="757"/>
      <c r="S834" s="757"/>
      <c r="T834" s="563">
        <v>10.029999999999999</v>
      </c>
      <c r="U834" s="39">
        <v>129.6</v>
      </c>
      <c r="V834" s="39"/>
      <c r="W834" s="39" t="s">
        <v>1089</v>
      </c>
      <c r="X834" s="39">
        <v>35</v>
      </c>
      <c r="Y834" s="39">
        <v>25</v>
      </c>
      <c r="Z834" s="39">
        <v>125</v>
      </c>
      <c r="AA834" s="39" t="s">
        <v>1090</v>
      </c>
      <c r="AB834" s="39" t="s">
        <v>1090</v>
      </c>
      <c r="AC834" s="39" t="s">
        <v>1090</v>
      </c>
      <c r="AD834" s="39">
        <v>15</v>
      </c>
      <c r="AE834" s="39">
        <v>2</v>
      </c>
      <c r="AF834" s="39">
        <v>0.3</v>
      </c>
      <c r="AG834" s="39" t="s">
        <v>1750</v>
      </c>
      <c r="AH834" s="39"/>
      <c r="AI834" s="39" t="s">
        <v>2695</v>
      </c>
      <c r="AJ834" s="39" t="s">
        <v>2696</v>
      </c>
      <c r="AK834" s="39" t="s">
        <v>5395</v>
      </c>
      <c r="AL834" s="39" t="s">
        <v>5378</v>
      </c>
      <c r="AM834" s="11"/>
    </row>
    <row r="835" spans="1:529" s="60" customFormat="1" ht="39.75" customHeight="1" x14ac:dyDescent="0.25">
      <c r="A835" s="99">
        <v>13140233</v>
      </c>
      <c r="B835" s="100">
        <v>41563</v>
      </c>
      <c r="C835" s="100" t="s">
        <v>5374</v>
      </c>
      <c r="D835" s="100" t="s">
        <v>5377</v>
      </c>
      <c r="E835" s="100"/>
      <c r="F835" s="100"/>
      <c r="G835" s="100"/>
      <c r="H835" s="155">
        <v>37376</v>
      </c>
      <c r="I835" s="100">
        <v>41587</v>
      </c>
      <c r="J835" s="100">
        <v>43754</v>
      </c>
      <c r="K835" s="39" t="s">
        <v>1619</v>
      </c>
      <c r="L835" s="39"/>
      <c r="M835" s="39" t="s">
        <v>1076</v>
      </c>
      <c r="N835" s="39" t="s">
        <v>34</v>
      </c>
      <c r="O835" s="39"/>
      <c r="P835" s="757" t="s">
        <v>5379</v>
      </c>
      <c r="Q835" s="757"/>
      <c r="R835" s="757"/>
      <c r="S835" s="757"/>
      <c r="T835" s="563"/>
      <c r="U835" s="39"/>
      <c r="V835" s="39"/>
      <c r="W835" s="39" t="s">
        <v>1089</v>
      </c>
      <c r="X835" s="39">
        <v>35</v>
      </c>
      <c r="Y835" s="39">
        <v>25</v>
      </c>
      <c r="Z835" s="39">
        <v>125</v>
      </c>
      <c r="AA835" s="39" t="s">
        <v>1090</v>
      </c>
      <c r="AB835" s="39" t="s">
        <v>1090</v>
      </c>
      <c r="AC835" s="39" t="s">
        <v>1090</v>
      </c>
      <c r="AD835" s="39">
        <v>15</v>
      </c>
      <c r="AE835" s="39">
        <v>2</v>
      </c>
      <c r="AF835" s="39">
        <v>0.3</v>
      </c>
      <c r="AG835" s="39" t="s">
        <v>1750</v>
      </c>
      <c r="AH835" s="39"/>
      <c r="AI835" s="39" t="s">
        <v>2697</v>
      </c>
      <c r="AJ835" s="39" t="s">
        <v>2698</v>
      </c>
      <c r="AK835" s="39" t="s">
        <v>5395</v>
      </c>
      <c r="AL835" s="39" t="s">
        <v>5378</v>
      </c>
      <c r="AM835" s="11"/>
    </row>
    <row r="836" spans="1:529" s="60" customFormat="1" ht="39.75" customHeight="1" x14ac:dyDescent="0.25">
      <c r="A836" s="538">
        <v>13140233</v>
      </c>
      <c r="B836" s="150">
        <v>41563</v>
      </c>
      <c r="C836" s="150" t="s">
        <v>5365</v>
      </c>
      <c r="D836" s="150" t="s">
        <v>5377</v>
      </c>
      <c r="E836" s="150"/>
      <c r="F836" s="150"/>
      <c r="G836" s="150"/>
      <c r="H836" s="151">
        <v>37376</v>
      </c>
      <c r="I836" s="150">
        <v>41587</v>
      </c>
      <c r="J836" s="150">
        <v>43754</v>
      </c>
      <c r="K836" s="90" t="s">
        <v>1619</v>
      </c>
      <c r="L836" s="90"/>
      <c r="M836" s="90" t="s">
        <v>1076</v>
      </c>
      <c r="N836" s="90" t="s">
        <v>34</v>
      </c>
      <c r="O836" s="90">
        <v>458257.5</v>
      </c>
      <c r="P836" s="798" t="s">
        <v>5379</v>
      </c>
      <c r="Q836" s="798"/>
      <c r="R836" s="798"/>
      <c r="S836" s="798"/>
      <c r="T836" s="618">
        <v>220.91</v>
      </c>
      <c r="U836" s="90">
        <v>1255.5</v>
      </c>
      <c r="V836" s="90"/>
      <c r="W836" s="90" t="s">
        <v>1089</v>
      </c>
      <c r="X836" s="90">
        <v>35</v>
      </c>
      <c r="Y836" s="90">
        <v>25</v>
      </c>
      <c r="Z836" s="90">
        <v>125</v>
      </c>
      <c r="AA836" s="90" t="s">
        <v>1090</v>
      </c>
      <c r="AB836" s="90" t="s">
        <v>1090</v>
      </c>
      <c r="AC836" s="90" t="s">
        <v>1090</v>
      </c>
      <c r="AD836" s="90">
        <v>15</v>
      </c>
      <c r="AE836" s="90">
        <v>2</v>
      </c>
      <c r="AF836" s="90">
        <v>0.3</v>
      </c>
      <c r="AG836" s="90" t="s">
        <v>1750</v>
      </c>
      <c r="AH836" s="90">
        <v>95.75</v>
      </c>
      <c r="AI836" s="90" t="s">
        <v>2699</v>
      </c>
      <c r="AJ836" s="90" t="s">
        <v>2700</v>
      </c>
      <c r="AK836" s="90" t="s">
        <v>5395</v>
      </c>
      <c r="AL836" s="90" t="s">
        <v>5378</v>
      </c>
      <c r="AM836" s="11"/>
    </row>
    <row r="837" spans="1:529" s="60" customFormat="1" ht="65.25" customHeight="1" thickBot="1" x14ac:dyDescent="0.3">
      <c r="A837" s="65">
        <v>13140233</v>
      </c>
      <c r="B837" s="66">
        <v>41563</v>
      </c>
      <c r="C837" s="66" t="s">
        <v>5406</v>
      </c>
      <c r="D837" s="66" t="s">
        <v>7284</v>
      </c>
      <c r="E837" s="66" t="s">
        <v>72</v>
      </c>
      <c r="F837" s="66" t="s">
        <v>72</v>
      </c>
      <c r="G837" s="66" t="s">
        <v>53</v>
      </c>
      <c r="H837" s="158">
        <v>37376</v>
      </c>
      <c r="I837" s="66">
        <v>41587</v>
      </c>
      <c r="J837" s="66">
        <v>45946</v>
      </c>
      <c r="K837" s="67" t="s">
        <v>1619</v>
      </c>
      <c r="L837" s="67"/>
      <c r="M837" s="67" t="s">
        <v>1076</v>
      </c>
      <c r="N837" s="67" t="s">
        <v>34</v>
      </c>
      <c r="O837" s="67">
        <v>458257.5</v>
      </c>
      <c r="P837" s="756" t="s">
        <v>7519</v>
      </c>
      <c r="Q837" s="756" t="s">
        <v>7520</v>
      </c>
      <c r="R837" s="756"/>
      <c r="S837" s="756"/>
      <c r="T837" s="562">
        <v>220.91</v>
      </c>
      <c r="U837" s="67">
        <v>1255.5</v>
      </c>
      <c r="V837" s="67"/>
      <c r="W837" s="67" t="s">
        <v>1089</v>
      </c>
      <c r="X837" s="67">
        <v>35</v>
      </c>
      <c r="Y837" s="67">
        <v>25</v>
      </c>
      <c r="Z837" s="67">
        <v>125</v>
      </c>
      <c r="AA837" s="67" t="s">
        <v>1090</v>
      </c>
      <c r="AB837" s="67" t="s">
        <v>1090</v>
      </c>
      <c r="AC837" s="67" t="s">
        <v>1090</v>
      </c>
      <c r="AD837" s="67">
        <v>15</v>
      </c>
      <c r="AE837" s="67">
        <v>2</v>
      </c>
      <c r="AF837" s="67">
        <v>0.3</v>
      </c>
      <c r="AG837" s="67" t="s">
        <v>1750</v>
      </c>
      <c r="AH837" s="67">
        <v>95.75</v>
      </c>
      <c r="AI837" s="67" t="s">
        <v>2699</v>
      </c>
      <c r="AJ837" s="67" t="s">
        <v>2700</v>
      </c>
      <c r="AK837" s="67" t="s">
        <v>5404</v>
      </c>
      <c r="AL837" s="67"/>
      <c r="AM837" s="11"/>
    </row>
    <row r="838" spans="1:529" s="60" customFormat="1" ht="41.25" customHeight="1" thickBot="1" x14ac:dyDescent="0.3">
      <c r="A838" s="258">
        <v>13140234</v>
      </c>
      <c r="B838" s="26">
        <v>41572</v>
      </c>
      <c r="C838" s="26" t="s">
        <v>1751</v>
      </c>
      <c r="D838" s="26" t="s">
        <v>7552</v>
      </c>
      <c r="E838" s="21" t="s">
        <v>70</v>
      </c>
      <c r="F838" s="21" t="s">
        <v>70</v>
      </c>
      <c r="G838" s="21" t="s">
        <v>70</v>
      </c>
      <c r="H838" s="75">
        <v>10971</v>
      </c>
      <c r="I838" s="26">
        <v>41589</v>
      </c>
      <c r="J838" s="26">
        <v>45955</v>
      </c>
      <c r="K838" s="27" t="s">
        <v>365</v>
      </c>
      <c r="L838" s="27" t="s">
        <v>365</v>
      </c>
      <c r="M838" s="27" t="s">
        <v>25</v>
      </c>
      <c r="N838" s="27" t="s">
        <v>25</v>
      </c>
      <c r="O838" s="27">
        <v>11880</v>
      </c>
      <c r="P838" s="739" t="s">
        <v>7553</v>
      </c>
      <c r="Q838" s="739" t="s">
        <v>7554</v>
      </c>
      <c r="R838" s="739"/>
      <c r="S838" s="739"/>
      <c r="T838" s="557">
        <v>1.9</v>
      </c>
      <c r="U838" s="27">
        <v>45.7</v>
      </c>
      <c r="V838" s="27">
        <v>11880</v>
      </c>
      <c r="W838" s="27" t="s">
        <v>1257</v>
      </c>
      <c r="X838" s="27">
        <v>60</v>
      </c>
      <c r="Y838" s="27">
        <v>25</v>
      </c>
      <c r="Z838" s="27">
        <v>100</v>
      </c>
      <c r="AA838" s="27" t="s">
        <v>1090</v>
      </c>
      <c r="AB838" s="27" t="s">
        <v>1090</v>
      </c>
      <c r="AC838" s="27" t="s">
        <v>1090</v>
      </c>
      <c r="AD838" s="27" t="s">
        <v>1090</v>
      </c>
      <c r="AE838" s="27" t="s">
        <v>1090</v>
      </c>
      <c r="AF838" s="27" t="s">
        <v>1090</v>
      </c>
      <c r="AG838" s="27" t="s">
        <v>1752</v>
      </c>
      <c r="AH838" s="27">
        <v>34.14</v>
      </c>
      <c r="AI838" s="27" t="s">
        <v>2701</v>
      </c>
      <c r="AJ838" s="27" t="s">
        <v>2702</v>
      </c>
      <c r="AK838" s="59" t="s">
        <v>1373</v>
      </c>
      <c r="AL838" s="59"/>
      <c r="AM838" s="11"/>
    </row>
    <row r="839" spans="1:529" s="60" customFormat="1" ht="27.75" customHeight="1" thickBot="1" x14ac:dyDescent="0.3">
      <c r="A839" s="74">
        <v>13140235</v>
      </c>
      <c r="B839" s="21">
        <v>41582</v>
      </c>
      <c r="C839" s="21" t="s">
        <v>1753</v>
      </c>
      <c r="D839" s="21" t="s">
        <v>4251</v>
      </c>
      <c r="E839" s="23"/>
      <c r="F839" s="23"/>
      <c r="G839" s="23"/>
      <c r="H839" s="153" t="s">
        <v>217</v>
      </c>
      <c r="I839" s="21">
        <v>41617</v>
      </c>
      <c r="J839" s="21">
        <v>43773</v>
      </c>
      <c r="K839" s="22" t="s">
        <v>1118</v>
      </c>
      <c r="L839" s="22"/>
      <c r="M839" s="22" t="s">
        <v>4694</v>
      </c>
      <c r="N839" s="22" t="s">
        <v>167</v>
      </c>
      <c r="O839" s="22">
        <v>1426</v>
      </c>
      <c r="P839" s="768"/>
      <c r="Q839" s="768"/>
      <c r="R839" s="768"/>
      <c r="S839" s="768"/>
      <c r="T839" s="574">
        <v>0.79</v>
      </c>
      <c r="U839" s="22">
        <v>5.4</v>
      </c>
      <c r="V839" s="22">
        <v>1426</v>
      </c>
      <c r="W839" s="22" t="s">
        <v>1257</v>
      </c>
      <c r="X839" s="22">
        <v>35</v>
      </c>
      <c r="Y839" s="22">
        <v>25</v>
      </c>
      <c r="Z839" s="22">
        <v>125</v>
      </c>
      <c r="AA839" s="22" t="s">
        <v>1090</v>
      </c>
      <c r="AB839" s="22" t="s">
        <v>1090</v>
      </c>
      <c r="AC839" s="22" t="s">
        <v>1090</v>
      </c>
      <c r="AD839" s="22" t="s">
        <v>1090</v>
      </c>
      <c r="AE839" s="22" t="s">
        <v>1090</v>
      </c>
      <c r="AF839" s="22" t="s">
        <v>1090</v>
      </c>
      <c r="AG839" s="11"/>
      <c r="AH839" s="22">
        <v>639.79999999999995</v>
      </c>
      <c r="AI839" s="22" t="s">
        <v>4252</v>
      </c>
      <c r="AJ839" s="22" t="s">
        <v>2703</v>
      </c>
      <c r="AK839" s="11" t="s">
        <v>1754</v>
      </c>
      <c r="AL839" s="20"/>
      <c r="AM839" s="11"/>
    </row>
    <row r="840" spans="1:529" s="60" customFormat="1" ht="27.75" customHeight="1" thickBot="1" x14ac:dyDescent="0.3">
      <c r="A840" s="237">
        <v>13140236</v>
      </c>
      <c r="B840" s="238">
        <v>41605</v>
      </c>
      <c r="C840" s="23" t="s">
        <v>1755</v>
      </c>
      <c r="D840" s="23" t="s">
        <v>7687</v>
      </c>
      <c r="E840" s="23" t="s">
        <v>144</v>
      </c>
      <c r="F840" s="23" t="s">
        <v>144</v>
      </c>
      <c r="G840" s="23" t="s">
        <v>63</v>
      </c>
      <c r="H840" s="239">
        <v>44238</v>
      </c>
      <c r="I840" s="238">
        <v>41619</v>
      </c>
      <c r="J840" s="238">
        <v>45979</v>
      </c>
      <c r="K840" s="23" t="s">
        <v>1332</v>
      </c>
      <c r="L840" s="23"/>
      <c r="M840" s="23" t="s">
        <v>4807</v>
      </c>
      <c r="N840" s="23" t="s">
        <v>66</v>
      </c>
      <c r="O840" s="94">
        <v>6420</v>
      </c>
      <c r="P840" s="834" t="s">
        <v>7686</v>
      </c>
      <c r="Q840" s="834" t="s">
        <v>7686</v>
      </c>
      <c r="R840" s="834"/>
      <c r="S840" s="834"/>
      <c r="T840" s="579">
        <v>4</v>
      </c>
      <c r="U840" s="94">
        <v>50</v>
      </c>
      <c r="V840" s="94">
        <v>6420</v>
      </c>
      <c r="W840" s="23" t="s">
        <v>1257</v>
      </c>
      <c r="X840" s="94">
        <v>50</v>
      </c>
      <c r="Y840" s="94">
        <v>50</v>
      </c>
      <c r="Z840" s="94">
        <v>250</v>
      </c>
      <c r="AA840" s="23" t="s">
        <v>1090</v>
      </c>
      <c r="AB840" s="23" t="s">
        <v>1090</v>
      </c>
      <c r="AC840" s="23" t="s">
        <v>1090</v>
      </c>
      <c r="AD840" s="23" t="s">
        <v>1090</v>
      </c>
      <c r="AE840" s="23" t="s">
        <v>1090</v>
      </c>
      <c r="AF840" s="23" t="s">
        <v>1090</v>
      </c>
      <c r="AG840" s="23" t="s">
        <v>1337</v>
      </c>
      <c r="AH840" s="23">
        <v>32.92</v>
      </c>
      <c r="AI840" s="22" t="s">
        <v>7684</v>
      </c>
      <c r="AJ840" s="22" t="s">
        <v>7685</v>
      </c>
      <c r="AK840" s="24" t="s">
        <v>1373</v>
      </c>
      <c r="AL840" s="24"/>
      <c r="AM840" s="11"/>
    </row>
    <row r="841" spans="1:529" s="60" customFormat="1" ht="36" customHeight="1" x14ac:dyDescent="0.25">
      <c r="A841" s="164">
        <v>13140237</v>
      </c>
      <c r="B841" s="175">
        <v>41622</v>
      </c>
      <c r="C841" s="176" t="s">
        <v>6527</v>
      </c>
      <c r="D841" s="176" t="s">
        <v>4993</v>
      </c>
      <c r="E841" s="176"/>
      <c r="F841" s="176"/>
      <c r="G841" s="176"/>
      <c r="H841" s="164">
        <v>29115</v>
      </c>
      <c r="I841" s="175">
        <v>41661</v>
      </c>
      <c r="J841" s="175">
        <v>43813</v>
      </c>
      <c r="K841" s="176" t="s">
        <v>1147</v>
      </c>
      <c r="L841" s="176"/>
      <c r="M841" s="176" t="s">
        <v>1756</v>
      </c>
      <c r="N841" s="176" t="s">
        <v>66</v>
      </c>
      <c r="O841" s="176">
        <v>21388</v>
      </c>
      <c r="P841" s="752" t="s">
        <v>3459</v>
      </c>
      <c r="Q841" s="752"/>
      <c r="R841" s="752"/>
      <c r="S841" s="752"/>
      <c r="T841" s="568">
        <v>1.3</v>
      </c>
      <c r="U841" s="176">
        <v>9.7200000000000006</v>
      </c>
      <c r="V841" s="176">
        <v>2138</v>
      </c>
      <c r="W841" s="176" t="s">
        <v>1089</v>
      </c>
      <c r="X841" s="176">
        <v>50</v>
      </c>
      <c r="Y841" s="176"/>
      <c r="Z841" s="176">
        <v>70</v>
      </c>
      <c r="AA841" s="176" t="s">
        <v>1090</v>
      </c>
      <c r="AB841" s="176" t="s">
        <v>1090</v>
      </c>
      <c r="AC841" s="176" t="s">
        <v>1090</v>
      </c>
      <c r="AD841" s="176" t="s">
        <v>1090</v>
      </c>
      <c r="AE841" s="176" t="s">
        <v>1090</v>
      </c>
      <c r="AF841" s="176" t="s">
        <v>1090</v>
      </c>
      <c r="AG841" s="176" t="s">
        <v>1757</v>
      </c>
      <c r="AH841" s="176">
        <v>480</v>
      </c>
      <c r="AI841" s="176" t="s">
        <v>2704</v>
      </c>
      <c r="AJ841" s="176" t="s">
        <v>2231</v>
      </c>
      <c r="AK841" s="222" t="s">
        <v>1373</v>
      </c>
      <c r="AL841" s="222" t="s">
        <v>6530</v>
      </c>
    </row>
    <row r="842" spans="1:529" s="82" customFormat="1" ht="53.25" customHeight="1" x14ac:dyDescent="0.25">
      <c r="A842" s="33" t="s">
        <v>6528</v>
      </c>
      <c r="B842" s="15">
        <v>41622</v>
      </c>
      <c r="C842" s="16" t="s">
        <v>6527</v>
      </c>
      <c r="D842" s="16" t="s">
        <v>4993</v>
      </c>
      <c r="E842" s="16"/>
      <c r="F842" s="16"/>
      <c r="G842" s="16"/>
      <c r="H842" s="33">
        <v>29115</v>
      </c>
      <c r="I842" s="15">
        <v>41661</v>
      </c>
      <c r="J842" s="15">
        <v>43813</v>
      </c>
      <c r="K842" s="16" t="s">
        <v>1147</v>
      </c>
      <c r="L842" s="16"/>
      <c r="M842" s="16" t="s">
        <v>1756</v>
      </c>
      <c r="N842" s="16" t="s">
        <v>66</v>
      </c>
      <c r="O842" s="16">
        <v>21388</v>
      </c>
      <c r="P842" s="764"/>
      <c r="Q842" s="764"/>
      <c r="R842" s="764" t="s">
        <v>6529</v>
      </c>
      <c r="S842" s="764"/>
      <c r="T842" s="580">
        <v>10.6</v>
      </c>
      <c r="U842" s="16">
        <v>85</v>
      </c>
      <c r="V842" s="16">
        <v>30600</v>
      </c>
      <c r="W842" s="16" t="s">
        <v>1089</v>
      </c>
      <c r="X842" s="16">
        <v>50</v>
      </c>
      <c r="Y842" s="16" t="s">
        <v>1090</v>
      </c>
      <c r="Z842" s="16">
        <v>70</v>
      </c>
      <c r="AA842" s="16" t="s">
        <v>1090</v>
      </c>
      <c r="AB842" s="16" t="s">
        <v>1090</v>
      </c>
      <c r="AC842" s="16" t="s">
        <v>1090</v>
      </c>
      <c r="AD842" s="16" t="s">
        <v>1090</v>
      </c>
      <c r="AE842" s="16" t="s">
        <v>1090</v>
      </c>
      <c r="AF842" s="16" t="s">
        <v>1090</v>
      </c>
      <c r="AG842" s="16" t="s">
        <v>1757</v>
      </c>
      <c r="AH842" s="16">
        <v>480</v>
      </c>
      <c r="AI842" s="16" t="s">
        <v>3460</v>
      </c>
      <c r="AJ842" s="16" t="s">
        <v>3461</v>
      </c>
      <c r="AK842" s="16" t="s">
        <v>1373</v>
      </c>
      <c r="AL842" s="222" t="s">
        <v>6531</v>
      </c>
      <c r="AM842" s="60"/>
      <c r="AN842" s="60"/>
      <c r="AO842" s="60"/>
      <c r="AP842" s="60"/>
      <c r="AQ842" s="60"/>
      <c r="AR842" s="60"/>
      <c r="AS842" s="60"/>
      <c r="AT842" s="60"/>
      <c r="AU842" s="60"/>
      <c r="AV842" s="60"/>
      <c r="AW842" s="60"/>
      <c r="AX842" s="60"/>
      <c r="AY842" s="60"/>
      <c r="AZ842" s="60"/>
      <c r="BA842" s="60"/>
      <c r="BB842" s="60"/>
      <c r="BC842" s="60"/>
      <c r="BD842" s="60"/>
      <c r="BE842" s="60"/>
      <c r="BF842" s="60"/>
      <c r="BG842" s="60"/>
      <c r="BH842" s="60"/>
      <c r="BI842" s="60"/>
      <c r="BJ842" s="60"/>
      <c r="BK842" s="60"/>
      <c r="BL842" s="60"/>
      <c r="BM842" s="60"/>
      <c r="BN842" s="60"/>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c r="CT842" s="60"/>
      <c r="CU842" s="60"/>
      <c r="CV842" s="60"/>
      <c r="CW842" s="60"/>
      <c r="CX842" s="60"/>
      <c r="CY842" s="60"/>
      <c r="CZ842" s="60"/>
      <c r="DA842" s="60"/>
      <c r="DB842" s="60"/>
      <c r="DC842" s="60"/>
      <c r="DD842" s="60"/>
      <c r="DE842" s="60"/>
      <c r="DF842" s="60"/>
      <c r="DG842" s="60"/>
      <c r="DH842" s="60"/>
      <c r="DI842" s="60"/>
      <c r="DJ842" s="60"/>
      <c r="DK842" s="60"/>
      <c r="DL842" s="60"/>
      <c r="DM842" s="60"/>
      <c r="DN842" s="60"/>
      <c r="DO842" s="60"/>
      <c r="DP842" s="60"/>
      <c r="DQ842" s="60"/>
      <c r="DR842" s="60"/>
      <c r="DS842" s="60"/>
      <c r="DT842" s="60"/>
      <c r="DU842" s="60"/>
      <c r="DV842" s="60"/>
      <c r="DW842" s="60"/>
      <c r="DX842" s="60"/>
      <c r="DY842" s="60"/>
      <c r="DZ842" s="60"/>
      <c r="EA842" s="60"/>
      <c r="EB842" s="60"/>
      <c r="EC842" s="60"/>
      <c r="ED842" s="60"/>
      <c r="EE842" s="60"/>
      <c r="EF842" s="60"/>
      <c r="EG842" s="60"/>
      <c r="EH842" s="60"/>
      <c r="EI842" s="60"/>
      <c r="EJ842" s="60"/>
      <c r="EK842" s="60"/>
      <c r="EL842" s="60"/>
      <c r="EM842" s="60"/>
      <c r="EN842" s="60"/>
      <c r="EO842" s="60"/>
      <c r="EP842" s="60"/>
      <c r="EQ842" s="60"/>
      <c r="ER842" s="60"/>
      <c r="ES842" s="60"/>
      <c r="ET842" s="60"/>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60"/>
      <c r="FT842" s="60"/>
      <c r="FU842" s="60"/>
      <c r="FV842" s="60"/>
      <c r="FW842" s="60"/>
      <c r="FX842" s="60"/>
      <c r="FY842" s="60"/>
      <c r="FZ842" s="60"/>
      <c r="GA842" s="60"/>
      <c r="GB842" s="60"/>
      <c r="GC842" s="60"/>
      <c r="GD842" s="60"/>
      <c r="GE842" s="60"/>
      <c r="GF842" s="60"/>
      <c r="GG842" s="60"/>
      <c r="GH842" s="60"/>
      <c r="GI842" s="60"/>
      <c r="GJ842" s="60"/>
      <c r="GK842" s="60"/>
      <c r="GL842" s="60"/>
      <c r="GM842" s="60"/>
      <c r="GN842" s="60"/>
      <c r="GO842" s="60"/>
      <c r="GP842" s="60"/>
      <c r="GQ842" s="60"/>
      <c r="GR842" s="60"/>
      <c r="GS842" s="60"/>
      <c r="GT842" s="60"/>
      <c r="GU842" s="60"/>
      <c r="GV842" s="60"/>
      <c r="GW842" s="60"/>
      <c r="GX842" s="60"/>
      <c r="GY842" s="60"/>
      <c r="GZ842" s="60"/>
      <c r="HA842" s="60"/>
      <c r="HB842" s="60"/>
      <c r="HC842" s="60"/>
      <c r="HD842" s="60"/>
      <c r="HE842" s="60"/>
      <c r="HF842" s="60"/>
      <c r="HG842" s="60"/>
      <c r="HH842" s="60"/>
      <c r="HI842" s="60"/>
      <c r="HJ842" s="60"/>
      <c r="HK842" s="60"/>
      <c r="HL842" s="60"/>
      <c r="HM842" s="60"/>
      <c r="HN842" s="60"/>
      <c r="HO842" s="60"/>
      <c r="HP842" s="60"/>
      <c r="HQ842" s="60"/>
      <c r="HR842" s="60"/>
      <c r="HS842" s="60"/>
      <c r="HT842" s="60"/>
      <c r="HU842" s="60"/>
      <c r="HV842" s="60"/>
      <c r="HW842" s="60"/>
      <c r="HX842" s="60"/>
      <c r="HY842" s="60"/>
      <c r="HZ842" s="60"/>
      <c r="IA842" s="60"/>
      <c r="IB842" s="60"/>
      <c r="IC842" s="60"/>
      <c r="ID842" s="60"/>
      <c r="IE842" s="60"/>
      <c r="IF842" s="60"/>
      <c r="IG842" s="60"/>
      <c r="IH842" s="60"/>
      <c r="II842" s="60"/>
      <c r="IJ842" s="60"/>
      <c r="IK842" s="60"/>
      <c r="IL842" s="60"/>
      <c r="IM842" s="60"/>
      <c r="IN842" s="60"/>
      <c r="IO842" s="60"/>
      <c r="IP842" s="60"/>
      <c r="IQ842" s="60"/>
      <c r="IR842" s="60"/>
      <c r="IS842" s="60"/>
      <c r="IT842" s="60"/>
      <c r="IU842" s="60"/>
      <c r="IV842" s="60"/>
      <c r="IW842" s="60"/>
      <c r="IX842" s="60"/>
      <c r="IY842" s="60"/>
      <c r="IZ842" s="60"/>
      <c r="JA842" s="60"/>
      <c r="JB842" s="60"/>
      <c r="JC842" s="60"/>
      <c r="JD842" s="60"/>
      <c r="JE842" s="60"/>
      <c r="JF842" s="60"/>
      <c r="JG842" s="60"/>
      <c r="JH842" s="60"/>
      <c r="JI842" s="60"/>
      <c r="JJ842" s="60"/>
      <c r="JK842" s="60"/>
      <c r="JL842" s="60"/>
      <c r="JM842" s="60"/>
      <c r="JN842" s="60"/>
      <c r="JO842" s="60"/>
      <c r="JP842" s="60"/>
      <c r="JQ842" s="60"/>
      <c r="JR842" s="60"/>
      <c r="JS842" s="60"/>
      <c r="JT842" s="60"/>
      <c r="JU842" s="60"/>
      <c r="JV842" s="60"/>
      <c r="JW842" s="60"/>
      <c r="JX842" s="60"/>
      <c r="JY842" s="60"/>
      <c r="JZ842" s="60"/>
      <c r="KA842" s="60"/>
      <c r="KB842" s="60"/>
      <c r="KC842" s="60"/>
      <c r="KD842" s="60"/>
      <c r="KE842" s="60"/>
      <c r="KF842" s="60"/>
      <c r="KG842" s="60"/>
      <c r="KH842" s="60"/>
      <c r="KI842" s="60"/>
      <c r="KJ842" s="60"/>
      <c r="KK842" s="60"/>
      <c r="KL842" s="60"/>
      <c r="KM842" s="60"/>
      <c r="KN842" s="60"/>
      <c r="KO842" s="60"/>
      <c r="KP842" s="60"/>
      <c r="KQ842" s="60"/>
      <c r="KR842" s="60"/>
      <c r="KS842" s="60"/>
      <c r="KT842" s="60"/>
      <c r="KU842" s="60"/>
      <c r="KV842" s="60"/>
      <c r="KW842" s="60"/>
      <c r="KX842" s="60"/>
      <c r="KY842" s="60"/>
      <c r="KZ842" s="60"/>
      <c r="LA842" s="60"/>
      <c r="LB842" s="60"/>
      <c r="LC842" s="60"/>
      <c r="LD842" s="60"/>
      <c r="LE842" s="60"/>
      <c r="LF842" s="60"/>
      <c r="LG842" s="60"/>
      <c r="LH842" s="60"/>
      <c r="LI842" s="60"/>
      <c r="LJ842" s="60"/>
      <c r="LK842" s="60"/>
      <c r="LL842" s="60"/>
      <c r="LM842" s="60"/>
      <c r="LN842" s="60"/>
      <c r="LO842" s="60"/>
      <c r="LP842" s="60"/>
      <c r="LQ842" s="60"/>
      <c r="LR842" s="60"/>
      <c r="LS842" s="60"/>
      <c r="LT842" s="60"/>
      <c r="LU842" s="60"/>
      <c r="LV842" s="60"/>
      <c r="LW842" s="60"/>
      <c r="LX842" s="60"/>
      <c r="LY842" s="60"/>
      <c r="LZ842" s="60"/>
      <c r="MA842" s="60"/>
      <c r="MB842" s="60"/>
      <c r="MC842" s="60"/>
      <c r="MD842" s="60"/>
      <c r="ME842" s="60"/>
      <c r="MF842" s="60"/>
      <c r="MG842" s="60"/>
      <c r="MH842" s="60"/>
      <c r="MI842" s="60"/>
      <c r="MJ842" s="60"/>
      <c r="MK842" s="60"/>
      <c r="ML842" s="60"/>
      <c r="MM842" s="60"/>
      <c r="MN842" s="60"/>
      <c r="MO842" s="60"/>
      <c r="MP842" s="60"/>
      <c r="MQ842" s="60"/>
      <c r="MR842" s="60"/>
      <c r="MS842" s="60"/>
      <c r="MT842" s="60"/>
      <c r="MU842" s="60"/>
      <c r="MV842" s="60"/>
      <c r="MW842" s="60"/>
      <c r="MX842" s="60"/>
      <c r="MY842" s="60"/>
      <c r="MZ842" s="60"/>
      <c r="NA842" s="60"/>
      <c r="NB842" s="60"/>
      <c r="NC842" s="60"/>
      <c r="ND842" s="60"/>
      <c r="NE842" s="60"/>
      <c r="NF842" s="60"/>
      <c r="NG842" s="60"/>
      <c r="NH842" s="60"/>
      <c r="NI842" s="60"/>
      <c r="NJ842" s="60"/>
      <c r="NK842" s="60"/>
      <c r="NL842" s="60"/>
      <c r="NM842" s="60"/>
      <c r="NN842" s="60"/>
      <c r="NO842" s="60"/>
      <c r="NP842" s="60"/>
      <c r="NQ842" s="60"/>
      <c r="NR842" s="60"/>
      <c r="NS842" s="60"/>
      <c r="NT842" s="60"/>
      <c r="NU842" s="60"/>
      <c r="NV842" s="60"/>
      <c r="NW842" s="60"/>
      <c r="NX842" s="60"/>
      <c r="NY842" s="60"/>
      <c r="NZ842" s="60"/>
      <c r="OA842" s="60"/>
      <c r="OB842" s="60"/>
      <c r="OC842" s="60"/>
      <c r="OD842" s="60"/>
      <c r="OE842" s="60"/>
      <c r="OF842" s="60"/>
      <c r="OG842" s="60"/>
      <c r="OH842" s="60"/>
      <c r="OI842" s="60"/>
      <c r="OJ842" s="60"/>
      <c r="OK842" s="60"/>
      <c r="OL842" s="60"/>
      <c r="OM842" s="60"/>
      <c r="ON842" s="60"/>
      <c r="OO842" s="60"/>
      <c r="OP842" s="60"/>
      <c r="OQ842" s="60"/>
      <c r="OR842" s="60"/>
      <c r="OS842" s="60"/>
      <c r="OT842" s="60"/>
      <c r="OU842" s="60"/>
      <c r="OV842" s="60"/>
      <c r="OW842" s="60"/>
      <c r="OX842" s="60"/>
      <c r="OY842" s="60"/>
      <c r="OZ842" s="60"/>
      <c r="PA842" s="60"/>
      <c r="PB842" s="60"/>
      <c r="PC842" s="60"/>
      <c r="PD842" s="60"/>
      <c r="PE842" s="60"/>
      <c r="PF842" s="60"/>
      <c r="PG842" s="60"/>
      <c r="PH842" s="60"/>
      <c r="PI842" s="60"/>
      <c r="PJ842" s="60"/>
      <c r="PK842" s="60"/>
      <c r="PL842" s="60"/>
      <c r="PM842" s="60"/>
      <c r="PN842" s="60"/>
      <c r="PO842" s="60"/>
      <c r="PP842" s="60"/>
      <c r="PQ842" s="60"/>
      <c r="PR842" s="60"/>
      <c r="PS842" s="60"/>
      <c r="PT842" s="60"/>
      <c r="PU842" s="60"/>
      <c r="PV842" s="60"/>
      <c r="PW842" s="60"/>
      <c r="PX842" s="60"/>
      <c r="PY842" s="60"/>
      <c r="PZ842" s="60"/>
      <c r="QA842" s="60"/>
      <c r="QB842" s="60"/>
      <c r="QC842" s="60"/>
      <c r="QD842" s="60"/>
      <c r="QE842" s="60"/>
      <c r="QF842" s="60"/>
      <c r="QG842" s="60"/>
      <c r="QH842" s="60"/>
      <c r="QI842" s="60"/>
      <c r="QJ842" s="60"/>
      <c r="QK842" s="60"/>
      <c r="QL842" s="60"/>
      <c r="QM842" s="60"/>
      <c r="QN842" s="60"/>
      <c r="QO842" s="60"/>
      <c r="QP842" s="60"/>
      <c r="QQ842" s="60"/>
      <c r="QR842" s="60"/>
      <c r="QS842" s="60"/>
      <c r="QT842" s="60"/>
      <c r="QU842" s="60"/>
      <c r="QV842" s="60"/>
      <c r="QW842" s="60"/>
      <c r="QX842" s="60"/>
      <c r="QY842" s="60"/>
      <c r="QZ842" s="60"/>
      <c r="RA842" s="60"/>
      <c r="RB842" s="60"/>
      <c r="RC842" s="60"/>
      <c r="RD842" s="60"/>
      <c r="RE842" s="60"/>
      <c r="RF842" s="60"/>
      <c r="RG842" s="60"/>
      <c r="RH842" s="60"/>
      <c r="RI842" s="60"/>
      <c r="RJ842" s="60"/>
      <c r="RK842" s="60"/>
      <c r="RL842" s="60"/>
      <c r="RM842" s="60"/>
      <c r="RN842" s="60"/>
      <c r="RO842" s="60"/>
      <c r="RP842" s="60"/>
      <c r="RQ842" s="60"/>
      <c r="RR842" s="60"/>
      <c r="RS842" s="60"/>
      <c r="RT842" s="60"/>
      <c r="RU842" s="60"/>
      <c r="RV842" s="60"/>
      <c r="RW842" s="60"/>
      <c r="RX842" s="60"/>
      <c r="RY842" s="60"/>
      <c r="RZ842" s="60"/>
      <c r="SA842" s="60"/>
      <c r="SB842" s="60"/>
      <c r="SC842" s="60"/>
      <c r="SD842" s="60"/>
      <c r="SE842" s="60"/>
      <c r="SF842" s="60"/>
      <c r="SG842" s="60"/>
      <c r="SH842" s="60"/>
      <c r="SI842" s="60"/>
      <c r="SJ842" s="60"/>
      <c r="SK842" s="60"/>
      <c r="SL842" s="60"/>
      <c r="SM842" s="60"/>
      <c r="SN842" s="60"/>
      <c r="SO842" s="60"/>
      <c r="SP842" s="60"/>
      <c r="SQ842" s="60"/>
      <c r="SR842" s="60"/>
      <c r="SS842" s="60"/>
      <c r="ST842" s="60"/>
      <c r="SU842" s="60"/>
      <c r="SV842" s="60"/>
      <c r="SW842" s="60"/>
      <c r="SX842" s="60"/>
      <c r="SY842" s="60"/>
      <c r="SZ842" s="60"/>
      <c r="TA842" s="60"/>
      <c r="TB842" s="60"/>
      <c r="TC842" s="60"/>
      <c r="TD842" s="60"/>
      <c r="TE842" s="60"/>
      <c r="TF842" s="60"/>
      <c r="TG842" s="60"/>
      <c r="TH842" s="60"/>
      <c r="TI842" s="60"/>
    </row>
    <row r="843" spans="1:529" s="662" customFormat="1" ht="27.75" customHeight="1" x14ac:dyDescent="0.25">
      <c r="A843" s="695">
        <v>13140238</v>
      </c>
      <c r="B843" s="12">
        <v>41641</v>
      </c>
      <c r="C843" s="11" t="s">
        <v>5201</v>
      </c>
      <c r="D843" s="11" t="s">
        <v>5149</v>
      </c>
      <c r="E843" s="11"/>
      <c r="F843" s="11"/>
      <c r="G843" s="11"/>
      <c r="H843" s="73" t="s">
        <v>1758</v>
      </c>
      <c r="I843" s="12">
        <v>41667</v>
      </c>
      <c r="J843" s="12">
        <v>43832</v>
      </c>
      <c r="K843" s="27" t="s">
        <v>877</v>
      </c>
      <c r="L843" s="11"/>
      <c r="M843" s="11" t="s">
        <v>330</v>
      </c>
      <c r="N843" s="11" t="s">
        <v>34</v>
      </c>
      <c r="O843" s="27"/>
      <c r="P843" s="801"/>
      <c r="Q843" s="801"/>
      <c r="R843" s="801"/>
      <c r="S843" s="801"/>
      <c r="T843" s="557"/>
      <c r="U843" s="27">
        <v>471.23</v>
      </c>
      <c r="V843" s="27">
        <v>172000</v>
      </c>
      <c r="W843" s="27" t="s">
        <v>1089</v>
      </c>
      <c r="X843" s="27">
        <v>35</v>
      </c>
      <c r="Y843" s="27">
        <v>25</v>
      </c>
      <c r="Z843" s="27">
        <v>125</v>
      </c>
      <c r="AA843" s="27" t="s">
        <v>1090</v>
      </c>
      <c r="AB843" s="27" t="s">
        <v>1090</v>
      </c>
      <c r="AC843" s="27" t="s">
        <v>1090</v>
      </c>
      <c r="AD843" s="27">
        <v>15</v>
      </c>
      <c r="AE843" s="27">
        <v>2</v>
      </c>
      <c r="AF843" s="27">
        <v>0.3</v>
      </c>
      <c r="AG843" s="27" t="s">
        <v>1759</v>
      </c>
      <c r="AH843" s="11"/>
      <c r="AI843" s="27" t="s">
        <v>2705</v>
      </c>
      <c r="AJ843" s="27" t="s">
        <v>2706</v>
      </c>
      <c r="AK843" s="59" t="s">
        <v>5396</v>
      </c>
      <c r="AL843" s="59" t="s">
        <v>1760</v>
      </c>
      <c r="AM843" s="11"/>
    </row>
    <row r="844" spans="1:529" s="662" customFormat="1" ht="27.75" customHeight="1" x14ac:dyDescent="0.25">
      <c r="A844" s="191">
        <v>13140238</v>
      </c>
      <c r="B844" s="12">
        <v>41641</v>
      </c>
      <c r="C844" s="11" t="s">
        <v>5201</v>
      </c>
      <c r="D844" s="11" t="s">
        <v>5150</v>
      </c>
      <c r="E844" s="11"/>
      <c r="F844" s="11"/>
      <c r="G844" s="11"/>
      <c r="H844" s="73" t="s">
        <v>1758</v>
      </c>
      <c r="I844" s="12">
        <v>41667</v>
      </c>
      <c r="J844" s="12">
        <v>43832</v>
      </c>
      <c r="K844" s="17" t="s">
        <v>877</v>
      </c>
      <c r="L844" s="11"/>
      <c r="M844" s="11" t="s">
        <v>330</v>
      </c>
      <c r="N844" s="11" t="s">
        <v>34</v>
      </c>
      <c r="O844" s="17"/>
      <c r="P844" s="767"/>
      <c r="Q844" s="767"/>
      <c r="R844" s="767"/>
      <c r="S844" s="767"/>
      <c r="T844" s="566"/>
      <c r="U844" s="17"/>
      <c r="V844" s="17"/>
      <c r="W844" s="17" t="s">
        <v>1089</v>
      </c>
      <c r="X844" s="17">
        <v>35</v>
      </c>
      <c r="Y844" s="17">
        <v>25</v>
      </c>
      <c r="Z844" s="17">
        <v>125</v>
      </c>
      <c r="AA844" s="17" t="s">
        <v>1090</v>
      </c>
      <c r="AB844" s="17" t="s">
        <v>1090</v>
      </c>
      <c r="AC844" s="17" t="s">
        <v>1090</v>
      </c>
      <c r="AD844" s="17">
        <v>15</v>
      </c>
      <c r="AE844" s="17">
        <v>2</v>
      </c>
      <c r="AF844" s="17">
        <v>0.3</v>
      </c>
      <c r="AG844" s="17" t="s">
        <v>1759</v>
      </c>
      <c r="AH844" s="11"/>
      <c r="AI844" s="17" t="s">
        <v>2707</v>
      </c>
      <c r="AJ844" s="17" t="s">
        <v>2708</v>
      </c>
      <c r="AK844" s="7" t="s">
        <v>5396</v>
      </c>
      <c r="AL844" s="7" t="s">
        <v>1760</v>
      </c>
      <c r="AM844" s="11"/>
    </row>
    <row r="845" spans="1:529" s="662" customFormat="1" ht="27.75" customHeight="1" x14ac:dyDescent="0.25">
      <c r="A845" s="191">
        <v>13140238</v>
      </c>
      <c r="B845" s="12">
        <v>41641</v>
      </c>
      <c r="C845" s="11" t="s">
        <v>5201</v>
      </c>
      <c r="D845" s="11" t="s">
        <v>5151</v>
      </c>
      <c r="E845" s="11"/>
      <c r="F845" s="11"/>
      <c r="G845" s="11"/>
      <c r="H845" s="73" t="s">
        <v>1758</v>
      </c>
      <c r="I845" s="12">
        <v>41667</v>
      </c>
      <c r="J845" s="12">
        <v>43832</v>
      </c>
      <c r="K845" s="17" t="s">
        <v>1268</v>
      </c>
      <c r="L845" s="11"/>
      <c r="M845" s="11" t="s">
        <v>4808</v>
      </c>
      <c r="N845" s="11" t="s">
        <v>34</v>
      </c>
      <c r="O845" s="17"/>
      <c r="P845" s="767"/>
      <c r="Q845" s="767"/>
      <c r="R845" s="767"/>
      <c r="S845" s="767"/>
      <c r="T845" s="566"/>
      <c r="U845" s="17"/>
      <c r="V845" s="17"/>
      <c r="W845" s="17" t="s">
        <v>1089</v>
      </c>
      <c r="X845" s="17">
        <v>35</v>
      </c>
      <c r="Y845" s="17">
        <v>25</v>
      </c>
      <c r="Z845" s="17">
        <v>125</v>
      </c>
      <c r="AA845" s="17" t="s">
        <v>1090</v>
      </c>
      <c r="AB845" s="17" t="s">
        <v>1090</v>
      </c>
      <c r="AC845" s="17" t="s">
        <v>1090</v>
      </c>
      <c r="AD845" s="17">
        <v>15</v>
      </c>
      <c r="AE845" s="17">
        <v>2</v>
      </c>
      <c r="AF845" s="17">
        <v>0.3</v>
      </c>
      <c r="AG845" s="17" t="s">
        <v>1759</v>
      </c>
      <c r="AH845" s="11"/>
      <c r="AI845" s="17" t="s">
        <v>2709</v>
      </c>
      <c r="AJ845" s="17" t="s">
        <v>2710</v>
      </c>
      <c r="AK845" s="7" t="s">
        <v>5396</v>
      </c>
      <c r="AL845" s="7" t="s">
        <v>1760</v>
      </c>
      <c r="AM845" s="11"/>
    </row>
    <row r="846" spans="1:529" s="662" customFormat="1" ht="27.75" customHeight="1" thickBot="1" x14ac:dyDescent="0.3">
      <c r="A846" s="191">
        <v>13140238</v>
      </c>
      <c r="B846" s="12">
        <v>41641</v>
      </c>
      <c r="C846" s="11" t="s">
        <v>5201</v>
      </c>
      <c r="D846" s="11" t="s">
        <v>5152</v>
      </c>
      <c r="E846" s="44"/>
      <c r="F846" s="44"/>
      <c r="G846" s="44"/>
      <c r="H846" s="73" t="s">
        <v>1758</v>
      </c>
      <c r="I846" s="12">
        <v>41667</v>
      </c>
      <c r="J846" s="12">
        <v>43832</v>
      </c>
      <c r="K846" s="18" t="s">
        <v>1268</v>
      </c>
      <c r="L846" s="11"/>
      <c r="M846" s="11" t="s">
        <v>4808</v>
      </c>
      <c r="N846" s="11" t="s">
        <v>34</v>
      </c>
      <c r="O846" s="17"/>
      <c r="P846" s="767"/>
      <c r="Q846" s="767"/>
      <c r="R846" s="767"/>
      <c r="S846" s="767"/>
      <c r="T846" s="566"/>
      <c r="U846" s="17"/>
      <c r="V846" s="17"/>
      <c r="W846" s="17" t="s">
        <v>1089</v>
      </c>
      <c r="X846" s="17">
        <v>35</v>
      </c>
      <c r="Y846" s="17">
        <v>25</v>
      </c>
      <c r="Z846" s="17">
        <v>125</v>
      </c>
      <c r="AA846" s="17" t="s">
        <v>1090</v>
      </c>
      <c r="AB846" s="17" t="s">
        <v>1090</v>
      </c>
      <c r="AC846" s="17" t="s">
        <v>1090</v>
      </c>
      <c r="AD846" s="17">
        <v>15</v>
      </c>
      <c r="AE846" s="17">
        <v>2</v>
      </c>
      <c r="AF846" s="17">
        <v>0.3</v>
      </c>
      <c r="AG846" s="17" t="s">
        <v>1759</v>
      </c>
      <c r="AH846" s="11"/>
      <c r="AI846" s="17" t="s">
        <v>2711</v>
      </c>
      <c r="AJ846" s="17" t="s">
        <v>2712</v>
      </c>
      <c r="AK846" s="7" t="s">
        <v>5396</v>
      </c>
      <c r="AL846" s="7" t="s">
        <v>1760</v>
      </c>
      <c r="AM846" s="11"/>
    </row>
    <row r="847" spans="1:529" s="662" customFormat="1" ht="27.75" customHeight="1" thickBot="1" x14ac:dyDescent="0.3">
      <c r="A847" s="182">
        <v>13140238</v>
      </c>
      <c r="B847" s="170">
        <v>41641</v>
      </c>
      <c r="C847" s="44" t="s">
        <v>5201</v>
      </c>
      <c r="D847" s="44" t="s">
        <v>5153</v>
      </c>
      <c r="E847" s="300"/>
      <c r="F847" s="300"/>
      <c r="G847" s="300"/>
      <c r="H847" s="169" t="s">
        <v>1758</v>
      </c>
      <c r="I847" s="170">
        <v>41667</v>
      </c>
      <c r="J847" s="170">
        <v>43832</v>
      </c>
      <c r="K847" s="44" t="s">
        <v>877</v>
      </c>
      <c r="L847" s="44"/>
      <c r="M847" s="44" t="s">
        <v>330</v>
      </c>
      <c r="N847" s="44" t="s">
        <v>34</v>
      </c>
      <c r="O847" s="44">
        <v>653715</v>
      </c>
      <c r="P847" s="738"/>
      <c r="Q847" s="738"/>
      <c r="R847" s="738"/>
      <c r="S847" s="738"/>
      <c r="T847" s="573">
        <v>324</v>
      </c>
      <c r="U847" s="44">
        <v>1791</v>
      </c>
      <c r="V847" s="44">
        <v>653715</v>
      </c>
      <c r="W847" s="44" t="s">
        <v>1089</v>
      </c>
      <c r="X847" s="44">
        <v>35</v>
      </c>
      <c r="Y847" s="44">
        <v>25</v>
      </c>
      <c r="Z847" s="44">
        <v>125</v>
      </c>
      <c r="AA847" s="44" t="s">
        <v>1090</v>
      </c>
      <c r="AB847" s="44" t="s">
        <v>1090</v>
      </c>
      <c r="AC847" s="44" t="s">
        <v>1090</v>
      </c>
      <c r="AD847" s="44">
        <v>15</v>
      </c>
      <c r="AE847" s="44">
        <v>2</v>
      </c>
      <c r="AF847" s="44">
        <v>0.3</v>
      </c>
      <c r="AG847" s="44" t="s">
        <v>1759</v>
      </c>
      <c r="AH847" s="44"/>
      <c r="AI847" s="44" t="s">
        <v>2713</v>
      </c>
      <c r="AJ847" s="44" t="s">
        <v>2714</v>
      </c>
      <c r="AK847" s="174" t="s">
        <v>5396</v>
      </c>
      <c r="AL847" s="174" t="s">
        <v>1760</v>
      </c>
      <c r="AM847" s="11"/>
    </row>
    <row r="848" spans="1:529" s="60" customFormat="1" ht="27.75" customHeight="1" x14ac:dyDescent="0.25">
      <c r="A848" s="298">
        <v>13140239</v>
      </c>
      <c r="B848" s="299">
        <v>41656</v>
      </c>
      <c r="C848" s="300" t="s">
        <v>5202</v>
      </c>
      <c r="D848" s="300" t="s">
        <v>7521</v>
      </c>
      <c r="E848" s="47" t="s">
        <v>103</v>
      </c>
      <c r="F848" s="47" t="s">
        <v>103</v>
      </c>
      <c r="G848" s="47" t="s">
        <v>104</v>
      </c>
      <c r="H848" s="298">
        <v>73273</v>
      </c>
      <c r="I848" s="299">
        <v>41681</v>
      </c>
      <c r="J848" s="299">
        <v>46039</v>
      </c>
      <c r="K848" s="300" t="s">
        <v>1549</v>
      </c>
      <c r="L848" s="300"/>
      <c r="M848" s="300" t="s">
        <v>1550</v>
      </c>
      <c r="N848" s="300" t="s">
        <v>105</v>
      </c>
      <c r="O848" s="300">
        <v>48000</v>
      </c>
      <c r="P848" s="835" t="s">
        <v>7525</v>
      </c>
      <c r="Q848" s="835" t="s">
        <v>7525</v>
      </c>
      <c r="R848" s="835"/>
      <c r="S848" s="835"/>
      <c r="T848" s="625"/>
      <c r="U848" s="300">
        <v>131.5</v>
      </c>
      <c r="V848" s="300">
        <v>48000</v>
      </c>
      <c r="W848" s="300" t="s">
        <v>1257</v>
      </c>
      <c r="X848" s="300">
        <v>35</v>
      </c>
      <c r="Y848" s="300">
        <v>25</v>
      </c>
      <c r="Z848" s="300">
        <v>125</v>
      </c>
      <c r="AA848" s="300" t="s">
        <v>1090</v>
      </c>
      <c r="AB848" s="300" t="s">
        <v>1090</v>
      </c>
      <c r="AC848" s="300" t="s">
        <v>1090</v>
      </c>
      <c r="AD848" s="300" t="s">
        <v>1090</v>
      </c>
      <c r="AE848" s="300" t="s">
        <v>1090</v>
      </c>
      <c r="AF848" s="300">
        <v>0.3</v>
      </c>
      <c r="AG848" s="300" t="s">
        <v>1761</v>
      </c>
      <c r="AH848" s="300"/>
      <c r="AI848" s="300" t="s">
        <v>2715</v>
      </c>
      <c r="AJ848" s="300" t="s">
        <v>2716</v>
      </c>
      <c r="AK848" s="301" t="s">
        <v>5397</v>
      </c>
      <c r="AL848" s="301"/>
      <c r="AM848" s="49"/>
    </row>
    <row r="849" spans="1:529" s="60" customFormat="1" ht="27.75" customHeight="1" x14ac:dyDescent="0.25">
      <c r="A849" s="68">
        <v>13140239</v>
      </c>
      <c r="B849" s="48">
        <v>41656</v>
      </c>
      <c r="C849" s="47" t="s">
        <v>5203</v>
      </c>
      <c r="D849" s="47" t="s">
        <v>7522</v>
      </c>
      <c r="E849" s="47" t="s">
        <v>103</v>
      </c>
      <c r="F849" s="47" t="s">
        <v>103</v>
      </c>
      <c r="G849" s="47" t="s">
        <v>104</v>
      </c>
      <c r="H849" s="68">
        <v>73273</v>
      </c>
      <c r="I849" s="48">
        <v>41681</v>
      </c>
      <c r="J849" s="299">
        <v>46039</v>
      </c>
      <c r="K849" s="47" t="s">
        <v>1549</v>
      </c>
      <c r="L849" s="47"/>
      <c r="M849" s="47" t="s">
        <v>1550</v>
      </c>
      <c r="N849" s="47" t="s">
        <v>105</v>
      </c>
      <c r="O849" s="50"/>
      <c r="P849" s="835" t="s">
        <v>7525</v>
      </c>
      <c r="Q849" s="835" t="s">
        <v>7525</v>
      </c>
      <c r="R849" s="836"/>
      <c r="S849" s="836"/>
      <c r="T849" s="626"/>
      <c r="U849" s="50"/>
      <c r="V849" s="50"/>
      <c r="W849" s="47" t="s">
        <v>1257</v>
      </c>
      <c r="X849" s="47">
        <v>35</v>
      </c>
      <c r="Y849" s="47">
        <v>25</v>
      </c>
      <c r="Z849" s="47">
        <v>125</v>
      </c>
      <c r="AA849" s="47" t="s">
        <v>1090</v>
      </c>
      <c r="AB849" s="47" t="s">
        <v>1090</v>
      </c>
      <c r="AC849" s="47" t="s">
        <v>1090</v>
      </c>
      <c r="AD849" s="47" t="s">
        <v>1090</v>
      </c>
      <c r="AE849" s="47" t="s">
        <v>1090</v>
      </c>
      <c r="AF849" s="47">
        <v>0.3</v>
      </c>
      <c r="AG849" s="47" t="s">
        <v>1761</v>
      </c>
      <c r="AH849" s="50"/>
      <c r="AI849" s="47" t="s">
        <v>2717</v>
      </c>
      <c r="AJ849" s="47" t="s">
        <v>2718</v>
      </c>
      <c r="AK849" s="58" t="s">
        <v>5397</v>
      </c>
      <c r="AL849" s="465"/>
      <c r="AM849" s="51"/>
    </row>
    <row r="850" spans="1:529" s="60" customFormat="1" ht="27.75" customHeight="1" x14ac:dyDescent="0.25">
      <c r="A850" s="68">
        <v>13140239</v>
      </c>
      <c r="B850" s="48">
        <v>41656</v>
      </c>
      <c r="C850" s="47" t="s">
        <v>5204</v>
      </c>
      <c r="D850" s="47" t="s">
        <v>7523</v>
      </c>
      <c r="E850" s="47" t="s">
        <v>103</v>
      </c>
      <c r="F850" s="47" t="s">
        <v>103</v>
      </c>
      <c r="G850" s="47" t="s">
        <v>104</v>
      </c>
      <c r="H850" s="68">
        <v>73273</v>
      </c>
      <c r="I850" s="48">
        <v>41681</v>
      </c>
      <c r="J850" s="299">
        <v>46039</v>
      </c>
      <c r="K850" s="47" t="s">
        <v>1549</v>
      </c>
      <c r="L850" s="47"/>
      <c r="M850" s="47" t="s">
        <v>1550</v>
      </c>
      <c r="N850" s="47" t="s">
        <v>105</v>
      </c>
      <c r="O850" s="17"/>
      <c r="P850" s="835" t="s">
        <v>7525</v>
      </c>
      <c r="Q850" s="835" t="s">
        <v>7525</v>
      </c>
      <c r="R850" s="767"/>
      <c r="S850" s="767"/>
      <c r="T850" s="566"/>
      <c r="U850" s="17"/>
      <c r="V850" s="17"/>
      <c r="W850" s="47" t="s">
        <v>1257</v>
      </c>
      <c r="X850" s="47">
        <v>35</v>
      </c>
      <c r="Y850" s="47">
        <v>25</v>
      </c>
      <c r="Z850" s="47">
        <v>125</v>
      </c>
      <c r="AA850" s="47" t="s">
        <v>1090</v>
      </c>
      <c r="AB850" s="47" t="s">
        <v>1090</v>
      </c>
      <c r="AC850" s="47" t="s">
        <v>1090</v>
      </c>
      <c r="AD850" s="47" t="s">
        <v>1090</v>
      </c>
      <c r="AE850" s="47" t="s">
        <v>1090</v>
      </c>
      <c r="AF850" s="47">
        <v>0.3</v>
      </c>
      <c r="AG850" s="47" t="s">
        <v>1761</v>
      </c>
      <c r="AH850" s="17"/>
      <c r="AI850" s="47" t="s">
        <v>2719</v>
      </c>
      <c r="AJ850" s="47" t="s">
        <v>2720</v>
      </c>
      <c r="AK850" s="58" t="s">
        <v>5397</v>
      </c>
      <c r="AL850" s="7"/>
      <c r="AM850" s="11"/>
    </row>
    <row r="851" spans="1:529" s="60" customFormat="1" ht="27.75" customHeight="1" thickBot="1" x14ac:dyDescent="0.3">
      <c r="A851" s="292">
        <v>13140239</v>
      </c>
      <c r="B851" s="293">
        <v>41656</v>
      </c>
      <c r="C851" s="294" t="s">
        <v>5205</v>
      </c>
      <c r="D851" s="294" t="s">
        <v>7524</v>
      </c>
      <c r="E851" s="297" t="s">
        <v>103</v>
      </c>
      <c r="F851" s="297" t="s">
        <v>103</v>
      </c>
      <c r="G851" s="297" t="s">
        <v>104</v>
      </c>
      <c r="H851" s="292">
        <v>73273</v>
      </c>
      <c r="I851" s="293">
        <v>41681</v>
      </c>
      <c r="J851" s="299">
        <v>46039</v>
      </c>
      <c r="K851" s="294" t="s">
        <v>1549</v>
      </c>
      <c r="L851" s="294"/>
      <c r="M851" s="294" t="s">
        <v>1550</v>
      </c>
      <c r="N851" s="294" t="s">
        <v>105</v>
      </c>
      <c r="O851" s="294">
        <v>109092</v>
      </c>
      <c r="P851" s="835" t="s">
        <v>7525</v>
      </c>
      <c r="Q851" s="835" t="s">
        <v>7525</v>
      </c>
      <c r="R851" s="837"/>
      <c r="S851" s="837"/>
      <c r="T851" s="627">
        <v>34.03</v>
      </c>
      <c r="U851" s="294">
        <v>298.88</v>
      </c>
      <c r="V851" s="294">
        <v>109092</v>
      </c>
      <c r="W851" s="294" t="s">
        <v>1257</v>
      </c>
      <c r="X851" s="294">
        <v>35</v>
      </c>
      <c r="Y851" s="294">
        <v>25</v>
      </c>
      <c r="Z851" s="294">
        <v>125</v>
      </c>
      <c r="AA851" s="294" t="s">
        <v>1090</v>
      </c>
      <c r="AB851" s="294" t="s">
        <v>1090</v>
      </c>
      <c r="AC851" s="294" t="s">
        <v>1090</v>
      </c>
      <c r="AD851" s="294" t="s">
        <v>1090</v>
      </c>
      <c r="AE851" s="294" t="s">
        <v>1090</v>
      </c>
      <c r="AF851" s="294">
        <v>0.3</v>
      </c>
      <c r="AG851" s="294" t="s">
        <v>1761</v>
      </c>
      <c r="AH851" s="294">
        <v>688.64</v>
      </c>
      <c r="AI851" s="294" t="s">
        <v>2721</v>
      </c>
      <c r="AJ851" s="294" t="s">
        <v>2722</v>
      </c>
      <c r="AK851" s="295" t="s">
        <v>5397</v>
      </c>
      <c r="AL851" s="295"/>
      <c r="AM851" s="49"/>
    </row>
    <row r="852" spans="1:529" s="662" customFormat="1" ht="27.75" customHeight="1" thickBot="1" x14ac:dyDescent="0.3">
      <c r="A852" s="223">
        <v>13140240</v>
      </c>
      <c r="B852" s="224">
        <v>41663</v>
      </c>
      <c r="C852" s="43" t="s">
        <v>5206</v>
      </c>
      <c r="D852" s="22" t="s">
        <v>8885</v>
      </c>
      <c r="E852" s="29" t="s">
        <v>522</v>
      </c>
      <c r="F852" s="29" t="s">
        <v>132</v>
      </c>
      <c r="G852" s="29" t="s">
        <v>53</v>
      </c>
      <c r="H852" s="225" t="s">
        <v>1762</v>
      </c>
      <c r="I852" s="224">
        <v>41683</v>
      </c>
      <c r="J852" s="21">
        <v>48968</v>
      </c>
      <c r="K852" s="43" t="s">
        <v>1340</v>
      </c>
      <c r="L852" s="43" t="s">
        <v>1340</v>
      </c>
      <c r="M852" s="43" t="s">
        <v>1763</v>
      </c>
      <c r="N852" s="43" t="s">
        <v>95</v>
      </c>
      <c r="O852" s="43">
        <v>39420000</v>
      </c>
      <c r="P852" s="948" t="s">
        <v>8884</v>
      </c>
      <c r="Q852" s="948" t="s">
        <v>8884</v>
      </c>
      <c r="R852" s="946"/>
      <c r="S852" s="946"/>
      <c r="T852" s="572">
        <v>8280</v>
      </c>
      <c r="U852" s="43">
        <v>108000</v>
      </c>
      <c r="V852" s="43">
        <v>39420000</v>
      </c>
      <c r="W852" s="43" t="s">
        <v>1257</v>
      </c>
      <c r="X852" s="43">
        <v>35</v>
      </c>
      <c r="Y852" s="43">
        <v>25</v>
      </c>
      <c r="Z852" s="43">
        <v>125</v>
      </c>
      <c r="AA852" s="43" t="s">
        <v>1090</v>
      </c>
      <c r="AB852" s="43" t="s">
        <v>1090</v>
      </c>
      <c r="AC852" s="43" t="s">
        <v>1090</v>
      </c>
      <c r="AD852" s="43">
        <v>10</v>
      </c>
      <c r="AE852" s="43">
        <v>1</v>
      </c>
      <c r="AF852" s="43">
        <v>0.5</v>
      </c>
      <c r="AG852" s="43" t="s">
        <v>1764</v>
      </c>
      <c r="AH852" s="43">
        <v>41.1</v>
      </c>
      <c r="AI852" s="43" t="s">
        <v>2642</v>
      </c>
      <c r="AJ852" s="43" t="s">
        <v>2643</v>
      </c>
      <c r="AK852" s="174" t="s">
        <v>5398</v>
      </c>
      <c r="AL852" s="46"/>
      <c r="AM852" s="11"/>
    </row>
    <row r="853" spans="1:529" s="662" customFormat="1" ht="27.75" customHeight="1" thickBot="1" x14ac:dyDescent="0.3">
      <c r="A853" s="182">
        <v>13140240</v>
      </c>
      <c r="B853" s="170">
        <v>41663</v>
      </c>
      <c r="C853" s="44" t="s">
        <v>5207</v>
      </c>
      <c r="D853" s="44" t="s">
        <v>8885</v>
      </c>
      <c r="E853" s="44" t="s">
        <v>522</v>
      </c>
      <c r="F853" s="44" t="s">
        <v>132</v>
      </c>
      <c r="G853" s="44" t="s">
        <v>53</v>
      </c>
      <c r="H853" s="169" t="s">
        <v>1765</v>
      </c>
      <c r="I853" s="170">
        <v>41683</v>
      </c>
      <c r="J853" s="170">
        <v>48968</v>
      </c>
      <c r="K853" s="44" t="s">
        <v>1340</v>
      </c>
      <c r="L853" s="44" t="s">
        <v>1340</v>
      </c>
      <c r="M853" s="44" t="s">
        <v>1763</v>
      </c>
      <c r="N853" s="44" t="s">
        <v>95</v>
      </c>
      <c r="O853" s="44">
        <v>17811270</v>
      </c>
      <c r="P853" s="947" t="s">
        <v>8884</v>
      </c>
      <c r="Q853" s="947" t="s">
        <v>8884</v>
      </c>
      <c r="R853" s="947"/>
      <c r="S853" s="947"/>
      <c r="T853" s="573">
        <v>3248</v>
      </c>
      <c r="U853" s="44">
        <v>48798</v>
      </c>
      <c r="V853" s="44">
        <v>17811270</v>
      </c>
      <c r="W853" s="44" t="s">
        <v>1257</v>
      </c>
      <c r="X853" s="44">
        <v>35</v>
      </c>
      <c r="Y853" s="44">
        <v>25</v>
      </c>
      <c r="Z853" s="44">
        <v>125</v>
      </c>
      <c r="AA853" s="44" t="s">
        <v>1090</v>
      </c>
      <c r="AB853" s="44" t="s">
        <v>1090</v>
      </c>
      <c r="AC853" s="44" t="s">
        <v>1090</v>
      </c>
      <c r="AD853" s="44">
        <v>10</v>
      </c>
      <c r="AE853" s="44">
        <v>1</v>
      </c>
      <c r="AF853" s="44">
        <v>0.5</v>
      </c>
      <c r="AG853" s="44" t="s">
        <v>1764</v>
      </c>
      <c r="AH853" s="44">
        <v>41.1</v>
      </c>
      <c r="AI853" s="44" t="s">
        <v>2642</v>
      </c>
      <c r="AJ853" s="44" t="s">
        <v>2643</v>
      </c>
      <c r="AK853" s="174" t="s">
        <v>5398</v>
      </c>
      <c r="AL853" s="174"/>
      <c r="AM853" s="11"/>
    </row>
    <row r="854" spans="1:529" s="60" customFormat="1" ht="33" customHeight="1" thickBot="1" x14ac:dyDescent="0.3">
      <c r="A854" s="77">
        <v>13150001</v>
      </c>
      <c r="B854" s="28">
        <v>39463</v>
      </c>
      <c r="C854" s="29" t="s">
        <v>1766</v>
      </c>
      <c r="D854" s="29"/>
      <c r="E854" s="208"/>
      <c r="F854" s="208"/>
      <c r="G854" s="208"/>
      <c r="H854" s="77"/>
      <c r="I854" s="28">
        <v>39484</v>
      </c>
      <c r="J854" s="28">
        <v>41655</v>
      </c>
      <c r="K854" s="29"/>
      <c r="L854" s="29"/>
      <c r="M854" s="29" t="s">
        <v>988</v>
      </c>
      <c r="N854" s="29" t="s">
        <v>34</v>
      </c>
      <c r="O854" s="29">
        <v>1095</v>
      </c>
      <c r="P854" s="743"/>
      <c r="Q854" s="743"/>
      <c r="R854" s="743"/>
      <c r="S854" s="743"/>
      <c r="T854" s="571"/>
      <c r="U854" s="29"/>
      <c r="V854" s="29">
        <v>1095</v>
      </c>
      <c r="W854" s="29"/>
      <c r="X854" s="29"/>
      <c r="Y854" s="29"/>
      <c r="Z854" s="29"/>
      <c r="AA854" s="29"/>
      <c r="AB854" s="296"/>
      <c r="AC854" s="296"/>
      <c r="AD854" s="296"/>
      <c r="AE854" s="296"/>
      <c r="AF854" s="296"/>
      <c r="AG854" s="296"/>
      <c r="AH854" s="296"/>
      <c r="AI854" s="29"/>
      <c r="AJ854" s="29"/>
      <c r="AK854" s="539"/>
      <c r="AL854" s="539"/>
    </row>
    <row r="855" spans="1:529" s="60" customFormat="1" ht="33" customHeight="1" thickBot="1" x14ac:dyDescent="0.3">
      <c r="A855" s="237">
        <v>13150002</v>
      </c>
      <c r="B855" s="238">
        <v>39611</v>
      </c>
      <c r="C855" s="23" t="s">
        <v>1767</v>
      </c>
      <c r="D855" s="23"/>
      <c r="H855" s="239"/>
      <c r="I855" s="238">
        <v>39631</v>
      </c>
      <c r="J855" s="238">
        <v>41811</v>
      </c>
      <c r="K855" s="23" t="s">
        <v>373</v>
      </c>
      <c r="L855" s="23"/>
      <c r="M855" s="23" t="s">
        <v>4809</v>
      </c>
      <c r="N855" s="23" t="s">
        <v>34</v>
      </c>
      <c r="O855" s="23">
        <f>130+1051</f>
        <v>1181</v>
      </c>
      <c r="P855" s="744"/>
      <c r="Q855" s="744"/>
      <c r="R855" s="744"/>
      <c r="S855" s="744"/>
      <c r="T855" s="575"/>
      <c r="U855" s="23"/>
      <c r="V855" s="23">
        <f>130+1051</f>
        <v>1181</v>
      </c>
      <c r="W855" s="23"/>
      <c r="X855" s="23"/>
      <c r="Y855" s="23"/>
      <c r="Z855" s="23"/>
      <c r="AA855" s="23"/>
      <c r="AB855" s="23"/>
      <c r="AC855" s="23"/>
      <c r="AD855" s="23"/>
      <c r="AE855" s="23"/>
      <c r="AF855" s="23"/>
      <c r="AG855" s="23"/>
      <c r="AH855" s="23"/>
      <c r="AI855" s="23"/>
      <c r="AJ855" s="23"/>
      <c r="AK855" s="24"/>
      <c r="AL855" s="24"/>
    </row>
    <row r="856" spans="1:529" s="60" customFormat="1" ht="33" customHeight="1" thickBot="1" x14ac:dyDescent="0.3">
      <c r="A856" s="290">
        <v>13150003</v>
      </c>
      <c r="B856" s="291">
        <v>39715</v>
      </c>
      <c r="C856" s="221" t="s">
        <v>1768</v>
      </c>
      <c r="D856" s="221"/>
      <c r="E856" s="221"/>
      <c r="F856" s="221"/>
      <c r="G856" s="221"/>
      <c r="H856" s="290"/>
      <c r="I856" s="291">
        <v>39735</v>
      </c>
      <c r="J856" s="291">
        <v>41906</v>
      </c>
      <c r="K856" s="221" t="s">
        <v>1220</v>
      </c>
      <c r="L856" s="221"/>
      <c r="M856" s="221" t="s">
        <v>808</v>
      </c>
      <c r="N856" s="221" t="s">
        <v>34</v>
      </c>
      <c r="O856" s="221" t="s">
        <v>1769</v>
      </c>
      <c r="P856" s="746"/>
      <c r="Q856" s="746"/>
      <c r="R856" s="746"/>
      <c r="S856" s="746"/>
      <c r="T856" s="570"/>
      <c r="U856" s="221"/>
      <c r="V856" s="221" t="s">
        <v>1769</v>
      </c>
      <c r="W856" s="221"/>
      <c r="X856" s="221"/>
      <c r="Y856" s="221"/>
      <c r="Z856" s="221"/>
      <c r="AA856" s="221"/>
      <c r="AB856" s="221"/>
      <c r="AC856" s="221"/>
      <c r="AD856" s="221"/>
      <c r="AE856" s="221"/>
      <c r="AF856" s="221"/>
      <c r="AG856" s="221"/>
      <c r="AH856" s="221"/>
      <c r="AI856" s="221"/>
      <c r="AJ856" s="221"/>
      <c r="AK856" s="314"/>
      <c r="AL856" s="314" t="s">
        <v>6074</v>
      </c>
    </row>
    <row r="857" spans="1:529" s="60" customFormat="1" ht="33" customHeight="1" thickBot="1" x14ac:dyDescent="0.3">
      <c r="A857" s="237">
        <v>13150004</v>
      </c>
      <c r="B857" s="238">
        <v>39965</v>
      </c>
      <c r="C857" s="23" t="s">
        <v>221</v>
      </c>
      <c r="D857" s="23"/>
      <c r="E857" s="23"/>
      <c r="F857" s="23"/>
      <c r="G857" s="23"/>
      <c r="H857" s="239"/>
      <c r="I857" s="238">
        <v>39985</v>
      </c>
      <c r="J857" s="238">
        <v>42156</v>
      </c>
      <c r="K857" s="23" t="s">
        <v>1159</v>
      </c>
      <c r="L857" s="23"/>
      <c r="M857" s="23" t="s">
        <v>4810</v>
      </c>
      <c r="N857" s="23" t="s">
        <v>66</v>
      </c>
      <c r="O857" s="23" t="s">
        <v>1770</v>
      </c>
      <c r="P857" s="744"/>
      <c r="Q857" s="744"/>
      <c r="R857" s="744"/>
      <c r="S857" s="744"/>
      <c r="T857" s="575"/>
      <c r="U857" s="23"/>
      <c r="V857" s="23" t="s">
        <v>1770</v>
      </c>
      <c r="W857" s="23"/>
      <c r="X857" s="23"/>
      <c r="Y857" s="23"/>
      <c r="Z857" s="23"/>
      <c r="AA857" s="23"/>
      <c r="AB857" s="23"/>
      <c r="AC857" s="23"/>
      <c r="AD857" s="23"/>
      <c r="AE857" s="23"/>
      <c r="AF857" s="23"/>
      <c r="AG857" s="23"/>
      <c r="AH857" s="23"/>
      <c r="AI857" s="23"/>
      <c r="AJ857" s="23"/>
      <c r="AK857" s="24"/>
      <c r="AL857" s="24"/>
    </row>
    <row r="858" spans="1:529" s="60" customFormat="1" ht="33" customHeight="1" thickBot="1" x14ac:dyDescent="0.3">
      <c r="A858" s="240">
        <v>13150005</v>
      </c>
      <c r="B858" s="241">
        <v>40000</v>
      </c>
      <c r="C858" s="242" t="s">
        <v>176</v>
      </c>
      <c r="D858" s="242" t="s">
        <v>5154</v>
      </c>
      <c r="E858" s="242"/>
      <c r="F858" s="242"/>
      <c r="G858" s="242"/>
      <c r="H858" s="240">
        <v>7702</v>
      </c>
      <c r="I858" s="241">
        <v>40020</v>
      </c>
      <c r="J858" s="241">
        <v>42219</v>
      </c>
      <c r="K858" s="242" t="s">
        <v>1112</v>
      </c>
      <c r="L858" s="242"/>
      <c r="M858" s="242" t="s">
        <v>299</v>
      </c>
      <c r="N858" s="242" t="s">
        <v>66</v>
      </c>
      <c r="O858" s="242">
        <v>100000</v>
      </c>
      <c r="P858" s="804"/>
      <c r="Q858" s="804"/>
      <c r="R858" s="804" t="s">
        <v>3465</v>
      </c>
      <c r="S858" s="804"/>
      <c r="T858" s="604"/>
      <c r="U858" s="242"/>
      <c r="V858" s="242" t="s">
        <v>1771</v>
      </c>
      <c r="W858" s="242"/>
      <c r="X858" s="242"/>
      <c r="Y858" s="242"/>
      <c r="Z858" s="242"/>
      <c r="AA858" s="242"/>
      <c r="AB858" s="242"/>
      <c r="AC858" s="242"/>
      <c r="AD858" s="242"/>
      <c r="AE858" s="242"/>
      <c r="AF858" s="242"/>
      <c r="AG858" s="242"/>
      <c r="AH858" s="242"/>
      <c r="AI858" s="242"/>
      <c r="AJ858" s="242"/>
      <c r="AK858" s="243"/>
      <c r="AL858" s="243" t="s">
        <v>4571</v>
      </c>
    </row>
    <row r="859" spans="1:529" s="60" customFormat="1" ht="36" customHeight="1" x14ac:dyDescent="0.25">
      <c r="A859" s="183">
        <v>13150006</v>
      </c>
      <c r="B859" s="184">
        <v>40000</v>
      </c>
      <c r="C859" s="185" t="s">
        <v>1772</v>
      </c>
      <c r="D859" s="185" t="s">
        <v>5783</v>
      </c>
      <c r="E859" s="189"/>
      <c r="F859" s="189"/>
      <c r="G859" s="189"/>
      <c r="H859" s="186" t="s">
        <v>3314</v>
      </c>
      <c r="I859" s="184">
        <v>40020</v>
      </c>
      <c r="J859" s="184">
        <v>42191</v>
      </c>
      <c r="K859" s="185" t="s">
        <v>1362</v>
      </c>
      <c r="L859" s="185"/>
      <c r="M859" s="185" t="s">
        <v>4764</v>
      </c>
      <c r="N859" s="185" t="s">
        <v>66</v>
      </c>
      <c r="O859" s="185" t="s">
        <v>4253</v>
      </c>
      <c r="P859" s="748"/>
      <c r="Q859" s="748" t="s">
        <v>5784</v>
      </c>
      <c r="R859" s="748"/>
      <c r="S859" s="748"/>
      <c r="T859" s="588"/>
      <c r="U859" s="185"/>
      <c r="V859" s="185" t="s">
        <v>4253</v>
      </c>
      <c r="W859" s="185"/>
      <c r="X859" s="185"/>
      <c r="Y859" s="185"/>
      <c r="Z859" s="185"/>
      <c r="AA859" s="185"/>
      <c r="AB859" s="185"/>
      <c r="AC859" s="185"/>
      <c r="AD859" s="185"/>
      <c r="AE859" s="185"/>
      <c r="AF859" s="185"/>
      <c r="AG859" s="185"/>
      <c r="AH859" s="185"/>
      <c r="AI859" s="185"/>
      <c r="AJ859" s="185"/>
      <c r="AK859" s="275"/>
      <c r="AL859" s="275" t="s">
        <v>6523</v>
      </c>
    </row>
    <row r="860" spans="1:529" s="82" customFormat="1" ht="53.25" customHeight="1" x14ac:dyDescent="0.25">
      <c r="A860" s="289">
        <v>13150006</v>
      </c>
      <c r="B860" s="70">
        <v>40000</v>
      </c>
      <c r="C860" s="71" t="s">
        <v>5781</v>
      </c>
      <c r="D860" s="71" t="s">
        <v>7292</v>
      </c>
      <c r="E860" s="11" t="s">
        <v>128</v>
      </c>
      <c r="F860" s="11" t="s">
        <v>128</v>
      </c>
      <c r="G860" s="11" t="s">
        <v>128</v>
      </c>
      <c r="H860" s="69" t="s">
        <v>3314</v>
      </c>
      <c r="I860" s="70">
        <v>40020</v>
      </c>
      <c r="J860" s="70">
        <v>44384</v>
      </c>
      <c r="K860" s="71" t="s">
        <v>1362</v>
      </c>
      <c r="L860" s="71"/>
      <c r="M860" s="71" t="s">
        <v>4764</v>
      </c>
      <c r="N860" s="71" t="s">
        <v>66</v>
      </c>
      <c r="O860" s="71">
        <v>26615.5</v>
      </c>
      <c r="P860" s="775"/>
      <c r="Q860" s="775"/>
      <c r="R860" s="775"/>
      <c r="S860" s="775"/>
      <c r="T860" s="581">
        <v>3.04</v>
      </c>
      <c r="U860" s="71">
        <v>72.900000000000006</v>
      </c>
      <c r="V860" s="71">
        <v>26615.5</v>
      </c>
      <c r="W860" s="540" t="s">
        <v>3344</v>
      </c>
      <c r="X860" s="71">
        <v>25</v>
      </c>
      <c r="Y860" s="71">
        <v>25</v>
      </c>
      <c r="Z860" s="71">
        <v>10</v>
      </c>
      <c r="AA860" s="71" t="s">
        <v>1090</v>
      </c>
      <c r="AB860" s="71" t="s">
        <v>1090</v>
      </c>
      <c r="AC860" s="71" t="s">
        <v>1090</v>
      </c>
      <c r="AD860" s="71" t="s">
        <v>1090</v>
      </c>
      <c r="AE860" s="71">
        <v>5</v>
      </c>
      <c r="AF860" s="71">
        <v>10</v>
      </c>
      <c r="AG860" s="71" t="s">
        <v>5785</v>
      </c>
      <c r="AH860" s="71">
        <v>358.12</v>
      </c>
      <c r="AI860" s="71" t="s">
        <v>5786</v>
      </c>
      <c r="AJ860" s="71" t="s">
        <v>5787</v>
      </c>
      <c r="AK860" s="71" t="s">
        <v>1373</v>
      </c>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c r="CT860" s="60"/>
      <c r="CU860" s="60"/>
      <c r="CV860" s="60"/>
      <c r="CW860" s="60"/>
      <c r="CX860" s="60"/>
      <c r="CY860" s="60"/>
      <c r="CZ860" s="60"/>
      <c r="DA860" s="60"/>
      <c r="DB860" s="60"/>
      <c r="DC860" s="60"/>
      <c r="DD860" s="60"/>
      <c r="DE860" s="60"/>
      <c r="DF860" s="60"/>
      <c r="DG860" s="60"/>
      <c r="DH860" s="60"/>
      <c r="DI860" s="60"/>
      <c r="DJ860" s="60"/>
      <c r="DK860" s="60"/>
      <c r="DL860" s="60"/>
      <c r="DM860" s="60"/>
      <c r="DN860" s="60"/>
      <c r="DO860" s="60"/>
      <c r="DP860" s="60"/>
      <c r="DQ860" s="60"/>
      <c r="DR860" s="60"/>
      <c r="DS860" s="60"/>
      <c r="DT860" s="60"/>
      <c r="DU860" s="60"/>
      <c r="DV860" s="60"/>
      <c r="DW860" s="60"/>
      <c r="DX860" s="60"/>
      <c r="DY860" s="60"/>
      <c r="DZ860" s="60"/>
      <c r="EA860" s="60"/>
      <c r="EB860" s="60"/>
      <c r="EC860" s="60"/>
      <c r="ED860" s="60"/>
      <c r="EE860" s="60"/>
      <c r="EF860" s="60"/>
      <c r="EG860" s="60"/>
      <c r="EH860" s="60"/>
      <c r="EI860" s="60"/>
      <c r="EJ860" s="60"/>
      <c r="EK860" s="60"/>
      <c r="EL860" s="60"/>
      <c r="EM860" s="60"/>
      <c r="EN860" s="60"/>
      <c r="EO860" s="60"/>
      <c r="EP860" s="60"/>
      <c r="EQ860" s="60"/>
      <c r="ER860" s="60"/>
      <c r="ES860" s="60"/>
      <c r="ET860" s="60"/>
      <c r="EU860" s="60"/>
      <c r="EV860" s="60"/>
      <c r="EW860" s="60"/>
      <c r="EX860" s="60"/>
      <c r="EY860" s="60"/>
      <c r="EZ860" s="60"/>
      <c r="FA860" s="60"/>
      <c r="FB860" s="60"/>
      <c r="FC860" s="60"/>
      <c r="FD860" s="60"/>
      <c r="FE860" s="60"/>
      <c r="FF860" s="60"/>
      <c r="FG860" s="60"/>
      <c r="FH860" s="60"/>
      <c r="FI860" s="60"/>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c r="OW860" s="60"/>
      <c r="OX860" s="60"/>
      <c r="OY860" s="60"/>
      <c r="OZ860" s="60"/>
      <c r="PA860" s="60"/>
      <c r="PB860" s="60"/>
      <c r="PC860" s="60"/>
      <c r="PD860" s="60"/>
      <c r="PE860" s="60"/>
      <c r="PF860" s="60"/>
      <c r="PG860" s="60"/>
      <c r="PH860" s="60"/>
      <c r="PI860" s="60"/>
      <c r="PJ860" s="60"/>
      <c r="PK860" s="60"/>
      <c r="PL860" s="60"/>
      <c r="PM860" s="60"/>
      <c r="PN860" s="60"/>
      <c r="PO860" s="60"/>
      <c r="PP860" s="60"/>
      <c r="PQ860" s="60"/>
      <c r="PR860" s="60"/>
      <c r="PS860" s="60"/>
      <c r="PT860" s="60"/>
      <c r="PU860" s="60"/>
      <c r="PV860" s="60"/>
      <c r="PW860" s="60"/>
      <c r="PX860" s="60"/>
      <c r="PY860" s="60"/>
      <c r="PZ860" s="60"/>
      <c r="QA860" s="60"/>
      <c r="QB860" s="60"/>
      <c r="QC860" s="60"/>
      <c r="QD860" s="60"/>
      <c r="QE860" s="60"/>
      <c r="QF860" s="60"/>
      <c r="QG860" s="60"/>
      <c r="QH860" s="60"/>
      <c r="QI860" s="60"/>
      <c r="QJ860" s="60"/>
      <c r="QK860" s="60"/>
      <c r="QL860" s="60"/>
      <c r="QM860" s="60"/>
      <c r="QN860" s="60"/>
      <c r="QO860" s="60"/>
      <c r="QP860" s="60"/>
      <c r="QQ860" s="60"/>
      <c r="QR860" s="60"/>
      <c r="QS860" s="60"/>
      <c r="QT860" s="60"/>
      <c r="QU860" s="60"/>
      <c r="QV860" s="60"/>
      <c r="QW860" s="60"/>
      <c r="QX860" s="60"/>
      <c r="QY860" s="60"/>
      <c r="QZ860" s="60"/>
      <c r="RA860" s="60"/>
      <c r="RB860" s="60"/>
      <c r="RC860" s="60"/>
      <c r="RD860" s="60"/>
      <c r="RE860" s="60"/>
      <c r="RF860" s="60"/>
      <c r="RG860" s="60"/>
      <c r="RH860" s="60"/>
      <c r="RI860" s="60"/>
      <c r="RJ860" s="60"/>
      <c r="RK860" s="60"/>
      <c r="RL860" s="60"/>
      <c r="RM860" s="60"/>
      <c r="RN860" s="60"/>
      <c r="RO860" s="60"/>
      <c r="RP860" s="60"/>
      <c r="RQ860" s="60"/>
      <c r="RR860" s="60"/>
      <c r="RS860" s="60"/>
      <c r="RT860" s="60"/>
      <c r="RU860" s="60"/>
      <c r="RV860" s="60"/>
      <c r="RW860" s="60"/>
      <c r="RX860" s="60"/>
      <c r="RY860" s="60"/>
      <c r="RZ860" s="60"/>
      <c r="SA860" s="60"/>
      <c r="SB860" s="60"/>
      <c r="SC860" s="60"/>
      <c r="SD860" s="60"/>
      <c r="SE860" s="60"/>
      <c r="SF860" s="60"/>
      <c r="SG860" s="60"/>
      <c r="SH860" s="60"/>
      <c r="SI860" s="60"/>
      <c r="SJ860" s="60"/>
      <c r="SK860" s="60"/>
      <c r="SL860" s="60"/>
      <c r="SM860" s="60"/>
      <c r="SN860" s="60"/>
      <c r="SO860" s="60"/>
      <c r="SP860" s="60"/>
      <c r="SQ860" s="60"/>
      <c r="SR860" s="60"/>
      <c r="SS860" s="60"/>
      <c r="ST860" s="60"/>
      <c r="SU860" s="60"/>
      <c r="SV860" s="60"/>
      <c r="SW860" s="60"/>
      <c r="SX860" s="60"/>
      <c r="SY860" s="60"/>
      <c r="SZ860" s="60"/>
      <c r="TA860" s="60"/>
      <c r="TB860" s="60"/>
      <c r="TC860" s="60"/>
      <c r="TD860" s="60"/>
      <c r="TE860" s="60"/>
      <c r="TF860" s="60"/>
      <c r="TG860" s="60"/>
      <c r="TH860" s="60"/>
      <c r="TI860" s="60"/>
    </row>
    <row r="861" spans="1:529" s="82" customFormat="1" ht="53.25" customHeight="1" thickBot="1" x14ac:dyDescent="0.3">
      <c r="A861" s="65">
        <v>13150006</v>
      </c>
      <c r="B861" s="66">
        <v>40000</v>
      </c>
      <c r="C861" s="67" t="s">
        <v>5782</v>
      </c>
      <c r="D861" s="181" t="s">
        <v>7292</v>
      </c>
      <c r="E861" s="67" t="s">
        <v>128</v>
      </c>
      <c r="F861" s="67" t="s">
        <v>128</v>
      </c>
      <c r="G861" s="67" t="s">
        <v>128</v>
      </c>
      <c r="H861" s="158" t="s">
        <v>3314</v>
      </c>
      <c r="I861" s="66">
        <v>40020</v>
      </c>
      <c r="J861" s="66">
        <v>44384</v>
      </c>
      <c r="K861" s="67" t="s">
        <v>1362</v>
      </c>
      <c r="L861" s="67"/>
      <c r="M861" s="67" t="s">
        <v>4764</v>
      </c>
      <c r="N861" s="67" t="s">
        <v>66</v>
      </c>
      <c r="O861" s="67">
        <v>26615.5</v>
      </c>
      <c r="P861" s="756"/>
      <c r="Q861" s="756"/>
      <c r="R861" s="756"/>
      <c r="S861" s="756"/>
      <c r="T861" s="562">
        <v>3.04</v>
      </c>
      <c r="U861" s="67">
        <v>72.8</v>
      </c>
      <c r="V861" s="67">
        <v>26615</v>
      </c>
      <c r="W861" s="67" t="s">
        <v>1257</v>
      </c>
      <c r="X861" s="67">
        <v>100</v>
      </c>
      <c r="Y861" s="67">
        <v>25</v>
      </c>
      <c r="Z861" s="67">
        <v>100</v>
      </c>
      <c r="AA861" s="67" t="s">
        <v>1090</v>
      </c>
      <c r="AB861" s="67" t="s">
        <v>1090</v>
      </c>
      <c r="AC861" s="67" t="s">
        <v>1090</v>
      </c>
      <c r="AD861" s="67" t="s">
        <v>1090</v>
      </c>
      <c r="AE861" s="67" t="s">
        <v>1090</v>
      </c>
      <c r="AF861" s="67" t="s">
        <v>1090</v>
      </c>
      <c r="AG861" s="67" t="s">
        <v>5790</v>
      </c>
      <c r="AH861" s="67">
        <v>355.76299999999998</v>
      </c>
      <c r="AI861" s="67" t="s">
        <v>5788</v>
      </c>
      <c r="AJ861" s="67" t="s">
        <v>5789</v>
      </c>
      <c r="AK861" s="67" t="s">
        <v>1373</v>
      </c>
      <c r="AL861" s="425"/>
      <c r="AM861" s="60"/>
      <c r="AN861" s="60"/>
      <c r="AO861" s="60"/>
      <c r="AP861" s="60"/>
      <c r="AQ861" s="60"/>
      <c r="AR861" s="60"/>
      <c r="AS861" s="60"/>
      <c r="AT861" s="60"/>
      <c r="AU861" s="60"/>
      <c r="AV861" s="60"/>
      <c r="AW861" s="60"/>
      <c r="AX861" s="60"/>
      <c r="AY861" s="60"/>
      <c r="AZ861" s="60"/>
      <c r="BA861" s="60"/>
      <c r="BB861" s="60"/>
      <c r="BC861" s="60"/>
      <c r="BD861" s="60"/>
      <c r="BE861" s="60"/>
      <c r="BF861" s="60"/>
      <c r="BG861" s="60"/>
      <c r="BH861" s="60"/>
      <c r="BI861" s="60"/>
      <c r="BJ861" s="60"/>
      <c r="BK861" s="60"/>
      <c r="BL861" s="60"/>
      <c r="BM861" s="60"/>
      <c r="BN861" s="60"/>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c r="CT861" s="60"/>
      <c r="CU861" s="60"/>
      <c r="CV861" s="60"/>
      <c r="CW861" s="60"/>
      <c r="CX861" s="60"/>
      <c r="CY861" s="60"/>
      <c r="CZ861" s="60"/>
      <c r="DA861" s="60"/>
      <c r="DB861" s="60"/>
      <c r="DC861" s="60"/>
      <c r="DD861" s="60"/>
      <c r="DE861" s="60"/>
      <c r="DF861" s="60"/>
      <c r="DG861" s="60"/>
      <c r="DH861" s="60"/>
      <c r="DI861" s="60"/>
      <c r="DJ861" s="60"/>
      <c r="DK861" s="60"/>
      <c r="DL861" s="60"/>
      <c r="DM861" s="60"/>
      <c r="DN861" s="60"/>
      <c r="DO861" s="60"/>
      <c r="DP861" s="60"/>
      <c r="DQ861" s="60"/>
      <c r="DR861" s="60"/>
      <c r="DS861" s="60"/>
      <c r="DT861" s="60"/>
      <c r="DU861" s="60"/>
      <c r="DV861" s="60"/>
      <c r="DW861" s="60"/>
      <c r="DX861" s="60"/>
      <c r="DY861" s="60"/>
      <c r="DZ861" s="60"/>
      <c r="EA861" s="60"/>
      <c r="EB861" s="60"/>
      <c r="EC861" s="60"/>
      <c r="ED861" s="60"/>
      <c r="EE861" s="60"/>
      <c r="EF861" s="60"/>
      <c r="EG861" s="60"/>
      <c r="EH861" s="60"/>
      <c r="EI861" s="60"/>
      <c r="EJ861" s="60"/>
      <c r="EK861" s="60"/>
      <c r="EL861" s="60"/>
      <c r="EM861" s="60"/>
      <c r="EN861" s="60"/>
      <c r="EO861" s="60"/>
      <c r="EP861" s="60"/>
      <c r="EQ861" s="60"/>
      <c r="ER861" s="60"/>
      <c r="ES861" s="60"/>
      <c r="ET861" s="60"/>
      <c r="EU861" s="60"/>
      <c r="EV861" s="60"/>
      <c r="EW861" s="60"/>
      <c r="EX861" s="60"/>
      <c r="EY861" s="60"/>
      <c r="EZ861" s="60"/>
      <c r="FA861" s="60"/>
      <c r="FB861" s="60"/>
      <c r="FC861" s="60"/>
      <c r="FD861" s="60"/>
      <c r="FE861" s="60"/>
      <c r="FF861" s="60"/>
      <c r="FG861" s="60"/>
      <c r="FH861" s="60"/>
      <c r="FI861" s="60"/>
      <c r="FJ861" s="60"/>
      <c r="FK861" s="60"/>
      <c r="FL861" s="60"/>
      <c r="FM861" s="60"/>
      <c r="FN861" s="60"/>
      <c r="FO861" s="60"/>
      <c r="FP861" s="60"/>
      <c r="FQ861" s="60"/>
      <c r="FR861" s="60"/>
      <c r="FS861" s="60"/>
      <c r="FT861" s="60"/>
      <c r="FU861" s="60"/>
      <c r="FV861" s="60"/>
      <c r="FW861" s="60"/>
      <c r="FX861" s="60"/>
      <c r="FY861" s="60"/>
      <c r="FZ861" s="60"/>
      <c r="GA861" s="60"/>
      <c r="GB861" s="60"/>
      <c r="GC861" s="60"/>
      <c r="GD861" s="60"/>
      <c r="GE861" s="60"/>
      <c r="GF861" s="60"/>
      <c r="GG861" s="60"/>
      <c r="GH861" s="60"/>
      <c r="GI861" s="60"/>
      <c r="GJ861" s="60"/>
      <c r="GK861" s="60"/>
      <c r="GL861" s="60"/>
      <c r="GM861" s="60"/>
      <c r="GN861" s="60"/>
      <c r="GO861" s="60"/>
      <c r="GP861" s="60"/>
      <c r="GQ861" s="60"/>
      <c r="GR861" s="60"/>
      <c r="GS861" s="60"/>
      <c r="GT861" s="60"/>
      <c r="GU861" s="60"/>
      <c r="GV861" s="60"/>
      <c r="GW861" s="60"/>
      <c r="GX861" s="60"/>
      <c r="GY861" s="60"/>
      <c r="GZ861" s="60"/>
      <c r="HA861" s="60"/>
      <c r="HB861" s="60"/>
      <c r="HC861" s="60"/>
      <c r="HD861" s="60"/>
      <c r="HE861" s="60"/>
      <c r="HF861" s="60"/>
      <c r="HG861" s="60"/>
      <c r="HH861" s="60"/>
      <c r="HI861" s="60"/>
      <c r="HJ861" s="60"/>
      <c r="HK861" s="60"/>
      <c r="HL861" s="60"/>
      <c r="HM861" s="60"/>
      <c r="HN861" s="60"/>
      <c r="HO861" s="60"/>
      <c r="HP861" s="60"/>
      <c r="HQ861" s="60"/>
      <c r="HR861" s="60"/>
      <c r="HS861" s="60"/>
      <c r="HT861" s="60"/>
      <c r="HU861" s="60"/>
      <c r="HV861" s="60"/>
      <c r="HW861" s="60"/>
      <c r="HX861" s="60"/>
      <c r="HY861" s="60"/>
      <c r="HZ861" s="60"/>
      <c r="IA861" s="60"/>
      <c r="IB861" s="60"/>
      <c r="IC861" s="60"/>
      <c r="ID861" s="60"/>
      <c r="IE861" s="60"/>
      <c r="IF861" s="60"/>
      <c r="IG861" s="60"/>
      <c r="IH861" s="60"/>
      <c r="II861" s="60"/>
      <c r="IJ861" s="60"/>
      <c r="IK861" s="60"/>
      <c r="IL861" s="60"/>
      <c r="IM861" s="60"/>
      <c r="IN861" s="60"/>
      <c r="IO861" s="60"/>
      <c r="IP861" s="60"/>
      <c r="IQ861" s="60"/>
      <c r="IR861" s="60"/>
      <c r="IS861" s="60"/>
      <c r="IT861" s="60"/>
      <c r="IU861" s="60"/>
      <c r="IV861" s="60"/>
      <c r="IW861" s="60"/>
      <c r="IX861" s="60"/>
      <c r="IY861" s="60"/>
      <c r="IZ861" s="60"/>
      <c r="JA861" s="60"/>
      <c r="JB861" s="60"/>
      <c r="JC861" s="60"/>
      <c r="JD861" s="60"/>
      <c r="JE861" s="60"/>
      <c r="JF861" s="60"/>
      <c r="JG861" s="60"/>
      <c r="JH861" s="60"/>
      <c r="JI861" s="60"/>
      <c r="JJ861" s="60"/>
      <c r="JK861" s="60"/>
      <c r="JL861" s="60"/>
      <c r="JM861" s="60"/>
      <c r="JN861" s="60"/>
      <c r="JO861" s="60"/>
      <c r="JP861" s="60"/>
      <c r="JQ861" s="60"/>
      <c r="JR861" s="60"/>
      <c r="JS861" s="60"/>
      <c r="JT861" s="60"/>
      <c r="JU861" s="60"/>
      <c r="JV861" s="60"/>
      <c r="JW861" s="60"/>
      <c r="JX861" s="60"/>
      <c r="JY861" s="60"/>
      <c r="JZ861" s="60"/>
      <c r="KA861" s="60"/>
      <c r="KB861" s="60"/>
      <c r="KC861" s="60"/>
      <c r="KD861" s="60"/>
      <c r="KE861" s="60"/>
      <c r="KF861" s="60"/>
      <c r="KG861" s="60"/>
      <c r="KH861" s="60"/>
      <c r="KI861" s="60"/>
      <c r="KJ861" s="60"/>
      <c r="KK861" s="60"/>
      <c r="KL861" s="60"/>
      <c r="KM861" s="60"/>
      <c r="KN861" s="60"/>
      <c r="KO861" s="60"/>
      <c r="KP861" s="60"/>
      <c r="KQ861" s="60"/>
      <c r="KR861" s="60"/>
      <c r="KS861" s="60"/>
      <c r="KT861" s="60"/>
      <c r="KU861" s="60"/>
      <c r="KV861" s="60"/>
      <c r="KW861" s="60"/>
      <c r="KX861" s="60"/>
      <c r="KY861" s="60"/>
      <c r="KZ861" s="60"/>
      <c r="LA861" s="60"/>
      <c r="LB861" s="60"/>
      <c r="LC861" s="60"/>
      <c r="LD861" s="60"/>
      <c r="LE861" s="60"/>
      <c r="LF861" s="60"/>
      <c r="LG861" s="60"/>
      <c r="LH861" s="60"/>
      <c r="LI861" s="60"/>
      <c r="LJ861" s="60"/>
      <c r="LK861" s="60"/>
      <c r="LL861" s="60"/>
      <c r="LM861" s="60"/>
      <c r="LN861" s="60"/>
      <c r="LO861" s="60"/>
      <c r="LP861" s="60"/>
      <c r="LQ861" s="60"/>
      <c r="LR861" s="60"/>
      <c r="LS861" s="60"/>
      <c r="LT861" s="60"/>
      <c r="LU861" s="60"/>
      <c r="LV861" s="60"/>
      <c r="LW861" s="60"/>
      <c r="LX861" s="60"/>
      <c r="LY861" s="60"/>
      <c r="LZ861" s="60"/>
      <c r="MA861" s="60"/>
      <c r="MB861" s="60"/>
      <c r="MC861" s="60"/>
      <c r="MD861" s="60"/>
      <c r="ME861" s="60"/>
      <c r="MF861" s="60"/>
      <c r="MG861" s="60"/>
      <c r="MH861" s="60"/>
      <c r="MI861" s="60"/>
      <c r="MJ861" s="60"/>
      <c r="MK861" s="60"/>
      <c r="ML861" s="60"/>
      <c r="MM861" s="60"/>
      <c r="MN861" s="60"/>
      <c r="MO861" s="60"/>
      <c r="MP861" s="60"/>
      <c r="MQ861" s="60"/>
      <c r="MR861" s="60"/>
      <c r="MS861" s="60"/>
      <c r="MT861" s="60"/>
      <c r="MU861" s="60"/>
      <c r="MV861" s="60"/>
      <c r="MW861" s="60"/>
      <c r="MX861" s="60"/>
      <c r="MY861" s="60"/>
      <c r="MZ861" s="60"/>
      <c r="NA861" s="60"/>
      <c r="NB861" s="60"/>
      <c r="NC861" s="60"/>
      <c r="ND861" s="60"/>
      <c r="NE861" s="60"/>
      <c r="NF861" s="60"/>
      <c r="NG861" s="60"/>
      <c r="NH861" s="60"/>
      <c r="NI861" s="60"/>
      <c r="NJ861" s="60"/>
      <c r="NK861" s="60"/>
      <c r="NL861" s="60"/>
      <c r="NM861" s="60"/>
      <c r="NN861" s="60"/>
      <c r="NO861" s="60"/>
      <c r="NP861" s="60"/>
      <c r="NQ861" s="60"/>
      <c r="NR861" s="60"/>
      <c r="NS861" s="60"/>
      <c r="NT861" s="60"/>
      <c r="NU861" s="60"/>
      <c r="NV861" s="60"/>
      <c r="NW861" s="60"/>
      <c r="NX861" s="60"/>
      <c r="NY861" s="60"/>
      <c r="NZ861" s="60"/>
      <c r="OA861" s="60"/>
      <c r="OB861" s="60"/>
      <c r="OC861" s="60"/>
      <c r="OD861" s="60"/>
      <c r="OE861" s="60"/>
      <c r="OF861" s="60"/>
      <c r="OG861" s="60"/>
      <c r="OH861" s="60"/>
      <c r="OI861" s="60"/>
      <c r="OJ861" s="60"/>
      <c r="OK861" s="60"/>
      <c r="OL861" s="60"/>
      <c r="OM861" s="60"/>
      <c r="ON861" s="60"/>
      <c r="OO861" s="60"/>
      <c r="OP861" s="60"/>
      <c r="OQ861" s="60"/>
      <c r="OR861" s="60"/>
      <c r="OS861" s="60"/>
      <c r="OT861" s="60"/>
      <c r="OU861" s="60"/>
      <c r="OV861" s="60"/>
      <c r="OW861" s="60"/>
      <c r="OX861" s="60"/>
      <c r="OY861" s="60"/>
      <c r="OZ861" s="60"/>
      <c r="PA861" s="60"/>
      <c r="PB861" s="60"/>
      <c r="PC861" s="60"/>
      <c r="PD861" s="60"/>
      <c r="PE861" s="60"/>
      <c r="PF861" s="60"/>
      <c r="PG861" s="60"/>
      <c r="PH861" s="60"/>
      <c r="PI861" s="60"/>
      <c r="PJ861" s="60"/>
      <c r="PK861" s="60"/>
      <c r="PL861" s="60"/>
      <c r="PM861" s="60"/>
      <c r="PN861" s="60"/>
      <c r="PO861" s="60"/>
      <c r="PP861" s="60"/>
      <c r="PQ861" s="60"/>
      <c r="PR861" s="60"/>
      <c r="PS861" s="60"/>
      <c r="PT861" s="60"/>
      <c r="PU861" s="60"/>
      <c r="PV861" s="60"/>
      <c r="PW861" s="60"/>
      <c r="PX861" s="60"/>
      <c r="PY861" s="60"/>
      <c r="PZ861" s="60"/>
      <c r="QA861" s="60"/>
      <c r="QB861" s="60"/>
      <c r="QC861" s="60"/>
      <c r="QD861" s="60"/>
      <c r="QE861" s="60"/>
      <c r="QF861" s="60"/>
      <c r="QG861" s="60"/>
      <c r="QH861" s="60"/>
      <c r="QI861" s="60"/>
      <c r="QJ861" s="60"/>
      <c r="QK861" s="60"/>
      <c r="QL861" s="60"/>
      <c r="QM861" s="60"/>
      <c r="QN861" s="60"/>
      <c r="QO861" s="60"/>
      <c r="QP861" s="60"/>
      <c r="QQ861" s="60"/>
      <c r="QR861" s="60"/>
      <c r="QS861" s="60"/>
      <c r="QT861" s="60"/>
      <c r="QU861" s="60"/>
      <c r="QV861" s="60"/>
      <c r="QW861" s="60"/>
      <c r="QX861" s="60"/>
      <c r="QY861" s="60"/>
      <c r="QZ861" s="60"/>
      <c r="RA861" s="60"/>
      <c r="RB861" s="60"/>
      <c r="RC861" s="60"/>
      <c r="RD861" s="60"/>
      <c r="RE861" s="60"/>
      <c r="RF861" s="60"/>
      <c r="RG861" s="60"/>
      <c r="RH861" s="60"/>
      <c r="RI861" s="60"/>
      <c r="RJ861" s="60"/>
      <c r="RK861" s="60"/>
      <c r="RL861" s="60"/>
      <c r="RM861" s="60"/>
      <c r="RN861" s="60"/>
      <c r="RO861" s="60"/>
      <c r="RP861" s="60"/>
      <c r="RQ861" s="60"/>
      <c r="RR861" s="60"/>
      <c r="RS861" s="60"/>
      <c r="RT861" s="60"/>
      <c r="RU861" s="60"/>
      <c r="RV861" s="60"/>
      <c r="RW861" s="60"/>
      <c r="RX861" s="60"/>
      <c r="RY861" s="60"/>
      <c r="RZ861" s="60"/>
      <c r="SA861" s="60"/>
      <c r="SB861" s="60"/>
      <c r="SC861" s="60"/>
      <c r="SD861" s="60"/>
      <c r="SE861" s="60"/>
      <c r="SF861" s="60"/>
      <c r="SG861" s="60"/>
      <c r="SH861" s="60"/>
      <c r="SI861" s="60"/>
      <c r="SJ861" s="60"/>
      <c r="SK861" s="60"/>
      <c r="SL861" s="60"/>
      <c r="SM861" s="60"/>
      <c r="SN861" s="60"/>
      <c r="SO861" s="60"/>
      <c r="SP861" s="60"/>
      <c r="SQ861" s="60"/>
      <c r="SR861" s="60"/>
      <c r="SS861" s="60"/>
      <c r="ST861" s="60"/>
      <c r="SU861" s="60"/>
      <c r="SV861" s="60"/>
      <c r="SW861" s="60"/>
      <c r="SX861" s="60"/>
      <c r="SY861" s="60"/>
      <c r="SZ861" s="60"/>
      <c r="TA861" s="60"/>
      <c r="TB861" s="60"/>
      <c r="TC861" s="60"/>
      <c r="TD861" s="60"/>
      <c r="TE861" s="60"/>
      <c r="TF861" s="60"/>
      <c r="TG861" s="60"/>
      <c r="TH861" s="60"/>
      <c r="TI861" s="60"/>
    </row>
    <row r="862" spans="1:529" s="60" customFormat="1" ht="33" customHeight="1" x14ac:dyDescent="0.25">
      <c r="A862" s="171">
        <v>13150007</v>
      </c>
      <c r="B862" s="172">
        <v>40143</v>
      </c>
      <c r="C862" s="173" t="s">
        <v>2723</v>
      </c>
      <c r="D862" s="173"/>
      <c r="E862" s="173"/>
      <c r="F862" s="173"/>
      <c r="G862" s="173"/>
      <c r="H862" s="171">
        <v>68847</v>
      </c>
      <c r="I862" s="172">
        <v>40168</v>
      </c>
      <c r="J862" s="172">
        <v>42339</v>
      </c>
      <c r="K862" s="173" t="s">
        <v>1324</v>
      </c>
      <c r="L862" s="173"/>
      <c r="M862" s="173" t="s">
        <v>4811</v>
      </c>
      <c r="N862" s="173" t="s">
        <v>112</v>
      </c>
      <c r="O862" s="173">
        <v>95700</v>
      </c>
      <c r="P862" s="786" t="s">
        <v>6182</v>
      </c>
      <c r="Q862" s="786" t="s">
        <v>6182</v>
      </c>
      <c r="R862" s="786"/>
      <c r="S862" s="786"/>
      <c r="T862" s="591"/>
      <c r="U862" s="173"/>
      <c r="V862" s="173">
        <v>95700</v>
      </c>
      <c r="W862" s="173"/>
      <c r="X862" s="173"/>
      <c r="Y862" s="173"/>
      <c r="Z862" s="173"/>
      <c r="AA862" s="173"/>
      <c r="AB862" s="173"/>
      <c r="AC862" s="173"/>
      <c r="AD862" s="173"/>
      <c r="AE862" s="173"/>
      <c r="AF862" s="173"/>
      <c r="AG862" s="173"/>
      <c r="AH862" s="173"/>
      <c r="AI862" s="173" t="s">
        <v>2724</v>
      </c>
      <c r="AJ862" s="173" t="s">
        <v>2725</v>
      </c>
      <c r="AK862" s="329"/>
      <c r="AL862" s="329"/>
    </row>
    <row r="863" spans="1:529" s="60" customFormat="1" ht="33" customHeight="1" x14ac:dyDescent="0.25">
      <c r="A863" s="404">
        <v>13150007</v>
      </c>
      <c r="B863" s="211">
        <v>40143</v>
      </c>
      <c r="C863" s="212" t="s">
        <v>2723</v>
      </c>
      <c r="D863" s="212"/>
      <c r="E863" s="212"/>
      <c r="F863" s="212"/>
      <c r="G863" s="212"/>
      <c r="H863" s="404">
        <v>68847</v>
      </c>
      <c r="I863" s="211">
        <v>40168</v>
      </c>
      <c r="J863" s="211">
        <v>42339</v>
      </c>
      <c r="K863" s="212" t="s">
        <v>1324</v>
      </c>
      <c r="L863" s="212"/>
      <c r="M863" s="212" t="s">
        <v>4811</v>
      </c>
      <c r="N863" s="212" t="s">
        <v>112</v>
      </c>
      <c r="O863" s="212">
        <v>95700</v>
      </c>
      <c r="P863" s="787" t="s">
        <v>6182</v>
      </c>
      <c r="Q863" s="787" t="s">
        <v>6182</v>
      </c>
      <c r="R863" s="787"/>
      <c r="S863" s="787"/>
      <c r="T863" s="592"/>
      <c r="U863" s="212"/>
      <c r="V863" s="212">
        <v>95700</v>
      </c>
      <c r="W863" s="212"/>
      <c r="X863" s="212"/>
      <c r="Y863" s="212"/>
      <c r="Z863" s="212"/>
      <c r="AA863" s="212"/>
      <c r="AB863" s="212"/>
      <c r="AC863" s="212"/>
      <c r="AD863" s="212"/>
      <c r="AE863" s="212"/>
      <c r="AF863" s="212"/>
      <c r="AG863" s="212"/>
      <c r="AH863" s="212"/>
      <c r="AI863" s="212" t="s">
        <v>2726</v>
      </c>
      <c r="AJ863" s="212" t="s">
        <v>2727</v>
      </c>
      <c r="AK863" s="406"/>
      <c r="AL863" s="406"/>
    </row>
    <row r="864" spans="1:529" s="60" customFormat="1" ht="33" customHeight="1" x14ac:dyDescent="0.25">
      <c r="A864" s="75">
        <v>13150007</v>
      </c>
      <c r="B864" s="26">
        <v>40143</v>
      </c>
      <c r="C864" s="27" t="s">
        <v>6780</v>
      </c>
      <c r="D864" s="27" t="s">
        <v>8966</v>
      </c>
      <c r="E864" s="17" t="s">
        <v>7310</v>
      </c>
      <c r="F864" s="17" t="s">
        <v>111</v>
      </c>
      <c r="G864" s="17" t="s">
        <v>33</v>
      </c>
      <c r="H864" s="75" t="s">
        <v>6151</v>
      </c>
      <c r="I864" s="26">
        <v>40168</v>
      </c>
      <c r="J864" s="26">
        <v>47198</v>
      </c>
      <c r="K864" s="27" t="s">
        <v>1324</v>
      </c>
      <c r="L864" s="27" t="s">
        <v>8112</v>
      </c>
      <c r="M864" s="27" t="s">
        <v>4811</v>
      </c>
      <c r="N864" s="27" t="s">
        <v>112</v>
      </c>
      <c r="O864" s="27">
        <v>60225</v>
      </c>
      <c r="P864" s="739" t="s">
        <v>8967</v>
      </c>
      <c r="Q864" s="739" t="s">
        <v>8967</v>
      </c>
      <c r="R864" s="739"/>
      <c r="S864" s="739"/>
      <c r="T864" s="557"/>
      <c r="U864" s="27">
        <v>165</v>
      </c>
      <c r="V864" s="27">
        <v>60225</v>
      </c>
      <c r="W864" s="27" t="s">
        <v>1089</v>
      </c>
      <c r="X864" s="27">
        <v>50</v>
      </c>
      <c r="Y864" s="27" t="s">
        <v>1090</v>
      </c>
      <c r="Z864" s="27" t="s">
        <v>1090</v>
      </c>
      <c r="AA864" s="27" t="s">
        <v>1090</v>
      </c>
      <c r="AB864" s="27" t="s">
        <v>1090</v>
      </c>
      <c r="AC864" s="27" t="s">
        <v>1090</v>
      </c>
      <c r="AD864" s="27" t="s">
        <v>1090</v>
      </c>
      <c r="AE864" s="27" t="s">
        <v>1090</v>
      </c>
      <c r="AF864" s="27">
        <v>5</v>
      </c>
      <c r="AG864" s="27" t="s">
        <v>6183</v>
      </c>
      <c r="AH864" s="27"/>
      <c r="AI864" s="27" t="s">
        <v>6783</v>
      </c>
      <c r="AJ864" s="27" t="s">
        <v>6152</v>
      </c>
      <c r="AK864" s="59" t="s">
        <v>1786</v>
      </c>
      <c r="AL864" s="59" t="s">
        <v>6782</v>
      </c>
    </row>
    <row r="865" spans="1:38" s="60" customFormat="1" ht="33" customHeight="1" thickBot="1" x14ac:dyDescent="0.3">
      <c r="A865" s="61">
        <v>13150007</v>
      </c>
      <c r="B865" s="19">
        <v>40143</v>
      </c>
      <c r="C865" s="18" t="s">
        <v>6781</v>
      </c>
      <c r="D865" s="27" t="s">
        <v>8966</v>
      </c>
      <c r="E865" s="44" t="s">
        <v>7310</v>
      </c>
      <c r="F865" s="44" t="s">
        <v>111</v>
      </c>
      <c r="G865" s="44" t="s">
        <v>33</v>
      </c>
      <c r="H865" s="61" t="s">
        <v>6151</v>
      </c>
      <c r="I865" s="19">
        <v>40168</v>
      </c>
      <c r="J865" s="19">
        <v>47198</v>
      </c>
      <c r="K865" s="18" t="s">
        <v>1324</v>
      </c>
      <c r="L865" s="18" t="s">
        <v>8112</v>
      </c>
      <c r="M865" s="18" t="s">
        <v>4811</v>
      </c>
      <c r="N865" s="18" t="s">
        <v>112</v>
      </c>
      <c r="O865" s="18">
        <v>35475</v>
      </c>
      <c r="P865" s="739" t="s">
        <v>8967</v>
      </c>
      <c r="Q865" s="739" t="s">
        <v>8967</v>
      </c>
      <c r="R865" s="753"/>
      <c r="S865" s="753"/>
      <c r="T865" s="565"/>
      <c r="U865" s="18">
        <v>97</v>
      </c>
      <c r="V865" s="18">
        <v>35475</v>
      </c>
      <c r="W865" s="18" t="s">
        <v>1089</v>
      </c>
      <c r="X865" s="18">
        <v>35</v>
      </c>
      <c r="Y865" s="18">
        <v>25</v>
      </c>
      <c r="Z865" s="18">
        <v>125</v>
      </c>
      <c r="AA865" s="18" t="s">
        <v>1090</v>
      </c>
      <c r="AB865" s="18" t="s">
        <v>1090</v>
      </c>
      <c r="AC865" s="18" t="s">
        <v>1090</v>
      </c>
      <c r="AD865" s="18" t="s">
        <v>1090</v>
      </c>
      <c r="AE865" s="18" t="s">
        <v>1090</v>
      </c>
      <c r="AF865" s="18">
        <v>5</v>
      </c>
      <c r="AG865" s="18" t="s">
        <v>6184</v>
      </c>
      <c r="AH865" s="18"/>
      <c r="AI865" s="18" t="s">
        <v>6783</v>
      </c>
      <c r="AJ865" s="18" t="s">
        <v>6185</v>
      </c>
      <c r="AK865" s="59" t="s">
        <v>1786</v>
      </c>
      <c r="AL865" s="59" t="s">
        <v>6782</v>
      </c>
    </row>
    <row r="866" spans="1:38" s="60" customFormat="1" ht="33" customHeight="1" thickBot="1" x14ac:dyDescent="0.3">
      <c r="A866" s="223">
        <v>13150008</v>
      </c>
      <c r="B866" s="224">
        <v>40269</v>
      </c>
      <c r="C866" s="43" t="s">
        <v>2728</v>
      </c>
      <c r="D866" s="43"/>
      <c r="E866" s="208"/>
      <c r="F866" s="208"/>
      <c r="G866" s="208"/>
      <c r="H866" s="225">
        <v>39520</v>
      </c>
      <c r="I866" s="224">
        <v>40289</v>
      </c>
      <c r="J866" s="224">
        <v>42095</v>
      </c>
      <c r="K866" s="43" t="s">
        <v>1479</v>
      </c>
      <c r="L866" s="43"/>
      <c r="M866" s="43" t="s">
        <v>287</v>
      </c>
      <c r="N866" s="43" t="s">
        <v>40</v>
      </c>
      <c r="O866" s="43">
        <v>1200</v>
      </c>
      <c r="P866" s="760"/>
      <c r="Q866" s="760"/>
      <c r="R866" s="760"/>
      <c r="S866" s="760"/>
      <c r="T866" s="572"/>
      <c r="U866" s="43"/>
      <c r="V866" s="43">
        <v>1200</v>
      </c>
      <c r="W866" s="43"/>
      <c r="X866" s="43"/>
      <c r="Y866" s="43"/>
      <c r="Z866" s="43"/>
      <c r="AA866" s="43"/>
      <c r="AB866" s="43"/>
      <c r="AC866" s="43"/>
      <c r="AD866" s="43"/>
      <c r="AE866" s="43"/>
      <c r="AF866" s="43"/>
      <c r="AG866" s="43"/>
      <c r="AH866" s="43"/>
      <c r="AI866" s="43" t="s">
        <v>4254</v>
      </c>
      <c r="AJ866" s="43" t="s">
        <v>4255</v>
      </c>
      <c r="AK866" s="46"/>
      <c r="AL866" s="46"/>
    </row>
    <row r="867" spans="1:38" s="60" customFormat="1" ht="33" customHeight="1" thickBot="1" x14ac:dyDescent="0.3">
      <c r="A867" s="182">
        <v>13150008</v>
      </c>
      <c r="B867" s="170">
        <v>40269</v>
      </c>
      <c r="C867" s="44" t="s">
        <v>2728</v>
      </c>
      <c r="D867" s="44"/>
      <c r="E867" s="29"/>
      <c r="F867" s="29"/>
      <c r="G867" s="29"/>
      <c r="H867" s="169">
        <v>39520</v>
      </c>
      <c r="I867" s="170">
        <v>40289</v>
      </c>
      <c r="J867" s="170">
        <v>42095</v>
      </c>
      <c r="K867" s="44" t="s">
        <v>1479</v>
      </c>
      <c r="L867" s="44"/>
      <c r="M867" s="44" t="s">
        <v>287</v>
      </c>
      <c r="N867" s="44" t="s">
        <v>40</v>
      </c>
      <c r="O867" s="44">
        <v>800</v>
      </c>
      <c r="P867" s="738"/>
      <c r="Q867" s="738"/>
      <c r="R867" s="738"/>
      <c r="S867" s="738"/>
      <c r="T867" s="573"/>
      <c r="U867" s="44"/>
      <c r="V867" s="44">
        <v>800</v>
      </c>
      <c r="W867" s="44"/>
      <c r="X867" s="44"/>
      <c r="Y867" s="44"/>
      <c r="Z867" s="44"/>
      <c r="AA867" s="44"/>
      <c r="AB867" s="44"/>
      <c r="AC867" s="44"/>
      <c r="AD867" s="44"/>
      <c r="AE867" s="44"/>
      <c r="AF867" s="44"/>
      <c r="AG867" s="44"/>
      <c r="AH867" s="44"/>
      <c r="AI867" s="44" t="s">
        <v>4256</v>
      </c>
      <c r="AJ867" s="44" t="s">
        <v>4257</v>
      </c>
      <c r="AK867" s="174"/>
      <c r="AL867" s="174"/>
    </row>
    <row r="868" spans="1:38" s="60" customFormat="1" ht="33" customHeight="1" thickBot="1" x14ac:dyDescent="0.3">
      <c r="A868" s="77">
        <v>13150009</v>
      </c>
      <c r="B868" s="28">
        <v>40336</v>
      </c>
      <c r="C868" s="29" t="s">
        <v>2729</v>
      </c>
      <c r="D868" s="29" t="s">
        <v>5038</v>
      </c>
      <c r="H868" s="77">
        <v>27303</v>
      </c>
      <c r="I868" s="28">
        <v>40356</v>
      </c>
      <c r="J868" s="28" t="s">
        <v>1773</v>
      </c>
      <c r="K868" s="29" t="s">
        <v>1120</v>
      </c>
      <c r="L868" s="29"/>
      <c r="M868" s="29" t="s">
        <v>941</v>
      </c>
      <c r="N868" s="29" t="s">
        <v>34</v>
      </c>
      <c r="O868" s="29" t="s">
        <v>4258</v>
      </c>
      <c r="P868" s="743"/>
      <c r="Q868" s="743"/>
      <c r="R868" s="743"/>
      <c r="S868" s="743"/>
      <c r="T868" s="571"/>
      <c r="U868" s="29"/>
      <c r="V868" s="29" t="s">
        <v>4258</v>
      </c>
      <c r="W868" s="29"/>
      <c r="X868" s="29"/>
      <c r="Y868" s="29"/>
      <c r="Z868" s="29"/>
      <c r="AA868" s="29"/>
      <c r="AB868" s="29"/>
      <c r="AC868" s="29"/>
      <c r="AD868" s="29"/>
      <c r="AE868" s="29"/>
      <c r="AF868" s="29"/>
      <c r="AG868" s="29"/>
      <c r="AH868" s="29"/>
      <c r="AI868" s="29" t="s">
        <v>4259</v>
      </c>
      <c r="AJ868" s="29" t="s">
        <v>4260</v>
      </c>
      <c r="AK868" s="25"/>
      <c r="AL868" s="25"/>
    </row>
    <row r="869" spans="1:38" s="60" customFormat="1" ht="33" customHeight="1" x14ac:dyDescent="0.25">
      <c r="A869" s="281">
        <v>13150010</v>
      </c>
      <c r="B869" s="282">
        <v>40458</v>
      </c>
      <c r="C869" s="283" t="s">
        <v>1774</v>
      </c>
      <c r="D869" s="283" t="s">
        <v>1775</v>
      </c>
      <c r="E869" s="283"/>
      <c r="F869" s="283"/>
      <c r="G869" s="283"/>
      <c r="H869" s="284">
        <v>81390</v>
      </c>
      <c r="I869" s="282">
        <v>40478</v>
      </c>
      <c r="J869" s="282" t="s">
        <v>1331</v>
      </c>
      <c r="K869" s="283" t="s">
        <v>1147</v>
      </c>
      <c r="L869" s="283"/>
      <c r="M869" s="283" t="s">
        <v>4812</v>
      </c>
      <c r="N869" s="283" t="s">
        <v>66</v>
      </c>
      <c r="O869" s="283">
        <v>2920</v>
      </c>
      <c r="P869" s="797"/>
      <c r="Q869" s="797"/>
      <c r="R869" s="797" t="s">
        <v>1776</v>
      </c>
      <c r="S869" s="797"/>
      <c r="T869" s="628"/>
      <c r="U869" s="283"/>
      <c r="V869" s="283">
        <v>2920</v>
      </c>
      <c r="W869" s="283"/>
      <c r="X869" s="283"/>
      <c r="Y869" s="283"/>
      <c r="Z869" s="283"/>
      <c r="AA869" s="283"/>
      <c r="AB869" s="283"/>
      <c r="AC869" s="283"/>
      <c r="AD869" s="283"/>
      <c r="AE869" s="283"/>
      <c r="AF869" s="283"/>
      <c r="AG869" s="283"/>
      <c r="AH869" s="283"/>
      <c r="AI869" s="283" t="s">
        <v>2730</v>
      </c>
      <c r="AJ869" s="283" t="s">
        <v>2731</v>
      </c>
      <c r="AK869" s="541"/>
      <c r="AL869" s="275"/>
    </row>
    <row r="870" spans="1:38" s="60" customFormat="1" ht="33" customHeight="1" thickBot="1" x14ac:dyDescent="0.3">
      <c r="A870" s="285">
        <v>13150010</v>
      </c>
      <c r="B870" s="286">
        <v>40458</v>
      </c>
      <c r="C870" s="287" t="s">
        <v>1774</v>
      </c>
      <c r="D870" s="287" t="s">
        <v>1775</v>
      </c>
      <c r="E870" s="287"/>
      <c r="F870" s="287"/>
      <c r="G870" s="287"/>
      <c r="H870" s="288">
        <v>81390</v>
      </c>
      <c r="I870" s="286">
        <v>40478</v>
      </c>
      <c r="J870" s="286" t="s">
        <v>1331</v>
      </c>
      <c r="K870" s="287" t="s">
        <v>1147</v>
      </c>
      <c r="L870" s="287"/>
      <c r="M870" s="287" t="s">
        <v>4812</v>
      </c>
      <c r="N870" s="287" t="s">
        <v>66</v>
      </c>
      <c r="O870" s="287">
        <v>100000</v>
      </c>
      <c r="P870" s="838"/>
      <c r="Q870" s="838"/>
      <c r="R870" s="838" t="s">
        <v>1776</v>
      </c>
      <c r="S870" s="838"/>
      <c r="T870" s="629"/>
      <c r="U870" s="287"/>
      <c r="V870" s="287">
        <v>100000</v>
      </c>
      <c r="W870" s="287"/>
      <c r="X870" s="287"/>
      <c r="Y870" s="287"/>
      <c r="Z870" s="287"/>
      <c r="AA870" s="287"/>
      <c r="AB870" s="287"/>
      <c r="AC870" s="287"/>
      <c r="AD870" s="287"/>
      <c r="AE870" s="287"/>
      <c r="AF870" s="287"/>
      <c r="AG870" s="287"/>
      <c r="AH870" s="287"/>
      <c r="AI870" s="287" t="s">
        <v>2732</v>
      </c>
      <c r="AJ870" s="287" t="s">
        <v>2733</v>
      </c>
      <c r="AK870" s="542"/>
      <c r="AL870" s="383"/>
    </row>
    <row r="871" spans="1:38" s="60" customFormat="1" ht="33" customHeight="1" x14ac:dyDescent="0.25">
      <c r="A871" s="290">
        <v>13150011</v>
      </c>
      <c r="B871" s="291">
        <v>40736</v>
      </c>
      <c r="C871" s="221" t="s">
        <v>1777</v>
      </c>
      <c r="D871" s="221" t="s">
        <v>1778</v>
      </c>
      <c r="E871" s="221"/>
      <c r="F871" s="221"/>
      <c r="G871" s="221"/>
      <c r="H871" s="290">
        <v>58548</v>
      </c>
      <c r="I871" s="291">
        <v>40756</v>
      </c>
      <c r="J871" s="291">
        <v>42928</v>
      </c>
      <c r="K871" s="221" t="s">
        <v>1196</v>
      </c>
      <c r="L871" s="221"/>
      <c r="M871" s="221" t="s">
        <v>4813</v>
      </c>
      <c r="N871" s="221" t="s">
        <v>34</v>
      </c>
      <c r="O871" s="221" t="s">
        <v>1779</v>
      </c>
      <c r="P871" s="746" t="s">
        <v>6521</v>
      </c>
      <c r="Q871" s="746" t="s">
        <v>6521</v>
      </c>
      <c r="R871" s="746"/>
      <c r="S871" s="746"/>
      <c r="T871" s="570"/>
      <c r="U871" s="221"/>
      <c r="V871" s="221" t="s">
        <v>1779</v>
      </c>
      <c r="W871" s="221"/>
      <c r="X871" s="221"/>
      <c r="Y871" s="221"/>
      <c r="Z871" s="221"/>
      <c r="AA871" s="221"/>
      <c r="AB871" s="221"/>
      <c r="AC871" s="221"/>
      <c r="AD871" s="221"/>
      <c r="AE871" s="221"/>
      <c r="AF871" s="221"/>
      <c r="AG871" s="221"/>
      <c r="AH871" s="221"/>
      <c r="AI871" s="221" t="s">
        <v>4261</v>
      </c>
      <c r="AJ871" s="221" t="s">
        <v>4262</v>
      </c>
      <c r="AK871" s="314"/>
      <c r="AL871" s="275" t="s">
        <v>6522</v>
      </c>
    </row>
    <row r="872" spans="1:38" s="60" customFormat="1" ht="33" customHeight="1" thickBot="1" x14ac:dyDescent="0.3">
      <c r="A872" s="77">
        <v>13150011</v>
      </c>
      <c r="B872" s="28">
        <v>40736</v>
      </c>
      <c r="C872" s="29" t="s">
        <v>1777</v>
      </c>
      <c r="D872" s="29" t="s">
        <v>8787</v>
      </c>
      <c r="E872" s="29" t="s">
        <v>235</v>
      </c>
      <c r="F872" s="29" t="s">
        <v>90</v>
      </c>
      <c r="G872" s="29" t="s">
        <v>33</v>
      </c>
      <c r="H872" s="77">
        <v>58548</v>
      </c>
      <c r="I872" s="28">
        <v>40756</v>
      </c>
      <c r="J872" s="28">
        <v>47311</v>
      </c>
      <c r="K872" s="29" t="s">
        <v>1196</v>
      </c>
      <c r="L872" s="29"/>
      <c r="M872" s="29" t="s">
        <v>4813</v>
      </c>
      <c r="N872" s="29" t="s">
        <v>34</v>
      </c>
      <c r="O872" s="29" t="s">
        <v>1779</v>
      </c>
      <c r="P872" s="743" t="s">
        <v>8788</v>
      </c>
      <c r="Q872" s="743" t="s">
        <v>8788</v>
      </c>
      <c r="R872" s="743"/>
      <c r="S872" s="743"/>
      <c r="T872" s="571"/>
      <c r="U872" s="29"/>
      <c r="V872" s="29" t="s">
        <v>1779</v>
      </c>
      <c r="W872" s="29"/>
      <c r="X872" s="29"/>
      <c r="Y872" s="29"/>
      <c r="Z872" s="29"/>
      <c r="AA872" s="29"/>
      <c r="AB872" s="29"/>
      <c r="AC872" s="29"/>
      <c r="AD872" s="29"/>
      <c r="AE872" s="29"/>
      <c r="AF872" s="29"/>
      <c r="AG872" s="29"/>
      <c r="AH872" s="29"/>
      <c r="AI872" s="29" t="s">
        <v>4261</v>
      </c>
      <c r="AJ872" s="29" t="s">
        <v>4262</v>
      </c>
      <c r="AK872" s="25"/>
      <c r="AL872" s="25"/>
    </row>
    <row r="873" spans="1:38" s="60" customFormat="1" ht="33" customHeight="1" thickBot="1" x14ac:dyDescent="0.3">
      <c r="A873" s="310">
        <v>13150012</v>
      </c>
      <c r="B873" s="311">
        <v>40798</v>
      </c>
      <c r="C873" s="312" t="s">
        <v>1780</v>
      </c>
      <c r="D873" s="312"/>
      <c r="E873" s="312"/>
      <c r="F873" s="312"/>
      <c r="G873" s="312"/>
      <c r="H873" s="313">
        <v>65869</v>
      </c>
      <c r="I873" s="311">
        <v>40818</v>
      </c>
      <c r="J873" s="311">
        <v>42990</v>
      </c>
      <c r="K873" s="312" t="s">
        <v>877</v>
      </c>
      <c r="L873" s="312"/>
      <c r="M873" s="312" t="s">
        <v>302</v>
      </c>
      <c r="N873" s="312" t="s">
        <v>34</v>
      </c>
      <c r="O873" s="312">
        <v>39420</v>
      </c>
      <c r="P873" s="751" t="s">
        <v>6577</v>
      </c>
      <c r="Q873" s="751" t="s">
        <v>6577</v>
      </c>
      <c r="R873" s="751"/>
      <c r="S873" s="751"/>
      <c r="T873" s="620"/>
      <c r="U873" s="312"/>
      <c r="V873" s="312">
        <v>39420</v>
      </c>
      <c r="W873" s="312"/>
      <c r="X873" s="312"/>
      <c r="Y873" s="312"/>
      <c r="Z873" s="312"/>
      <c r="AA873" s="312"/>
      <c r="AB873" s="312"/>
      <c r="AC873" s="312"/>
      <c r="AD873" s="312"/>
      <c r="AE873" s="312"/>
      <c r="AF873" s="312"/>
      <c r="AG873" s="312"/>
      <c r="AH873" s="312"/>
      <c r="AI873" s="312" t="s">
        <v>4263</v>
      </c>
      <c r="AJ873" s="312" t="s">
        <v>4264</v>
      </c>
      <c r="AK873" s="451"/>
      <c r="AL873" s="275" t="s">
        <v>6576</v>
      </c>
    </row>
    <row r="874" spans="1:38" s="60" customFormat="1" ht="33" customHeight="1" thickBot="1" x14ac:dyDescent="0.3">
      <c r="A874" s="237">
        <v>13150012</v>
      </c>
      <c r="B874" s="238">
        <v>40798</v>
      </c>
      <c r="C874" s="23" t="s">
        <v>1780</v>
      </c>
      <c r="D874" s="23" t="s">
        <v>7334</v>
      </c>
      <c r="E874" s="23" t="s">
        <v>83</v>
      </c>
      <c r="F874" s="23" t="s">
        <v>83</v>
      </c>
      <c r="G874" s="23" t="s">
        <v>33</v>
      </c>
      <c r="H874" s="239">
        <v>65869</v>
      </c>
      <c r="I874" s="238">
        <v>40818</v>
      </c>
      <c r="J874" s="238">
        <v>47373</v>
      </c>
      <c r="K874" s="23" t="s">
        <v>6578</v>
      </c>
      <c r="L874" s="23"/>
      <c r="M874" s="23" t="s">
        <v>302</v>
      </c>
      <c r="N874" s="23" t="s">
        <v>34</v>
      </c>
      <c r="O874" s="23">
        <v>39420</v>
      </c>
      <c r="P874" s="744" t="s">
        <v>8851</v>
      </c>
      <c r="Q874" s="744" t="s">
        <v>8851</v>
      </c>
      <c r="R874" s="744"/>
      <c r="S874" s="744"/>
      <c r="T874" s="575"/>
      <c r="U874" s="23"/>
      <c r="V874" s="23">
        <v>39420</v>
      </c>
      <c r="W874" s="23"/>
      <c r="X874" s="23"/>
      <c r="Y874" s="23"/>
      <c r="Z874" s="23"/>
      <c r="AA874" s="23"/>
      <c r="AB874" s="23"/>
      <c r="AC874" s="23"/>
      <c r="AD874" s="23"/>
      <c r="AE874" s="23"/>
      <c r="AF874" s="23"/>
      <c r="AG874" s="23"/>
      <c r="AH874" s="23"/>
      <c r="AI874" s="23" t="s">
        <v>4263</v>
      </c>
      <c r="AJ874" s="23" t="s">
        <v>4264</v>
      </c>
      <c r="AK874" s="24"/>
      <c r="AL874" s="24"/>
    </row>
    <row r="875" spans="1:38" s="60" customFormat="1" ht="33" customHeight="1" thickBot="1" x14ac:dyDescent="0.3">
      <c r="A875" s="290">
        <v>13150013</v>
      </c>
      <c r="B875" s="291">
        <v>40946</v>
      </c>
      <c r="C875" s="221" t="s">
        <v>1774</v>
      </c>
      <c r="D875" s="221" t="s">
        <v>4265</v>
      </c>
      <c r="E875" s="221"/>
      <c r="F875" s="221"/>
      <c r="G875" s="221"/>
      <c r="H875" s="290">
        <v>81390</v>
      </c>
      <c r="I875" s="291">
        <v>40966</v>
      </c>
      <c r="J875" s="291">
        <v>43138</v>
      </c>
      <c r="K875" s="221" t="s">
        <v>1147</v>
      </c>
      <c r="L875" s="221"/>
      <c r="M875" s="221" t="s">
        <v>6537</v>
      </c>
      <c r="N875" s="221" t="s">
        <v>66</v>
      </c>
      <c r="O875" s="221" t="s">
        <v>1781</v>
      </c>
      <c r="P875" s="746" t="s">
        <v>6536</v>
      </c>
      <c r="Q875" s="746"/>
      <c r="R875" s="746" t="s">
        <v>6534</v>
      </c>
      <c r="S875" s="746"/>
      <c r="T875" s="570"/>
      <c r="U875" s="221"/>
      <c r="V875" s="221" t="s">
        <v>1781</v>
      </c>
      <c r="W875" s="221"/>
      <c r="X875" s="221"/>
      <c r="Y875" s="221"/>
      <c r="Z875" s="221"/>
      <c r="AA875" s="221"/>
      <c r="AB875" s="221"/>
      <c r="AC875" s="221"/>
      <c r="AD875" s="221"/>
      <c r="AE875" s="221"/>
      <c r="AF875" s="221"/>
      <c r="AG875" s="221"/>
      <c r="AH875" s="221"/>
      <c r="AI875" s="221" t="s">
        <v>2734</v>
      </c>
      <c r="AJ875" s="221" t="s">
        <v>2735</v>
      </c>
      <c r="AK875" s="314"/>
      <c r="AL875" s="314" t="s">
        <v>6535</v>
      </c>
    </row>
    <row r="876" spans="1:38" s="60" customFormat="1" ht="33" customHeight="1" thickBot="1" x14ac:dyDescent="0.3">
      <c r="A876" s="237">
        <v>13150014</v>
      </c>
      <c r="B876" s="238">
        <v>41151</v>
      </c>
      <c r="C876" s="673" t="s">
        <v>1782</v>
      </c>
      <c r="D876" s="23" t="s">
        <v>5707</v>
      </c>
      <c r="E876" s="673"/>
      <c r="F876" s="673"/>
      <c r="G876" s="673"/>
      <c r="H876" s="239">
        <v>53089</v>
      </c>
      <c r="I876" s="238">
        <v>41171</v>
      </c>
      <c r="J876" s="238">
        <v>43342</v>
      </c>
      <c r="K876" s="23" t="s">
        <v>1783</v>
      </c>
      <c r="L876" s="23"/>
      <c r="M876" s="23" t="s">
        <v>4814</v>
      </c>
      <c r="N876" s="23" t="s">
        <v>52</v>
      </c>
      <c r="O876" s="23">
        <v>3024</v>
      </c>
      <c r="P876" s="744"/>
      <c r="Q876" s="744"/>
      <c r="R876" s="744"/>
      <c r="S876" s="744"/>
      <c r="T876" s="575"/>
      <c r="U876" s="23"/>
      <c r="V876" s="23">
        <v>3024</v>
      </c>
      <c r="W876" s="23"/>
      <c r="X876" s="23"/>
      <c r="Y876" s="23"/>
      <c r="Z876" s="23"/>
      <c r="AA876" s="23"/>
      <c r="AB876" s="23"/>
      <c r="AC876" s="23"/>
      <c r="AD876" s="23"/>
      <c r="AE876" s="23"/>
      <c r="AF876" s="23"/>
      <c r="AG876" s="23"/>
      <c r="AH876" s="23"/>
      <c r="AI876" s="23" t="s">
        <v>2736</v>
      </c>
      <c r="AJ876" s="23" t="s">
        <v>2737</v>
      </c>
      <c r="AK876" s="24"/>
      <c r="AL876" s="24"/>
    </row>
    <row r="877" spans="1:38" s="662" customFormat="1" ht="33" customHeight="1" x14ac:dyDescent="0.25">
      <c r="A877" s="75">
        <v>13150015</v>
      </c>
      <c r="B877" s="12">
        <v>41641</v>
      </c>
      <c r="C877" s="52" t="s">
        <v>1784</v>
      </c>
      <c r="D877" s="11" t="s">
        <v>8943</v>
      </c>
      <c r="E877" s="674" t="s">
        <v>6800</v>
      </c>
      <c r="F877" s="674" t="s">
        <v>31</v>
      </c>
      <c r="G877" s="674" t="s">
        <v>31</v>
      </c>
      <c r="H877" s="73" t="s">
        <v>6801</v>
      </c>
      <c r="I877" s="12">
        <v>41674</v>
      </c>
      <c r="J877" s="12">
        <v>46754</v>
      </c>
      <c r="K877" s="11" t="s">
        <v>365</v>
      </c>
      <c r="L877" s="11" t="s">
        <v>365</v>
      </c>
      <c r="M877" s="11" t="s">
        <v>4803</v>
      </c>
      <c r="N877" s="11" t="s">
        <v>25</v>
      </c>
      <c r="O877" s="11">
        <v>830.375</v>
      </c>
      <c r="P877" s="745" t="s">
        <v>8944</v>
      </c>
      <c r="Q877" s="745"/>
      <c r="R877" s="745"/>
      <c r="S877" s="745"/>
      <c r="T877" s="559">
        <v>1.4</v>
      </c>
      <c r="U877" s="11">
        <v>2.2749999999999999</v>
      </c>
      <c r="V877" s="11">
        <v>830.375</v>
      </c>
      <c r="W877" s="11" t="s">
        <v>1785</v>
      </c>
      <c r="X877" s="11">
        <v>35</v>
      </c>
      <c r="Y877" s="11">
        <v>25</v>
      </c>
      <c r="Z877" s="11">
        <v>125</v>
      </c>
      <c r="AA877" s="11" t="s">
        <v>1090</v>
      </c>
      <c r="AB877" s="11" t="s">
        <v>1090</v>
      </c>
      <c r="AC877" s="11" t="s">
        <v>1090</v>
      </c>
      <c r="AD877" s="11" t="s">
        <v>1090</v>
      </c>
      <c r="AE877" s="11" t="s">
        <v>1090</v>
      </c>
      <c r="AF877" s="11" t="s">
        <v>1090</v>
      </c>
      <c r="AG877" s="11" t="s">
        <v>1090</v>
      </c>
      <c r="AH877" s="11"/>
      <c r="AI877" s="27" t="s">
        <v>2738</v>
      </c>
      <c r="AJ877" s="27" t="s">
        <v>2739</v>
      </c>
      <c r="AK877" s="11" t="s">
        <v>1786</v>
      </c>
      <c r="AL877" s="59"/>
    </row>
    <row r="878" spans="1:38" s="662" customFormat="1" ht="33" customHeight="1" thickBot="1" x14ac:dyDescent="0.3">
      <c r="A878" s="61">
        <v>13150015</v>
      </c>
      <c r="B878" s="12">
        <v>41641</v>
      </c>
      <c r="C878" s="675" t="s">
        <v>1784</v>
      </c>
      <c r="D878" s="367" t="s">
        <v>8943</v>
      </c>
      <c r="E878" s="950" t="s">
        <v>6800</v>
      </c>
      <c r="F878" s="950" t="s">
        <v>31</v>
      </c>
      <c r="G878" s="950" t="s">
        <v>31</v>
      </c>
      <c r="H878" s="73" t="s">
        <v>6801</v>
      </c>
      <c r="I878" s="12">
        <v>41674</v>
      </c>
      <c r="J878" s="12">
        <v>46754</v>
      </c>
      <c r="K878" s="11" t="s">
        <v>365</v>
      </c>
      <c r="L878" s="11" t="s">
        <v>365</v>
      </c>
      <c r="M878" s="11" t="s">
        <v>4803</v>
      </c>
      <c r="N878" s="11" t="s">
        <v>25</v>
      </c>
      <c r="O878" s="11">
        <v>4400</v>
      </c>
      <c r="P878" s="756" t="s">
        <v>8944</v>
      </c>
      <c r="Q878" s="745"/>
      <c r="R878" s="745"/>
      <c r="S878" s="745"/>
      <c r="T878" s="559">
        <v>2.5</v>
      </c>
      <c r="U878" s="11">
        <v>13.33</v>
      </c>
      <c r="V878" s="11">
        <v>4400</v>
      </c>
      <c r="W878" s="11" t="s">
        <v>1785</v>
      </c>
      <c r="X878" s="11">
        <v>50</v>
      </c>
      <c r="Y878" s="11" t="s">
        <v>1090</v>
      </c>
      <c r="Z878" s="11">
        <v>250</v>
      </c>
      <c r="AA878" s="11" t="s">
        <v>1090</v>
      </c>
      <c r="AB878" s="11" t="s">
        <v>1090</v>
      </c>
      <c r="AC878" s="11" t="s">
        <v>1090</v>
      </c>
      <c r="AD878" s="11" t="s">
        <v>1090</v>
      </c>
      <c r="AE878" s="11" t="s">
        <v>1090</v>
      </c>
      <c r="AF878" s="11">
        <v>0.5</v>
      </c>
      <c r="AG878" s="11" t="s">
        <v>1090</v>
      </c>
      <c r="AH878" s="11"/>
      <c r="AI878" s="18" t="s">
        <v>2738</v>
      </c>
      <c r="AJ878" s="18" t="s">
        <v>2739</v>
      </c>
      <c r="AK878" s="11" t="s">
        <v>1786</v>
      </c>
      <c r="AL878" s="20"/>
    </row>
    <row r="879" spans="1:38" s="662" customFormat="1" ht="33" customHeight="1" thickBot="1" x14ac:dyDescent="0.3">
      <c r="A879" s="223">
        <v>13150016</v>
      </c>
      <c r="B879" s="63">
        <v>41645</v>
      </c>
      <c r="C879" s="63" t="s">
        <v>1787</v>
      </c>
      <c r="D879" s="895" t="s">
        <v>5746</v>
      </c>
      <c r="E879" s="66"/>
      <c r="F879" s="66"/>
      <c r="G879" s="66"/>
      <c r="H879" s="157">
        <v>31098</v>
      </c>
      <c r="I879" s="63">
        <v>41671</v>
      </c>
      <c r="J879" s="63" t="s">
        <v>1773</v>
      </c>
      <c r="K879" s="64" t="s">
        <v>1171</v>
      </c>
      <c r="L879" s="64"/>
      <c r="M879" s="64" t="s">
        <v>4815</v>
      </c>
      <c r="N879" s="64" t="s">
        <v>34</v>
      </c>
      <c r="O879" s="64">
        <v>1825</v>
      </c>
      <c r="P879" s="839"/>
      <c r="Q879" s="839"/>
      <c r="R879" s="839"/>
      <c r="S879" s="839"/>
      <c r="T879" s="630">
        <v>0.05</v>
      </c>
      <c r="U879" s="64">
        <v>5</v>
      </c>
      <c r="V879" s="64">
        <v>1825</v>
      </c>
      <c r="W879" s="64" t="s">
        <v>1089</v>
      </c>
      <c r="X879" s="64">
        <v>35</v>
      </c>
      <c r="Y879" s="64">
        <v>25</v>
      </c>
      <c r="Z879" s="64">
        <v>125</v>
      </c>
      <c r="AA879" s="64" t="s">
        <v>1090</v>
      </c>
      <c r="AB879" s="64" t="s">
        <v>1090</v>
      </c>
      <c r="AC879" s="64" t="s">
        <v>1090</v>
      </c>
      <c r="AD879" s="64" t="s">
        <v>1090</v>
      </c>
      <c r="AE879" s="64" t="s">
        <v>1090</v>
      </c>
      <c r="AF879" s="64">
        <v>0.3</v>
      </c>
      <c r="AG879" s="64" t="s">
        <v>1788</v>
      </c>
      <c r="AH879" s="64"/>
      <c r="AI879" s="43" t="s">
        <v>2740</v>
      </c>
      <c r="AJ879" s="43" t="s">
        <v>2741</v>
      </c>
      <c r="AK879" s="64" t="s">
        <v>1789</v>
      </c>
      <c r="AL879" s="46"/>
    </row>
    <row r="880" spans="1:38" s="662" customFormat="1" ht="33" customHeight="1" thickBot="1" x14ac:dyDescent="0.3">
      <c r="A880" s="182">
        <v>13150016</v>
      </c>
      <c r="B880" s="66">
        <v>41645</v>
      </c>
      <c r="C880" s="66" t="s">
        <v>1787</v>
      </c>
      <c r="D880" s="66" t="s">
        <v>5747</v>
      </c>
      <c r="E880" s="27"/>
      <c r="F880" s="27"/>
      <c r="G880" s="27"/>
      <c r="H880" s="158">
        <v>31098</v>
      </c>
      <c r="I880" s="66">
        <v>41671</v>
      </c>
      <c r="J880" s="66" t="s">
        <v>1773</v>
      </c>
      <c r="K880" s="67" t="s">
        <v>1171</v>
      </c>
      <c r="L880" s="67"/>
      <c r="M880" s="67" t="s">
        <v>4815</v>
      </c>
      <c r="N880" s="67" t="s">
        <v>34</v>
      </c>
      <c r="O880" s="67"/>
      <c r="P880" s="756"/>
      <c r="Q880" s="756"/>
      <c r="R880" s="756"/>
      <c r="S880" s="756"/>
      <c r="T880" s="562"/>
      <c r="U880" s="67"/>
      <c r="V880" s="67"/>
      <c r="W880" s="67" t="s">
        <v>1089</v>
      </c>
      <c r="X880" s="67">
        <v>35</v>
      </c>
      <c r="Y880" s="67" t="s">
        <v>1090</v>
      </c>
      <c r="Z880" s="67" t="s">
        <v>1090</v>
      </c>
      <c r="AA880" s="67" t="s">
        <v>1090</v>
      </c>
      <c r="AB880" s="67" t="s">
        <v>1090</v>
      </c>
      <c r="AC880" s="67" t="s">
        <v>1090</v>
      </c>
      <c r="AD880" s="67" t="s">
        <v>1090</v>
      </c>
      <c r="AE880" s="67" t="s">
        <v>1090</v>
      </c>
      <c r="AF880" s="67">
        <v>0.3</v>
      </c>
      <c r="AG880" s="67" t="s">
        <v>1090</v>
      </c>
      <c r="AH880" s="67"/>
      <c r="AI880" s="44" t="s">
        <v>2742</v>
      </c>
      <c r="AJ880" s="44" t="s">
        <v>2743</v>
      </c>
      <c r="AK880" s="67" t="s">
        <v>1789</v>
      </c>
      <c r="AL880" s="174"/>
    </row>
    <row r="881" spans="1:38" s="60" customFormat="1" ht="30" customHeight="1" x14ac:dyDescent="0.25">
      <c r="A881" s="75">
        <v>13410001</v>
      </c>
      <c r="B881" s="26">
        <v>39947</v>
      </c>
      <c r="C881" s="27" t="s">
        <v>1190</v>
      </c>
      <c r="D881" s="26" t="s">
        <v>1790</v>
      </c>
      <c r="E881" s="17"/>
      <c r="F881" s="17"/>
      <c r="G881" s="17"/>
      <c r="H881" s="75"/>
      <c r="I881" s="26">
        <v>39969</v>
      </c>
      <c r="J881" s="26">
        <v>41043</v>
      </c>
      <c r="K881" s="27" t="s">
        <v>1147</v>
      </c>
      <c r="L881" s="27"/>
      <c r="M881" s="27" t="s">
        <v>4816</v>
      </c>
      <c r="N881" s="27" t="s">
        <v>66</v>
      </c>
      <c r="O881" s="27">
        <v>56890</v>
      </c>
      <c r="P881" s="739"/>
      <c r="Q881" s="739"/>
      <c r="R881" s="739"/>
      <c r="S881" s="739"/>
      <c r="T881" s="557">
        <v>1.64</v>
      </c>
      <c r="U881" s="27">
        <v>40.5</v>
      </c>
      <c r="V881" s="27">
        <v>56890</v>
      </c>
      <c r="W881" s="27" t="s">
        <v>1089</v>
      </c>
      <c r="X881" s="27">
        <v>35</v>
      </c>
      <c r="Y881" s="27">
        <v>25</v>
      </c>
      <c r="Z881" s="27">
        <v>125</v>
      </c>
      <c r="AA881" s="27" t="s">
        <v>1090</v>
      </c>
      <c r="AB881" s="27" t="s">
        <v>1090</v>
      </c>
      <c r="AC881" s="27" t="s">
        <v>1090</v>
      </c>
      <c r="AD881" s="27" t="s">
        <v>1090</v>
      </c>
      <c r="AE881" s="27" t="s">
        <v>1090</v>
      </c>
      <c r="AF881" s="27" t="s">
        <v>1090</v>
      </c>
      <c r="AG881" s="27" t="s">
        <v>1791</v>
      </c>
      <c r="AH881" s="52"/>
      <c r="AI881" s="52" t="s">
        <v>2744</v>
      </c>
      <c r="AJ881" s="52" t="s">
        <v>2745</v>
      </c>
      <c r="AK881" s="27" t="s">
        <v>1792</v>
      </c>
      <c r="AL881" s="676"/>
    </row>
    <row r="882" spans="1:38" s="60" customFormat="1" ht="30" customHeight="1" x14ac:dyDescent="0.25">
      <c r="A882" s="34">
        <v>13410001</v>
      </c>
      <c r="B882" s="5">
        <v>39947</v>
      </c>
      <c r="C882" s="17" t="s">
        <v>1190</v>
      </c>
      <c r="D882" s="5" t="s">
        <v>1793</v>
      </c>
      <c r="H882" s="34"/>
      <c r="I882" s="5">
        <v>39969</v>
      </c>
      <c r="J882" s="5">
        <v>41043</v>
      </c>
      <c r="K882" s="17" t="s">
        <v>1147</v>
      </c>
      <c r="L882" s="17"/>
      <c r="M882" s="17" t="s">
        <v>4816</v>
      </c>
      <c r="N882" s="17" t="s">
        <v>66</v>
      </c>
      <c r="O882" s="17">
        <v>5170</v>
      </c>
      <c r="P882" s="767"/>
      <c r="Q882" s="767"/>
      <c r="R882" s="767"/>
      <c r="S882" s="767"/>
      <c r="T882" s="566">
        <v>0.16400000000000001</v>
      </c>
      <c r="U882" s="17">
        <v>4.05</v>
      </c>
      <c r="V882" s="17">
        <v>5170</v>
      </c>
      <c r="W882" s="17" t="s">
        <v>1089</v>
      </c>
      <c r="X882" s="17">
        <v>35</v>
      </c>
      <c r="Y882" s="17">
        <v>25</v>
      </c>
      <c r="Z882" s="17">
        <v>125</v>
      </c>
      <c r="AA882" s="17" t="s">
        <v>1090</v>
      </c>
      <c r="AB882" s="17" t="s">
        <v>1090</v>
      </c>
      <c r="AC882" s="17" t="s">
        <v>1090</v>
      </c>
      <c r="AD882" s="17" t="s">
        <v>1090</v>
      </c>
      <c r="AE882" s="17" t="s">
        <v>1090</v>
      </c>
      <c r="AF882" s="17" t="s">
        <v>1090</v>
      </c>
      <c r="AG882" s="17" t="s">
        <v>1791</v>
      </c>
      <c r="AH882" s="52"/>
      <c r="AI882" s="52" t="s">
        <v>2746</v>
      </c>
      <c r="AJ882" s="52" t="s">
        <v>2747</v>
      </c>
      <c r="AK882" s="17" t="s">
        <v>1792</v>
      </c>
      <c r="AL882" s="677"/>
    </row>
    <row r="883" spans="1:38" s="60" customFormat="1" ht="27.75" customHeight="1" x14ac:dyDescent="0.25">
      <c r="A883" s="33">
        <v>13420001</v>
      </c>
      <c r="B883" s="15">
        <v>40865</v>
      </c>
      <c r="C883" s="16" t="s">
        <v>5358</v>
      </c>
      <c r="D883" s="16" t="s">
        <v>1794</v>
      </c>
      <c r="E883" s="16"/>
      <c r="F883" s="16"/>
      <c r="G883" s="16"/>
      <c r="H883" s="33">
        <v>43712</v>
      </c>
      <c r="I883" s="15">
        <v>40885</v>
      </c>
      <c r="J883" s="15">
        <v>42090</v>
      </c>
      <c r="K883" s="16" t="s">
        <v>1362</v>
      </c>
      <c r="L883" s="16"/>
      <c r="M883" s="16" t="s">
        <v>4817</v>
      </c>
      <c r="N883" s="16" t="s">
        <v>66</v>
      </c>
      <c r="O883" s="16">
        <v>4860</v>
      </c>
      <c r="P883" s="764"/>
      <c r="Q883" s="764" t="s">
        <v>5360</v>
      </c>
      <c r="R883" s="764"/>
      <c r="S883" s="764"/>
      <c r="T883" s="580">
        <v>2.75</v>
      </c>
      <c r="U883" s="16">
        <v>26</v>
      </c>
      <c r="V883" s="16">
        <v>4860</v>
      </c>
      <c r="W883" s="16" t="s">
        <v>1089</v>
      </c>
      <c r="X883" s="16">
        <v>50</v>
      </c>
      <c r="Y883" s="16" t="s">
        <v>1090</v>
      </c>
      <c r="Z883" s="16">
        <v>70</v>
      </c>
      <c r="AA883" s="16">
        <v>2</v>
      </c>
      <c r="AB883" s="16">
        <v>0.04</v>
      </c>
      <c r="AC883" s="16">
        <v>10</v>
      </c>
      <c r="AD883" s="16" t="s">
        <v>1090</v>
      </c>
      <c r="AE883" s="16" t="s">
        <v>1090</v>
      </c>
      <c r="AF883" s="16">
        <v>0.3</v>
      </c>
      <c r="AG883" s="16" t="s">
        <v>1090</v>
      </c>
      <c r="AH883" s="16">
        <v>205</v>
      </c>
      <c r="AI883" s="16" t="s">
        <v>2748</v>
      </c>
      <c r="AJ883" s="16" t="s">
        <v>2749</v>
      </c>
      <c r="AK883" s="16" t="s">
        <v>1795</v>
      </c>
      <c r="AL883" s="458" t="s">
        <v>5361</v>
      </c>
    </row>
    <row r="884" spans="1:38" s="60" customFormat="1" ht="27.75" customHeight="1" x14ac:dyDescent="0.25">
      <c r="A884" s="33">
        <v>13420001</v>
      </c>
      <c r="B884" s="15">
        <v>40865</v>
      </c>
      <c r="C884" s="16" t="s">
        <v>5359</v>
      </c>
      <c r="D884" s="16" t="s">
        <v>1796</v>
      </c>
      <c r="E884" s="16"/>
      <c r="F884" s="16"/>
      <c r="G884" s="16"/>
      <c r="H884" s="33">
        <v>43712</v>
      </c>
      <c r="I884" s="15">
        <v>40885</v>
      </c>
      <c r="J884" s="15">
        <v>42090</v>
      </c>
      <c r="K884" s="16" t="s">
        <v>1362</v>
      </c>
      <c r="L884" s="16"/>
      <c r="M884" s="16" t="s">
        <v>4817</v>
      </c>
      <c r="N884" s="16" t="s">
        <v>66</v>
      </c>
      <c r="O884" s="16">
        <v>2340</v>
      </c>
      <c r="P884" s="764"/>
      <c r="Q884" s="764" t="s">
        <v>5360</v>
      </c>
      <c r="R884" s="764"/>
      <c r="S884" s="764"/>
      <c r="T884" s="580">
        <v>1.5</v>
      </c>
      <c r="U884" s="16">
        <v>11.7</v>
      </c>
      <c r="V884" s="16">
        <v>2340</v>
      </c>
      <c r="W884" s="16" t="s">
        <v>1089</v>
      </c>
      <c r="X884" s="16">
        <v>50</v>
      </c>
      <c r="Y884" s="16" t="s">
        <v>1090</v>
      </c>
      <c r="Z884" s="16">
        <v>70</v>
      </c>
      <c r="AA884" s="16" t="s">
        <v>1090</v>
      </c>
      <c r="AB884" s="16" t="s">
        <v>1090</v>
      </c>
      <c r="AC884" s="16" t="s">
        <v>1090</v>
      </c>
      <c r="AD884" s="16" t="s">
        <v>1090</v>
      </c>
      <c r="AE884" s="16" t="s">
        <v>1090</v>
      </c>
      <c r="AF884" s="16">
        <v>0.3</v>
      </c>
      <c r="AG884" s="16" t="s">
        <v>1090</v>
      </c>
      <c r="AH884" s="16">
        <v>205</v>
      </c>
      <c r="AI884" s="16" t="s">
        <v>2750</v>
      </c>
      <c r="AJ884" s="16" t="s">
        <v>2751</v>
      </c>
      <c r="AK884" s="16" t="s">
        <v>1795</v>
      </c>
      <c r="AL884" s="458" t="s">
        <v>5361</v>
      </c>
    </row>
    <row r="885" spans="1:38" s="60" customFormat="1" ht="53.25" customHeight="1" x14ac:dyDescent="0.25">
      <c r="A885" s="73">
        <v>13420001</v>
      </c>
      <c r="B885" s="12">
        <v>40865</v>
      </c>
      <c r="C885" s="11" t="s">
        <v>6694</v>
      </c>
      <c r="D885" s="11" t="s">
        <v>8158</v>
      </c>
      <c r="E885" s="11" t="s">
        <v>6720</v>
      </c>
      <c r="F885" s="11" t="s">
        <v>128</v>
      </c>
      <c r="G885" s="11" t="s">
        <v>128</v>
      </c>
      <c r="H885" s="73">
        <v>43712</v>
      </c>
      <c r="I885" s="12">
        <v>40885</v>
      </c>
      <c r="J885" s="12">
        <v>46473</v>
      </c>
      <c r="K885" s="11" t="s">
        <v>1362</v>
      </c>
      <c r="L885" s="11" t="s">
        <v>1362</v>
      </c>
      <c r="M885" s="11" t="s">
        <v>4817</v>
      </c>
      <c r="N885" s="11" t="s">
        <v>66</v>
      </c>
      <c r="O885" s="11">
        <v>4860</v>
      </c>
      <c r="P885" s="745" t="s">
        <v>8159</v>
      </c>
      <c r="Q885" s="745" t="s">
        <v>8159</v>
      </c>
      <c r="R885" s="745"/>
      <c r="S885" s="745"/>
      <c r="T885" s="559">
        <v>2.75</v>
      </c>
      <c r="U885" s="11">
        <v>26</v>
      </c>
      <c r="V885" s="11">
        <v>4860</v>
      </c>
      <c r="W885" s="11" t="s">
        <v>1089</v>
      </c>
      <c r="X885" s="11">
        <v>50</v>
      </c>
      <c r="Y885" s="11" t="s">
        <v>1090</v>
      </c>
      <c r="Z885" s="11">
        <v>70</v>
      </c>
      <c r="AA885" s="11">
        <v>2</v>
      </c>
      <c r="AB885" s="11">
        <v>0.04</v>
      </c>
      <c r="AC885" s="11">
        <v>10</v>
      </c>
      <c r="AD885" s="11" t="s">
        <v>1090</v>
      </c>
      <c r="AE885" s="11" t="s">
        <v>1090</v>
      </c>
      <c r="AF885" s="11">
        <v>0.3</v>
      </c>
      <c r="AG885" s="11" t="s">
        <v>1090</v>
      </c>
      <c r="AH885" s="11">
        <v>205</v>
      </c>
      <c r="AI885" s="11" t="s">
        <v>2748</v>
      </c>
      <c r="AJ885" s="11" t="s">
        <v>2749</v>
      </c>
      <c r="AK885" s="11" t="s">
        <v>1373</v>
      </c>
    </row>
    <row r="886" spans="1:38" s="60" customFormat="1" ht="53.25" customHeight="1" thickBot="1" x14ac:dyDescent="0.3">
      <c r="A886" s="158">
        <v>13420001</v>
      </c>
      <c r="B886" s="66">
        <v>40865</v>
      </c>
      <c r="C886" s="67" t="s">
        <v>6693</v>
      </c>
      <c r="D886" s="11" t="s">
        <v>8158</v>
      </c>
      <c r="E886" s="67" t="s">
        <v>6720</v>
      </c>
      <c r="F886" s="67" t="s">
        <v>128</v>
      </c>
      <c r="G886" s="67" t="s">
        <v>128</v>
      </c>
      <c r="H886" s="158">
        <v>43712</v>
      </c>
      <c r="I886" s="66">
        <v>40885</v>
      </c>
      <c r="J886" s="12">
        <v>46473</v>
      </c>
      <c r="K886" s="67" t="s">
        <v>1362</v>
      </c>
      <c r="L886" s="67" t="s">
        <v>1362</v>
      </c>
      <c r="M886" s="67" t="s">
        <v>4817</v>
      </c>
      <c r="N886" s="67" t="s">
        <v>66</v>
      </c>
      <c r="O886" s="67">
        <v>2340</v>
      </c>
      <c r="P886" s="745" t="s">
        <v>8159</v>
      </c>
      <c r="Q886" s="745" t="s">
        <v>8159</v>
      </c>
      <c r="R886" s="756"/>
      <c r="S886" s="756"/>
      <c r="T886" s="562">
        <v>1.5</v>
      </c>
      <c r="U886" s="67">
        <v>11.7</v>
      </c>
      <c r="V886" s="67">
        <v>2340</v>
      </c>
      <c r="W886" s="67" t="s">
        <v>1089</v>
      </c>
      <c r="X886" s="67">
        <v>50</v>
      </c>
      <c r="Y886" s="67" t="s">
        <v>1090</v>
      </c>
      <c r="Z886" s="67">
        <v>70</v>
      </c>
      <c r="AA886" s="67" t="s">
        <v>1090</v>
      </c>
      <c r="AB886" s="67" t="s">
        <v>1090</v>
      </c>
      <c r="AC886" s="67" t="s">
        <v>1090</v>
      </c>
      <c r="AD886" s="67" t="s">
        <v>1090</v>
      </c>
      <c r="AE886" s="67" t="s">
        <v>1090</v>
      </c>
      <c r="AF886" s="67">
        <v>0.3</v>
      </c>
      <c r="AG886" s="67" t="s">
        <v>1090</v>
      </c>
      <c r="AH886" s="67">
        <v>205</v>
      </c>
      <c r="AI886" s="67" t="s">
        <v>2750</v>
      </c>
      <c r="AJ886" s="67" t="s">
        <v>2751</v>
      </c>
      <c r="AK886" s="67" t="s">
        <v>1373</v>
      </c>
      <c r="AL886" s="425"/>
    </row>
    <row r="887" spans="1:38" s="60" customFormat="1" ht="30" customHeight="1" x14ac:dyDescent="0.25">
      <c r="A887" s="164">
        <v>13430001</v>
      </c>
      <c r="B887" s="175">
        <v>40865</v>
      </c>
      <c r="C887" s="176" t="s">
        <v>1797</v>
      </c>
      <c r="D887" s="175" t="s">
        <v>6695</v>
      </c>
      <c r="E887" s="176" t="s">
        <v>6720</v>
      </c>
      <c r="F887" s="176" t="s">
        <v>128</v>
      </c>
      <c r="G887" s="176" t="s">
        <v>128</v>
      </c>
      <c r="H887" s="164"/>
      <c r="I887" s="175">
        <v>39933</v>
      </c>
      <c r="J887" s="175">
        <v>43057</v>
      </c>
      <c r="K887" s="176" t="s">
        <v>1362</v>
      </c>
      <c r="L887" s="176"/>
      <c r="M887" s="176" t="s">
        <v>4817</v>
      </c>
      <c r="N887" s="176" t="s">
        <v>66</v>
      </c>
      <c r="O887" s="176">
        <v>638750</v>
      </c>
      <c r="P887" s="752" t="s">
        <v>7339</v>
      </c>
      <c r="Q887" s="752" t="s">
        <v>7340</v>
      </c>
      <c r="R887" s="752"/>
      <c r="S887" s="752"/>
      <c r="T887" s="568">
        <v>216</v>
      </c>
      <c r="U887" s="176">
        <v>1750</v>
      </c>
      <c r="V887" s="176">
        <v>638750</v>
      </c>
      <c r="W887" s="176" t="s">
        <v>1089</v>
      </c>
      <c r="X887" s="176">
        <v>50</v>
      </c>
      <c r="Y887" s="176" t="s">
        <v>1090</v>
      </c>
      <c r="Z887" s="176">
        <v>70</v>
      </c>
      <c r="AA887" s="176" t="s">
        <v>1090</v>
      </c>
      <c r="AB887" s="176" t="s">
        <v>1090</v>
      </c>
      <c r="AC887" s="176" t="s">
        <v>1090</v>
      </c>
      <c r="AD887" s="176" t="s">
        <v>1090</v>
      </c>
      <c r="AE887" s="176" t="s">
        <v>1090</v>
      </c>
      <c r="AF887" s="176">
        <v>0.3</v>
      </c>
      <c r="AG887" s="176" t="s">
        <v>1090</v>
      </c>
      <c r="AH887" s="176"/>
      <c r="AI887" s="176" t="s">
        <v>4266</v>
      </c>
      <c r="AJ887" s="176" t="s">
        <v>4267</v>
      </c>
      <c r="AK887" s="176" t="s">
        <v>1795</v>
      </c>
      <c r="AL887" s="853"/>
    </row>
    <row r="888" spans="1:38" s="60" customFormat="1" ht="30" customHeight="1" thickBot="1" x14ac:dyDescent="0.3">
      <c r="A888" s="169" t="s">
        <v>6692</v>
      </c>
      <c r="B888" s="170">
        <v>40865</v>
      </c>
      <c r="C888" s="44" t="s">
        <v>1797</v>
      </c>
      <c r="D888" s="170" t="s">
        <v>7337</v>
      </c>
      <c r="E888" s="44" t="s">
        <v>6720</v>
      </c>
      <c r="F888" s="44" t="s">
        <v>128</v>
      </c>
      <c r="G888" s="44" t="s">
        <v>128</v>
      </c>
      <c r="H888" s="169" t="s">
        <v>7338</v>
      </c>
      <c r="I888" s="170">
        <v>39933</v>
      </c>
      <c r="J888" s="170">
        <v>47440</v>
      </c>
      <c r="K888" s="44" t="s">
        <v>1362</v>
      </c>
      <c r="L888" s="44"/>
      <c r="M888" s="44" t="s">
        <v>4817</v>
      </c>
      <c r="N888" s="44" t="s">
        <v>66</v>
      </c>
      <c r="O888" s="44">
        <v>638750</v>
      </c>
      <c r="P888" s="738" t="s">
        <v>8862</v>
      </c>
      <c r="Q888" s="738" t="s">
        <v>8863</v>
      </c>
      <c r="R888" s="738"/>
      <c r="S888" s="738"/>
      <c r="T888" s="573">
        <v>216</v>
      </c>
      <c r="U888" s="44">
        <v>1750</v>
      </c>
      <c r="V888" s="44">
        <v>638750</v>
      </c>
      <c r="W888" s="44" t="s">
        <v>1089</v>
      </c>
      <c r="X888" s="44">
        <v>50</v>
      </c>
      <c r="Y888" s="44" t="s">
        <v>1090</v>
      </c>
      <c r="Z888" s="44">
        <v>70</v>
      </c>
      <c r="AA888" s="44" t="s">
        <v>1090</v>
      </c>
      <c r="AB888" s="44" t="s">
        <v>1090</v>
      </c>
      <c r="AC888" s="44" t="s">
        <v>1090</v>
      </c>
      <c r="AD888" s="44" t="s">
        <v>1090</v>
      </c>
      <c r="AE888" s="44" t="s">
        <v>1090</v>
      </c>
      <c r="AF888" s="44">
        <v>0.3</v>
      </c>
      <c r="AG888" s="44" t="s">
        <v>1090</v>
      </c>
      <c r="AH888" s="718"/>
      <c r="AI888" s="718" t="s">
        <v>4266</v>
      </c>
      <c r="AJ888" s="718" t="s">
        <v>4267</v>
      </c>
      <c r="AK888" s="44" t="s">
        <v>1795</v>
      </c>
      <c r="AL888" s="680"/>
    </row>
    <row r="889" spans="1:38" s="60" customFormat="1" ht="28.5" customHeight="1" thickBot="1" x14ac:dyDescent="0.3">
      <c r="A889" s="77">
        <v>13440001</v>
      </c>
      <c r="B889" s="28">
        <v>39912</v>
      </c>
      <c r="C889" s="29" t="s">
        <v>1798</v>
      </c>
      <c r="D889" s="28" t="s">
        <v>2752</v>
      </c>
      <c r="E889" s="208"/>
      <c r="F889" s="208"/>
      <c r="G889" s="208"/>
      <c r="H889" s="77">
        <v>20184</v>
      </c>
      <c r="I889" s="28">
        <v>39933</v>
      </c>
      <c r="J889" s="28">
        <v>41008</v>
      </c>
      <c r="K889" s="29" t="s">
        <v>365</v>
      </c>
      <c r="L889" s="29"/>
      <c r="M889" s="29" t="s">
        <v>1799</v>
      </c>
      <c r="N889" s="29" t="s">
        <v>25</v>
      </c>
      <c r="O889" s="29">
        <v>300000</v>
      </c>
      <c r="P889" s="743"/>
      <c r="Q889" s="743"/>
      <c r="R889" s="743"/>
      <c r="S889" s="743"/>
      <c r="T889" s="571">
        <v>86</v>
      </c>
      <c r="U889" s="29">
        <v>820</v>
      </c>
      <c r="V889" s="29">
        <v>300000</v>
      </c>
      <c r="W889" s="29" t="s">
        <v>1265</v>
      </c>
      <c r="X889" s="29">
        <v>50</v>
      </c>
      <c r="Y889" s="29">
        <v>15</v>
      </c>
      <c r="Z889" s="29">
        <v>70</v>
      </c>
      <c r="AA889" s="29" t="s">
        <v>1090</v>
      </c>
      <c r="AB889" s="29" t="s">
        <v>1090</v>
      </c>
      <c r="AC889" s="29" t="s">
        <v>1090</v>
      </c>
      <c r="AD889" s="29" t="s">
        <v>1090</v>
      </c>
      <c r="AE889" s="29" t="s">
        <v>1090</v>
      </c>
      <c r="AF889" s="29">
        <v>0.3</v>
      </c>
      <c r="AG889" s="29" t="s">
        <v>1800</v>
      </c>
      <c r="AH889" s="29"/>
      <c r="AI889" s="29" t="s">
        <v>2753</v>
      </c>
      <c r="AJ889" s="29" t="s">
        <v>2754</v>
      </c>
      <c r="AK889" s="29" t="s">
        <v>1801</v>
      </c>
      <c r="AL889" s="679"/>
    </row>
    <row r="890" spans="1:38" s="60" customFormat="1" ht="29.25" customHeight="1" thickBot="1" x14ac:dyDescent="0.3">
      <c r="A890" s="237">
        <v>13440002</v>
      </c>
      <c r="B890" s="238">
        <v>40647</v>
      </c>
      <c r="C890" s="23" t="s">
        <v>8022</v>
      </c>
      <c r="D890" s="238" t="s">
        <v>8023</v>
      </c>
      <c r="E890" s="29" t="s">
        <v>8024</v>
      </c>
      <c r="F890" s="29" t="s">
        <v>8024</v>
      </c>
      <c r="G890" s="29" t="s">
        <v>45</v>
      </c>
      <c r="H890" s="239">
        <v>15031</v>
      </c>
      <c r="I890" s="238">
        <v>40668</v>
      </c>
      <c r="J890" s="238">
        <v>46491</v>
      </c>
      <c r="K890" s="23" t="s">
        <v>365</v>
      </c>
      <c r="L890" s="23" t="s">
        <v>365</v>
      </c>
      <c r="M890" s="23" t="s">
        <v>1802</v>
      </c>
      <c r="N890" s="23" t="s">
        <v>25</v>
      </c>
      <c r="O890" s="23">
        <v>106000</v>
      </c>
      <c r="P890" s="744" t="s">
        <v>8025</v>
      </c>
      <c r="Q890" s="744" t="s">
        <v>8025</v>
      </c>
      <c r="R890" s="744"/>
      <c r="S890" s="744"/>
      <c r="T890" s="575">
        <v>35</v>
      </c>
      <c r="U890" s="23">
        <v>290</v>
      </c>
      <c r="V890" s="23">
        <v>106000</v>
      </c>
      <c r="W890" s="23" t="s">
        <v>1089</v>
      </c>
      <c r="X890" s="23">
        <v>35</v>
      </c>
      <c r="Y890" s="23">
        <v>25</v>
      </c>
      <c r="Z890" s="23">
        <v>125</v>
      </c>
      <c r="AA890" s="23" t="s">
        <v>1090</v>
      </c>
      <c r="AB890" s="23" t="s">
        <v>1090</v>
      </c>
      <c r="AC890" s="23" t="s">
        <v>1090</v>
      </c>
      <c r="AD890" s="23" t="s">
        <v>1090</v>
      </c>
      <c r="AE890" s="23" t="s">
        <v>1090</v>
      </c>
      <c r="AF890" s="23">
        <v>0.3</v>
      </c>
      <c r="AG890" s="23" t="s">
        <v>8026</v>
      </c>
      <c r="AH890" s="23">
        <v>104.5</v>
      </c>
      <c r="AI890" s="23" t="s">
        <v>2755</v>
      </c>
      <c r="AJ890" s="23" t="s">
        <v>2756</v>
      </c>
      <c r="AK890" s="23" t="s">
        <v>1803</v>
      </c>
      <c r="AL890" s="678"/>
    </row>
    <row r="891" spans="1:38" s="60" customFormat="1" ht="28.5" customHeight="1" thickBot="1" x14ac:dyDescent="0.3">
      <c r="A891" s="77">
        <v>13440003</v>
      </c>
      <c r="B891" s="28">
        <v>41621</v>
      </c>
      <c r="C891" s="29" t="s">
        <v>1804</v>
      </c>
      <c r="D891" s="28" t="s">
        <v>5748</v>
      </c>
      <c r="E891" s="23"/>
      <c r="F891" s="23"/>
      <c r="G891" s="23"/>
      <c r="H891" s="77">
        <v>62222</v>
      </c>
      <c r="I891" s="28">
        <v>41641</v>
      </c>
      <c r="J891" s="28" t="s">
        <v>1805</v>
      </c>
      <c r="K891" s="29" t="s">
        <v>365</v>
      </c>
      <c r="L891" s="29"/>
      <c r="M891" s="29" t="s">
        <v>4818</v>
      </c>
      <c r="N891" s="29" t="s">
        <v>188</v>
      </c>
      <c r="O891" s="29">
        <v>28606</v>
      </c>
      <c r="P891" s="743"/>
      <c r="Q891" s="743"/>
      <c r="R891" s="743"/>
      <c r="S891" s="743"/>
      <c r="T891" s="571">
        <v>5.18</v>
      </c>
      <c r="U891" s="29">
        <v>78.400000000000006</v>
      </c>
      <c r="V891" s="29">
        <v>28606</v>
      </c>
      <c r="W891" s="29" t="s">
        <v>1806</v>
      </c>
      <c r="X891" s="29">
        <v>50</v>
      </c>
      <c r="Y891" s="29">
        <v>15</v>
      </c>
      <c r="Z891" s="29">
        <v>70</v>
      </c>
      <c r="AA891" s="29" t="s">
        <v>1090</v>
      </c>
      <c r="AB891" s="29" t="s">
        <v>1090</v>
      </c>
      <c r="AC891" s="29" t="s">
        <v>1090</v>
      </c>
      <c r="AD891" s="29" t="s">
        <v>1090</v>
      </c>
      <c r="AE891" s="29" t="s">
        <v>1090</v>
      </c>
      <c r="AF891" s="29">
        <v>3</v>
      </c>
      <c r="AG891" s="29" t="s">
        <v>1807</v>
      </c>
      <c r="AH891" s="29"/>
      <c r="AI891" s="29" t="s">
        <v>2757</v>
      </c>
      <c r="AJ891" s="29" t="s">
        <v>2758</v>
      </c>
      <c r="AK891" s="29" t="s">
        <v>4268</v>
      </c>
      <c r="AL891" s="679" t="s">
        <v>8404</v>
      </c>
    </row>
    <row r="892" spans="1:38" s="60" customFormat="1" ht="27.75" customHeight="1" thickBot="1" x14ac:dyDescent="0.3">
      <c r="A892" s="237" t="s">
        <v>7433</v>
      </c>
      <c r="B892" s="238">
        <v>39156</v>
      </c>
      <c r="C892" s="23" t="s">
        <v>1808</v>
      </c>
      <c r="D892" s="23"/>
      <c r="E892" s="29"/>
      <c r="F892" s="29"/>
      <c r="G892" s="29"/>
      <c r="H892" s="239"/>
      <c r="I892" s="238"/>
      <c r="J892" s="238">
        <v>40252</v>
      </c>
      <c r="K892" s="23"/>
      <c r="L892" s="23"/>
      <c r="M892" s="23" t="s">
        <v>2759</v>
      </c>
      <c r="N892" s="23" t="s">
        <v>66</v>
      </c>
      <c r="O892" s="23">
        <v>3350</v>
      </c>
      <c r="P892" s="744"/>
      <c r="Q892" s="744"/>
      <c r="R892" s="744"/>
      <c r="S892" s="744"/>
      <c r="T892" s="575"/>
      <c r="U892" s="23"/>
      <c r="V892" s="23">
        <v>3350</v>
      </c>
      <c r="W892" s="23"/>
      <c r="X892" s="23"/>
      <c r="Y892" s="23"/>
      <c r="Z892" s="23"/>
      <c r="AA892" s="23"/>
      <c r="AB892" s="23"/>
      <c r="AC892" s="23"/>
      <c r="AD892" s="23"/>
      <c r="AE892" s="23"/>
      <c r="AF892" s="23"/>
      <c r="AG892" s="23"/>
      <c r="AH892" s="23"/>
      <c r="AI892" s="23"/>
      <c r="AJ892" s="23"/>
      <c r="AK892" s="24"/>
      <c r="AL892" s="24"/>
    </row>
    <row r="893" spans="1:38" s="60" customFormat="1" ht="27.75" customHeight="1" thickBot="1" x14ac:dyDescent="0.3">
      <c r="A893" s="77">
        <v>13710002</v>
      </c>
      <c r="B893" s="28">
        <v>39239</v>
      </c>
      <c r="C893" s="29" t="s">
        <v>1809</v>
      </c>
      <c r="D893" s="29"/>
      <c r="E893" s="23"/>
      <c r="F893" s="23"/>
      <c r="G893" s="23"/>
      <c r="H893" s="77"/>
      <c r="I893" s="28">
        <v>39259</v>
      </c>
      <c r="J893" s="28">
        <v>40335</v>
      </c>
      <c r="K893" s="29"/>
      <c r="L893" s="29"/>
      <c r="M893" s="29" t="s">
        <v>485</v>
      </c>
      <c r="N893" s="29" t="s">
        <v>34</v>
      </c>
      <c r="O893" s="29">
        <v>20900</v>
      </c>
      <c r="P893" s="743"/>
      <c r="Q893" s="743"/>
      <c r="R893" s="743"/>
      <c r="S893" s="743"/>
      <c r="T893" s="571"/>
      <c r="U893" s="29"/>
      <c r="V893" s="29">
        <v>20900</v>
      </c>
      <c r="W893" s="29"/>
      <c r="X893" s="29"/>
      <c r="Y893" s="29"/>
      <c r="Z893" s="29"/>
      <c r="AA893" s="29"/>
      <c r="AB893" s="29"/>
      <c r="AC893" s="29"/>
      <c r="AD893" s="29"/>
      <c r="AE893" s="29"/>
      <c r="AF893" s="29"/>
      <c r="AG893" s="29"/>
      <c r="AH893" s="29"/>
      <c r="AI893" s="29"/>
      <c r="AJ893" s="29"/>
      <c r="AK893" s="25"/>
      <c r="AL893" s="25"/>
    </row>
    <row r="894" spans="1:38" s="60" customFormat="1" ht="27.75" customHeight="1" thickBot="1" x14ac:dyDescent="0.3">
      <c r="A894" s="237">
        <v>13710003</v>
      </c>
      <c r="B894" s="238">
        <v>39265</v>
      </c>
      <c r="C894" s="23" t="s">
        <v>1809</v>
      </c>
      <c r="D894" s="23"/>
      <c r="E894" s="29"/>
      <c r="F894" s="29"/>
      <c r="G894" s="29"/>
      <c r="H894" s="239"/>
      <c r="I894" s="238">
        <v>39285</v>
      </c>
      <c r="J894" s="238">
        <v>40361</v>
      </c>
      <c r="K894" s="23"/>
      <c r="L894" s="23"/>
      <c r="M894" s="23" t="s">
        <v>4819</v>
      </c>
      <c r="N894" s="23" t="s">
        <v>34</v>
      </c>
      <c r="O894" s="23">
        <v>54750</v>
      </c>
      <c r="P894" s="744"/>
      <c r="Q894" s="744"/>
      <c r="R894" s="744"/>
      <c r="S894" s="744"/>
      <c r="T894" s="575"/>
      <c r="U894" s="23"/>
      <c r="V894" s="23">
        <v>54750</v>
      </c>
      <c r="W894" s="23"/>
      <c r="X894" s="23"/>
      <c r="Y894" s="23"/>
      <c r="Z894" s="23"/>
      <c r="AA894" s="23"/>
      <c r="AB894" s="23"/>
      <c r="AC894" s="23"/>
      <c r="AD894" s="23"/>
      <c r="AE894" s="23"/>
      <c r="AF894" s="23"/>
      <c r="AG894" s="23"/>
      <c r="AH894" s="23"/>
      <c r="AI894" s="23"/>
      <c r="AJ894" s="23"/>
      <c r="AK894" s="24"/>
      <c r="AL894" s="24"/>
    </row>
    <row r="895" spans="1:38" s="60" customFormat="1" ht="27.75" customHeight="1" thickBot="1" x14ac:dyDescent="0.3">
      <c r="A895" s="77">
        <v>13710004</v>
      </c>
      <c r="B895" s="28">
        <v>39275</v>
      </c>
      <c r="C895" s="29" t="s">
        <v>1809</v>
      </c>
      <c r="D895" s="29"/>
      <c r="E895" s="43"/>
      <c r="F895" s="43"/>
      <c r="G895" s="43"/>
      <c r="H895" s="77"/>
      <c r="I895" s="28">
        <v>39296</v>
      </c>
      <c r="J895" s="28">
        <v>40371</v>
      </c>
      <c r="K895" s="29"/>
      <c r="L895" s="29"/>
      <c r="M895" s="29" t="s">
        <v>4820</v>
      </c>
      <c r="N895" s="29" t="s">
        <v>34</v>
      </c>
      <c r="O895" s="29">
        <v>2920</v>
      </c>
      <c r="P895" s="743"/>
      <c r="Q895" s="743"/>
      <c r="R895" s="743"/>
      <c r="S895" s="743"/>
      <c r="T895" s="571"/>
      <c r="U895" s="29"/>
      <c r="V895" s="29">
        <v>2920</v>
      </c>
      <c r="W895" s="29"/>
      <c r="X895" s="29"/>
      <c r="Y895" s="29"/>
      <c r="Z895" s="29"/>
      <c r="AA895" s="29"/>
      <c r="AB895" s="29"/>
      <c r="AC895" s="29"/>
      <c r="AD895" s="29"/>
      <c r="AE895" s="29"/>
      <c r="AF895" s="29"/>
      <c r="AG895" s="29"/>
      <c r="AH895" s="29"/>
      <c r="AI895" s="29"/>
      <c r="AJ895" s="29"/>
      <c r="AK895" s="25"/>
      <c r="AL895" s="25"/>
    </row>
    <row r="896" spans="1:38" s="60" customFormat="1" ht="27.75" customHeight="1" thickBot="1" x14ac:dyDescent="0.3">
      <c r="A896" s="223">
        <v>13710005</v>
      </c>
      <c r="B896" s="224">
        <v>39314</v>
      </c>
      <c r="C896" s="43" t="s">
        <v>1809</v>
      </c>
      <c r="D896" s="43"/>
      <c r="E896" s="44"/>
      <c r="F896" s="44"/>
      <c r="G896" s="44"/>
      <c r="H896" s="225"/>
      <c r="I896" s="224">
        <v>39336</v>
      </c>
      <c r="J896" s="224">
        <v>40410</v>
      </c>
      <c r="K896" s="43"/>
      <c r="L896" s="43"/>
      <c r="M896" s="43" t="s">
        <v>4821</v>
      </c>
      <c r="N896" s="43" t="s">
        <v>34</v>
      </c>
      <c r="O896" s="43">
        <v>21990</v>
      </c>
      <c r="P896" s="760"/>
      <c r="Q896" s="760"/>
      <c r="R896" s="760"/>
      <c r="S896" s="760"/>
      <c r="T896" s="572"/>
      <c r="U896" s="43"/>
      <c r="V896" s="43">
        <v>21990</v>
      </c>
      <c r="W896" s="43"/>
      <c r="X896" s="43"/>
      <c r="Y896" s="43"/>
      <c r="Z896" s="43"/>
      <c r="AA896" s="43"/>
      <c r="AB896" s="43"/>
      <c r="AC896" s="43"/>
      <c r="AD896" s="43"/>
      <c r="AE896" s="43"/>
      <c r="AF896" s="43"/>
      <c r="AG896" s="43"/>
      <c r="AH896" s="43"/>
      <c r="AI896" s="43"/>
      <c r="AJ896" s="43"/>
      <c r="AK896" s="46"/>
      <c r="AL896" s="46"/>
    </row>
    <row r="897" spans="1:529" s="60" customFormat="1" ht="27.75" customHeight="1" thickBot="1" x14ac:dyDescent="0.3">
      <c r="A897" s="182">
        <v>13710005</v>
      </c>
      <c r="B897" s="170">
        <v>39314</v>
      </c>
      <c r="C897" s="44" t="s">
        <v>1809</v>
      </c>
      <c r="D897" s="44"/>
      <c r="E897" s="29"/>
      <c r="F897" s="29"/>
      <c r="G897" s="29"/>
      <c r="H897" s="169"/>
      <c r="I897" s="170">
        <v>39336</v>
      </c>
      <c r="J897" s="170" t="s">
        <v>1810</v>
      </c>
      <c r="K897" s="44"/>
      <c r="L897" s="44"/>
      <c r="M897" s="44" t="s">
        <v>4821</v>
      </c>
      <c r="N897" s="44" t="s">
        <v>34</v>
      </c>
      <c r="O897" s="44">
        <v>21990</v>
      </c>
      <c r="P897" s="738"/>
      <c r="Q897" s="738"/>
      <c r="R897" s="738"/>
      <c r="S897" s="738"/>
      <c r="T897" s="573"/>
      <c r="U897" s="44"/>
      <c r="V897" s="44">
        <v>21990</v>
      </c>
      <c r="W897" s="44"/>
      <c r="X897" s="44"/>
      <c r="Y897" s="44"/>
      <c r="Z897" s="44"/>
      <c r="AA897" s="44"/>
      <c r="AB897" s="44"/>
      <c r="AC897" s="44"/>
      <c r="AD897" s="44"/>
      <c r="AE897" s="44"/>
      <c r="AF897" s="44"/>
      <c r="AG897" s="44"/>
      <c r="AH897" s="44"/>
      <c r="AI897" s="44"/>
      <c r="AJ897" s="44"/>
      <c r="AK897" s="174"/>
      <c r="AL897" s="174"/>
    </row>
    <row r="898" spans="1:529" s="60" customFormat="1" ht="27.75" customHeight="1" thickBot="1" x14ac:dyDescent="0.3">
      <c r="A898" s="77">
        <v>13710006</v>
      </c>
      <c r="B898" s="28">
        <v>39314</v>
      </c>
      <c r="C898" s="29" t="s">
        <v>1809</v>
      </c>
      <c r="D898" s="29"/>
      <c r="E898" s="23"/>
      <c r="F898" s="23"/>
      <c r="G898" s="23"/>
      <c r="H898" s="77"/>
      <c r="I898" s="28">
        <v>39335</v>
      </c>
      <c r="J898" s="28">
        <v>40410</v>
      </c>
      <c r="K898" s="29"/>
      <c r="L898" s="29"/>
      <c r="M898" s="29" t="s">
        <v>4819</v>
      </c>
      <c r="N898" s="29" t="s">
        <v>34</v>
      </c>
      <c r="O898" s="29">
        <v>8760</v>
      </c>
      <c r="P898" s="743"/>
      <c r="Q898" s="743"/>
      <c r="R898" s="743"/>
      <c r="S898" s="743"/>
      <c r="T898" s="571"/>
      <c r="U898" s="29"/>
      <c r="V898" s="29">
        <v>8760</v>
      </c>
      <c r="W898" s="29"/>
      <c r="X898" s="29"/>
      <c r="Y898" s="29"/>
      <c r="Z898" s="29"/>
      <c r="AA898" s="29"/>
      <c r="AB898" s="29"/>
      <c r="AC898" s="29"/>
      <c r="AD898" s="29"/>
      <c r="AE898" s="29"/>
      <c r="AF898" s="29"/>
      <c r="AG898" s="29"/>
      <c r="AH898" s="29"/>
      <c r="AI898" s="29"/>
      <c r="AJ898" s="29"/>
      <c r="AK898" s="25"/>
      <c r="AL898" s="25"/>
    </row>
    <row r="899" spans="1:529" s="60" customFormat="1" ht="27.75" customHeight="1" thickBot="1" x14ac:dyDescent="0.3">
      <c r="A899" s="237">
        <v>13710007</v>
      </c>
      <c r="B899" s="238">
        <v>39398</v>
      </c>
      <c r="C899" s="23" t="s">
        <v>1809</v>
      </c>
      <c r="D899" s="23"/>
      <c r="E899" s="29"/>
      <c r="F899" s="29"/>
      <c r="G899" s="29"/>
      <c r="H899" s="239"/>
      <c r="I899" s="238"/>
      <c r="J899" s="238">
        <v>40494</v>
      </c>
      <c r="K899" s="23"/>
      <c r="L899" s="23"/>
      <c r="M899" s="23" t="s">
        <v>485</v>
      </c>
      <c r="N899" s="23" t="s">
        <v>34</v>
      </c>
      <c r="O899" s="23">
        <v>650</v>
      </c>
      <c r="P899" s="744"/>
      <c r="Q899" s="744"/>
      <c r="R899" s="744"/>
      <c r="S899" s="744"/>
      <c r="T899" s="575"/>
      <c r="U899" s="23"/>
      <c r="V899" s="23">
        <v>650</v>
      </c>
      <c r="W899" s="23"/>
      <c r="X899" s="23"/>
      <c r="Y899" s="23"/>
      <c r="Z899" s="23"/>
      <c r="AA899" s="23"/>
      <c r="AB899" s="23"/>
      <c r="AC899" s="23"/>
      <c r="AD899" s="23"/>
      <c r="AE899" s="23"/>
      <c r="AF899" s="23"/>
      <c r="AG899" s="23"/>
      <c r="AH899" s="23"/>
      <c r="AI899" s="23"/>
      <c r="AJ899" s="23"/>
      <c r="AK899" s="24"/>
      <c r="AL899" s="24"/>
    </row>
    <row r="900" spans="1:529" s="60" customFormat="1" ht="27.75" customHeight="1" thickBot="1" x14ac:dyDescent="0.3">
      <c r="A900" s="77">
        <v>13710008</v>
      </c>
      <c r="B900" s="28">
        <v>39419</v>
      </c>
      <c r="C900" s="29" t="s">
        <v>1190</v>
      </c>
      <c r="D900" s="29"/>
      <c r="H900" s="77"/>
      <c r="I900" s="28">
        <v>39439</v>
      </c>
      <c r="J900" s="28">
        <v>41611</v>
      </c>
      <c r="K900" s="29"/>
      <c r="L900" s="29"/>
      <c r="M900" s="29" t="s">
        <v>335</v>
      </c>
      <c r="N900" s="29" t="s">
        <v>66</v>
      </c>
      <c r="O900" s="29">
        <v>914544</v>
      </c>
      <c r="P900" s="743"/>
      <c r="Q900" s="743"/>
      <c r="R900" s="743"/>
      <c r="S900" s="743"/>
      <c r="T900" s="571"/>
      <c r="U900" s="29"/>
      <c r="V900" s="29">
        <v>914544</v>
      </c>
      <c r="W900" s="29"/>
      <c r="X900" s="29"/>
      <c r="Y900" s="29"/>
      <c r="Z900" s="29"/>
      <c r="AA900" s="29"/>
      <c r="AB900" s="29"/>
      <c r="AC900" s="29"/>
      <c r="AD900" s="29"/>
      <c r="AE900" s="29"/>
      <c r="AF900" s="29"/>
      <c r="AG900" s="29"/>
      <c r="AH900" s="29"/>
      <c r="AI900" s="29"/>
      <c r="AJ900" s="29"/>
      <c r="AK900" s="25"/>
      <c r="AL900" s="25"/>
    </row>
    <row r="901" spans="1:529" s="60" customFormat="1" ht="27.75" customHeight="1" thickBot="1" x14ac:dyDescent="0.3">
      <c r="A901" s="277">
        <v>13710009</v>
      </c>
      <c r="B901" s="278">
        <v>39461</v>
      </c>
      <c r="C901" s="279" t="s">
        <v>1809</v>
      </c>
      <c r="D901" s="279"/>
      <c r="E901" s="279"/>
      <c r="F901" s="279"/>
      <c r="G901" s="279"/>
      <c r="H901" s="280"/>
      <c r="I901" s="278">
        <v>39482</v>
      </c>
      <c r="J901" s="278">
        <v>41653</v>
      </c>
      <c r="K901" s="279"/>
      <c r="L901" s="279"/>
      <c r="M901" s="279" t="s">
        <v>4820</v>
      </c>
      <c r="N901" s="279" t="s">
        <v>34</v>
      </c>
      <c r="O901" s="279">
        <v>7120</v>
      </c>
      <c r="P901" s="744"/>
      <c r="Q901" s="744"/>
      <c r="R901" s="744" t="s">
        <v>1811</v>
      </c>
      <c r="S901" s="744"/>
      <c r="T901" s="607"/>
      <c r="U901" s="279"/>
      <c r="V901" s="279">
        <v>7120</v>
      </c>
      <c r="W901" s="279"/>
      <c r="X901" s="279"/>
      <c r="Y901" s="279"/>
      <c r="Z901" s="279"/>
      <c r="AA901" s="279"/>
      <c r="AB901" s="279"/>
      <c r="AC901" s="279"/>
      <c r="AD901" s="279"/>
      <c r="AE901" s="279"/>
      <c r="AF901" s="279"/>
      <c r="AG901" s="279"/>
      <c r="AH901" s="279"/>
      <c r="AI901" s="279"/>
      <c r="AJ901" s="279"/>
      <c r="AK901" s="378"/>
      <c r="AL901" s="24"/>
    </row>
    <row r="902" spans="1:529" s="60" customFormat="1" ht="27.75" customHeight="1" thickBot="1" x14ac:dyDescent="0.3">
      <c r="A902" s="77">
        <v>13710010</v>
      </c>
      <c r="B902" s="28">
        <v>39464</v>
      </c>
      <c r="C902" s="29" t="s">
        <v>1809</v>
      </c>
      <c r="D902" s="29"/>
      <c r="E902" s="23"/>
      <c r="F902" s="23"/>
      <c r="G902" s="23"/>
      <c r="H902" s="77"/>
      <c r="I902" s="28">
        <v>39485</v>
      </c>
      <c r="J902" s="28">
        <v>41656</v>
      </c>
      <c r="K902" s="29"/>
      <c r="L902" s="29"/>
      <c r="M902" s="29" t="s">
        <v>4822</v>
      </c>
      <c r="N902" s="29" t="s">
        <v>34</v>
      </c>
      <c r="O902" s="29">
        <v>30113</v>
      </c>
      <c r="P902" s="743"/>
      <c r="Q902" s="743"/>
      <c r="R902" s="743"/>
      <c r="S902" s="743"/>
      <c r="T902" s="571"/>
      <c r="U902" s="29"/>
      <c r="V902" s="29">
        <v>30113</v>
      </c>
      <c r="W902" s="29"/>
      <c r="X902" s="29"/>
      <c r="Y902" s="29"/>
      <c r="Z902" s="29"/>
      <c r="AA902" s="29"/>
      <c r="AB902" s="29"/>
      <c r="AC902" s="29"/>
      <c r="AD902" s="29"/>
      <c r="AE902" s="29"/>
      <c r="AF902" s="29"/>
      <c r="AG902" s="29"/>
      <c r="AH902" s="29"/>
      <c r="AI902" s="29"/>
      <c r="AJ902" s="29"/>
      <c r="AK902" s="25"/>
      <c r="AL902" s="25"/>
    </row>
    <row r="903" spans="1:529" s="60" customFormat="1" ht="27.75" customHeight="1" thickBot="1" x14ac:dyDescent="0.3">
      <c r="A903" s="237">
        <v>13710011</v>
      </c>
      <c r="B903" s="238">
        <v>39468</v>
      </c>
      <c r="C903" s="23" t="s">
        <v>1809</v>
      </c>
      <c r="D903" s="23"/>
      <c r="E903" s="29"/>
      <c r="F903" s="29"/>
      <c r="G903" s="29"/>
      <c r="H903" s="239"/>
      <c r="I903" s="238">
        <v>39488</v>
      </c>
      <c r="J903" s="238">
        <v>40564</v>
      </c>
      <c r="K903" s="23"/>
      <c r="L903" s="23"/>
      <c r="M903" s="23" t="s">
        <v>4821</v>
      </c>
      <c r="N903" s="23" t="s">
        <v>34</v>
      </c>
      <c r="O903" s="23">
        <v>35700</v>
      </c>
      <c r="P903" s="744"/>
      <c r="Q903" s="744"/>
      <c r="R903" s="744"/>
      <c r="S903" s="744"/>
      <c r="T903" s="575"/>
      <c r="U903" s="23"/>
      <c r="V903" s="23">
        <v>35700</v>
      </c>
      <c r="W903" s="23"/>
      <c r="X903" s="23"/>
      <c r="Y903" s="23"/>
      <c r="Z903" s="23"/>
      <c r="AA903" s="23"/>
      <c r="AB903" s="23"/>
      <c r="AC903" s="23"/>
      <c r="AD903" s="23"/>
      <c r="AE903" s="23"/>
      <c r="AF903" s="23"/>
      <c r="AG903" s="23"/>
      <c r="AH903" s="23"/>
      <c r="AI903" s="23"/>
      <c r="AJ903" s="23"/>
      <c r="AK903" s="24"/>
      <c r="AL903" s="24"/>
    </row>
    <row r="904" spans="1:529" s="60" customFormat="1" ht="27.75" customHeight="1" thickBot="1" x14ac:dyDescent="0.3">
      <c r="A904" s="77">
        <v>13710012</v>
      </c>
      <c r="B904" s="28">
        <v>39472</v>
      </c>
      <c r="C904" s="29" t="s">
        <v>1809</v>
      </c>
      <c r="D904" s="29"/>
      <c r="E904" s="23"/>
      <c r="F904" s="23"/>
      <c r="G904" s="23"/>
      <c r="H904" s="77"/>
      <c r="I904" s="28">
        <v>39493</v>
      </c>
      <c r="J904" s="28">
        <v>40568</v>
      </c>
      <c r="K904" s="29"/>
      <c r="L904" s="29"/>
      <c r="M904" s="29" t="s">
        <v>4819</v>
      </c>
      <c r="N904" s="29" t="s">
        <v>34</v>
      </c>
      <c r="O904" s="29">
        <v>7300</v>
      </c>
      <c r="P904" s="743"/>
      <c r="Q904" s="743"/>
      <c r="R904" s="743"/>
      <c r="S904" s="743"/>
      <c r="T904" s="571"/>
      <c r="U904" s="29"/>
      <c r="V904" s="29">
        <v>7300</v>
      </c>
      <c r="W904" s="29"/>
      <c r="X904" s="29"/>
      <c r="Y904" s="29"/>
      <c r="Z904" s="29"/>
      <c r="AA904" s="29"/>
      <c r="AB904" s="29"/>
      <c r="AC904" s="29"/>
      <c r="AD904" s="29"/>
      <c r="AE904" s="29"/>
      <c r="AF904" s="29"/>
      <c r="AG904" s="29"/>
      <c r="AH904" s="29"/>
      <c r="AI904" s="29"/>
      <c r="AJ904" s="29"/>
      <c r="AK904" s="25"/>
      <c r="AL904" s="25"/>
    </row>
    <row r="905" spans="1:529" s="60" customFormat="1" ht="27.75" customHeight="1" thickBot="1" x14ac:dyDescent="0.3">
      <c r="A905" s="237">
        <v>13710013</v>
      </c>
      <c r="B905" s="238">
        <v>39538</v>
      </c>
      <c r="C905" s="23" t="s">
        <v>1809</v>
      </c>
      <c r="D905" s="23"/>
      <c r="E905" s="29"/>
      <c r="F905" s="29"/>
      <c r="G905" s="29"/>
      <c r="H905" s="239"/>
      <c r="I905" s="238">
        <v>39558</v>
      </c>
      <c r="J905" s="238">
        <v>40633</v>
      </c>
      <c r="K905" s="23"/>
      <c r="L905" s="23"/>
      <c r="M905" s="23" t="s">
        <v>1037</v>
      </c>
      <c r="N905" s="23" t="s">
        <v>34</v>
      </c>
      <c r="O905" s="23">
        <v>36500</v>
      </c>
      <c r="P905" s="744"/>
      <c r="Q905" s="744"/>
      <c r="R905" s="744"/>
      <c r="S905" s="744"/>
      <c r="T905" s="575"/>
      <c r="U905" s="23"/>
      <c r="V905" s="23">
        <v>36500</v>
      </c>
      <c r="W905" s="23"/>
      <c r="X905" s="23"/>
      <c r="Y905" s="23"/>
      <c r="Z905" s="23"/>
      <c r="AA905" s="23"/>
      <c r="AB905" s="23"/>
      <c r="AC905" s="23"/>
      <c r="AD905" s="23"/>
      <c r="AE905" s="23"/>
      <c r="AF905" s="23"/>
      <c r="AG905" s="23"/>
      <c r="AH905" s="23"/>
      <c r="AI905" s="23"/>
      <c r="AJ905" s="23"/>
      <c r="AK905" s="24"/>
      <c r="AL905" s="24"/>
    </row>
    <row r="906" spans="1:529" s="60" customFormat="1" ht="27.75" customHeight="1" thickBot="1" x14ac:dyDescent="0.3">
      <c r="A906" s="77">
        <v>13710014</v>
      </c>
      <c r="B906" s="28">
        <v>39559</v>
      </c>
      <c r="C906" s="29" t="s">
        <v>1809</v>
      </c>
      <c r="D906" s="29"/>
      <c r="H906" s="77"/>
      <c r="I906" s="28">
        <v>39579</v>
      </c>
      <c r="J906" s="28">
        <v>40654</v>
      </c>
      <c r="K906" s="29"/>
      <c r="L906" s="29"/>
      <c r="M906" s="29" t="s">
        <v>4820</v>
      </c>
      <c r="N906" s="29" t="s">
        <v>34</v>
      </c>
      <c r="O906" s="29">
        <v>5475</v>
      </c>
      <c r="P906" s="743"/>
      <c r="Q906" s="743"/>
      <c r="R906" s="743"/>
      <c r="S906" s="743"/>
      <c r="T906" s="571"/>
      <c r="U906" s="29"/>
      <c r="V906" s="29">
        <v>5475</v>
      </c>
      <c r="W906" s="29"/>
      <c r="X906" s="29"/>
      <c r="Y906" s="29"/>
      <c r="Z906" s="29"/>
      <c r="AA906" s="29"/>
      <c r="AB906" s="29"/>
      <c r="AC906" s="29"/>
      <c r="AD906" s="29"/>
      <c r="AE906" s="29"/>
      <c r="AF906" s="29"/>
      <c r="AG906" s="29"/>
      <c r="AH906" s="29"/>
      <c r="AI906" s="29"/>
      <c r="AJ906" s="29"/>
      <c r="AK906" s="25"/>
      <c r="AL906" s="25"/>
    </row>
    <row r="907" spans="1:529" s="60" customFormat="1" ht="27.75" customHeight="1" x14ac:dyDescent="0.25">
      <c r="A907" s="183">
        <v>13710015</v>
      </c>
      <c r="B907" s="184">
        <v>39612</v>
      </c>
      <c r="C907" s="185" t="s">
        <v>1808</v>
      </c>
      <c r="D907" s="185"/>
      <c r="E907" s="185"/>
      <c r="F907" s="185"/>
      <c r="G907" s="185"/>
      <c r="H907" s="186"/>
      <c r="I907" s="184">
        <v>39632</v>
      </c>
      <c r="J907" s="184">
        <v>41803</v>
      </c>
      <c r="K907" s="185" t="s">
        <v>365</v>
      </c>
      <c r="L907" s="185"/>
      <c r="M907" s="185" t="s">
        <v>2759</v>
      </c>
      <c r="N907" s="185" t="s">
        <v>25</v>
      </c>
      <c r="O907" s="185">
        <v>7404</v>
      </c>
      <c r="P907" s="748"/>
      <c r="Q907" s="748" t="s">
        <v>3251</v>
      </c>
      <c r="R907" s="748"/>
      <c r="S907" s="748"/>
      <c r="T907" s="588"/>
      <c r="U907" s="185"/>
      <c r="V907" s="185">
        <v>7404</v>
      </c>
      <c r="W907" s="185"/>
      <c r="X907" s="185"/>
      <c r="Y907" s="185"/>
      <c r="Z907" s="185"/>
      <c r="AA907" s="185"/>
      <c r="AB907" s="185"/>
      <c r="AC907" s="185"/>
      <c r="AD907" s="185"/>
      <c r="AE907" s="185"/>
      <c r="AF907" s="185"/>
      <c r="AG907" s="185"/>
      <c r="AH907" s="185"/>
      <c r="AI907" s="185"/>
      <c r="AJ907" s="185"/>
      <c r="AK907" s="275"/>
      <c r="AL907" s="275" t="s">
        <v>4572</v>
      </c>
    </row>
    <row r="908" spans="1:529" s="82" customFormat="1" ht="53.25" customHeight="1" thickBot="1" x14ac:dyDescent="0.3">
      <c r="A908" s="65">
        <v>13710015</v>
      </c>
      <c r="B908" s="66">
        <v>39612</v>
      </c>
      <c r="C908" s="67" t="s">
        <v>3252</v>
      </c>
      <c r="D908" s="67" t="s">
        <v>5749</v>
      </c>
      <c r="E908" s="67"/>
      <c r="F908" s="67"/>
      <c r="G908" s="67"/>
      <c r="H908" s="158">
        <v>10971</v>
      </c>
      <c r="I908" s="66">
        <v>39632</v>
      </c>
      <c r="J908" s="66">
        <v>43996</v>
      </c>
      <c r="K908" s="67" t="s">
        <v>365</v>
      </c>
      <c r="L908" s="67"/>
      <c r="M908" s="67" t="s">
        <v>2759</v>
      </c>
      <c r="N908" s="67" t="s">
        <v>25</v>
      </c>
      <c r="O908" s="67">
        <v>7404</v>
      </c>
      <c r="P908" s="756"/>
      <c r="Q908" s="756"/>
      <c r="R908" s="756"/>
      <c r="S908" s="756"/>
      <c r="T908" s="562">
        <v>0.84499999999999997</v>
      </c>
      <c r="U908" s="67">
        <v>20.28</v>
      </c>
      <c r="V908" s="67">
        <v>7404</v>
      </c>
      <c r="W908" s="67" t="s">
        <v>3253</v>
      </c>
      <c r="X908" s="67">
        <v>60</v>
      </c>
      <c r="Y908" s="67">
        <v>25</v>
      </c>
      <c r="Z908" s="67">
        <v>125</v>
      </c>
      <c r="AA908" s="67" t="s">
        <v>1090</v>
      </c>
      <c r="AB908" s="67" t="s">
        <v>1090</v>
      </c>
      <c r="AC908" s="67" t="s">
        <v>1090</v>
      </c>
      <c r="AD908" s="67" t="s">
        <v>1090</v>
      </c>
      <c r="AE908" s="67" t="s">
        <v>1090</v>
      </c>
      <c r="AF908" s="67" t="s">
        <v>1090</v>
      </c>
      <c r="AG908" s="67" t="s">
        <v>1090</v>
      </c>
      <c r="AH908" s="67">
        <v>28.94</v>
      </c>
      <c r="AI908" s="67" t="s">
        <v>4269</v>
      </c>
      <c r="AJ908" s="67" t="s">
        <v>4270</v>
      </c>
      <c r="AK908" s="67" t="s">
        <v>1108</v>
      </c>
      <c r="AL908" s="425"/>
      <c r="AM908" s="60"/>
      <c r="AN908" s="60"/>
      <c r="AO908" s="60"/>
      <c r="AP908" s="60"/>
      <c r="AQ908" s="60"/>
      <c r="AR908" s="60"/>
      <c r="AS908" s="60"/>
      <c r="AT908" s="60"/>
      <c r="AU908" s="60"/>
      <c r="AV908" s="60"/>
      <c r="AW908" s="60"/>
      <c r="AX908" s="60"/>
      <c r="AY908" s="60"/>
      <c r="AZ908" s="60"/>
      <c r="BA908" s="60"/>
      <c r="BB908" s="60"/>
      <c r="BC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c r="CT908" s="60"/>
      <c r="CU908" s="60"/>
      <c r="CV908" s="60"/>
      <c r="CW908" s="60"/>
      <c r="CX908" s="60"/>
      <c r="CY908" s="60"/>
      <c r="CZ908" s="60"/>
      <c r="DA908" s="60"/>
      <c r="DB908" s="60"/>
      <c r="DC908" s="60"/>
      <c r="DD908" s="60"/>
      <c r="DE908" s="60"/>
      <c r="DF908" s="60"/>
      <c r="DG908" s="60"/>
      <c r="DH908" s="60"/>
      <c r="DI908" s="60"/>
      <c r="DJ908" s="60"/>
      <c r="DK908" s="60"/>
      <c r="DL908" s="60"/>
      <c r="DM908" s="60"/>
      <c r="DN908" s="60"/>
      <c r="DO908" s="60"/>
      <c r="DP908" s="60"/>
      <c r="DQ908" s="60"/>
      <c r="DR908" s="60"/>
      <c r="DS908" s="60"/>
      <c r="DT908" s="60"/>
      <c r="DU908" s="60"/>
      <c r="DV908" s="60"/>
      <c r="DW908" s="60"/>
      <c r="DX908" s="60"/>
      <c r="DY908" s="60"/>
      <c r="DZ908" s="60"/>
      <c r="EA908" s="60"/>
      <c r="EB908" s="60"/>
      <c r="EC908" s="60"/>
      <c r="ED908" s="60"/>
      <c r="EE908" s="60"/>
      <c r="EF908" s="60"/>
      <c r="EG908" s="60"/>
      <c r="EH908" s="60"/>
      <c r="EI908" s="60"/>
      <c r="EJ908" s="60"/>
      <c r="EK908" s="60"/>
      <c r="EL908" s="60"/>
      <c r="EM908" s="60"/>
      <c r="EN908" s="60"/>
      <c r="EO908" s="60"/>
      <c r="EP908" s="60"/>
      <c r="EQ908" s="60"/>
      <c r="ER908" s="60"/>
      <c r="ES908" s="60"/>
      <c r="ET908" s="60"/>
      <c r="EU908" s="60"/>
      <c r="EV908" s="60"/>
      <c r="EW908" s="60"/>
      <c r="EX908" s="60"/>
      <c r="EY908" s="60"/>
      <c r="EZ908" s="60"/>
      <c r="FA908" s="60"/>
      <c r="FB908" s="60"/>
      <c r="FC908" s="60"/>
      <c r="FD908" s="60"/>
      <c r="FE908" s="60"/>
      <c r="FF908" s="60"/>
      <c r="FG908" s="60"/>
      <c r="FH908" s="60"/>
      <c r="FI908" s="60"/>
      <c r="FJ908" s="60"/>
      <c r="FK908" s="60"/>
      <c r="FL908" s="60"/>
      <c r="FM908" s="60"/>
      <c r="FN908" s="60"/>
      <c r="FO908" s="60"/>
      <c r="FP908" s="60"/>
      <c r="FQ908" s="60"/>
      <c r="FR908" s="60"/>
      <c r="FS908" s="60"/>
      <c r="FT908" s="60"/>
      <c r="FU908" s="60"/>
      <c r="FV908" s="60"/>
      <c r="FW908" s="60"/>
      <c r="FX908" s="60"/>
      <c r="FY908" s="60"/>
      <c r="FZ908" s="60"/>
      <c r="GA908" s="60"/>
      <c r="GB908" s="60"/>
      <c r="GC908" s="60"/>
      <c r="GD908" s="60"/>
      <c r="GE908" s="60"/>
      <c r="GF908" s="60"/>
      <c r="GG908" s="60"/>
      <c r="GH908" s="60"/>
      <c r="GI908" s="60"/>
      <c r="GJ908" s="60"/>
      <c r="GK908" s="60"/>
      <c r="GL908" s="60"/>
      <c r="GM908" s="60"/>
      <c r="GN908" s="60"/>
      <c r="GO908" s="60"/>
      <c r="GP908" s="60"/>
      <c r="GQ908" s="60"/>
      <c r="GR908" s="60"/>
      <c r="GS908" s="60"/>
      <c r="GT908" s="60"/>
      <c r="GU908" s="60"/>
      <c r="GV908" s="60"/>
      <c r="GW908" s="60"/>
      <c r="GX908" s="60"/>
      <c r="GY908" s="60"/>
      <c r="GZ908" s="60"/>
      <c r="HA908" s="60"/>
      <c r="HB908" s="60"/>
      <c r="HC908" s="60"/>
      <c r="HD908" s="60"/>
      <c r="HE908" s="60"/>
      <c r="HF908" s="60"/>
      <c r="HG908" s="60"/>
      <c r="HH908" s="60"/>
      <c r="HI908" s="60"/>
      <c r="HJ908" s="60"/>
      <c r="HK908" s="60"/>
      <c r="HL908" s="60"/>
      <c r="HM908" s="60"/>
      <c r="HN908" s="60"/>
      <c r="HO908" s="60"/>
      <c r="HP908" s="60"/>
      <c r="HQ908" s="60"/>
      <c r="HR908" s="60"/>
      <c r="HS908" s="60"/>
      <c r="HT908" s="60"/>
      <c r="HU908" s="60"/>
      <c r="HV908" s="60"/>
      <c r="HW908" s="60"/>
      <c r="HX908" s="60"/>
      <c r="HY908" s="60"/>
      <c r="HZ908" s="60"/>
      <c r="IA908" s="60"/>
      <c r="IB908" s="60"/>
      <c r="IC908" s="60"/>
      <c r="ID908" s="60"/>
      <c r="IE908" s="60"/>
      <c r="IF908" s="60"/>
      <c r="IG908" s="60"/>
      <c r="IH908" s="60"/>
      <c r="II908" s="60"/>
      <c r="IJ908" s="60"/>
      <c r="IK908" s="60"/>
      <c r="IL908" s="60"/>
      <c r="IM908" s="60"/>
      <c r="IN908" s="60"/>
      <c r="IO908" s="60"/>
      <c r="IP908" s="60"/>
      <c r="IQ908" s="60"/>
      <c r="IR908" s="60"/>
      <c r="IS908" s="60"/>
      <c r="IT908" s="60"/>
      <c r="IU908" s="60"/>
      <c r="IV908" s="60"/>
      <c r="IW908" s="60"/>
      <c r="IX908" s="60"/>
      <c r="IY908" s="60"/>
      <c r="IZ908" s="60"/>
      <c r="JA908" s="60"/>
      <c r="JB908" s="60"/>
      <c r="JC908" s="60"/>
      <c r="JD908" s="60"/>
      <c r="JE908" s="60"/>
      <c r="JF908" s="60"/>
      <c r="JG908" s="60"/>
      <c r="JH908" s="60"/>
      <c r="JI908" s="60"/>
      <c r="JJ908" s="60"/>
      <c r="JK908" s="60"/>
      <c r="JL908" s="60"/>
      <c r="JM908" s="60"/>
      <c r="JN908" s="60"/>
      <c r="JO908" s="60"/>
      <c r="JP908" s="60"/>
      <c r="JQ908" s="60"/>
      <c r="JR908" s="60"/>
      <c r="JS908" s="60"/>
      <c r="JT908" s="60"/>
      <c r="JU908" s="60"/>
      <c r="JV908" s="60"/>
      <c r="JW908" s="60"/>
      <c r="JX908" s="60"/>
      <c r="JY908" s="60"/>
      <c r="JZ908" s="60"/>
      <c r="KA908" s="60"/>
      <c r="KB908" s="60"/>
      <c r="KC908" s="60"/>
      <c r="KD908" s="60"/>
      <c r="KE908" s="60"/>
      <c r="KF908" s="60"/>
      <c r="KG908" s="60"/>
      <c r="KH908" s="60"/>
      <c r="KI908" s="60"/>
      <c r="KJ908" s="60"/>
      <c r="KK908" s="60"/>
      <c r="KL908" s="60"/>
      <c r="KM908" s="60"/>
      <c r="KN908" s="60"/>
      <c r="KO908" s="60"/>
      <c r="KP908" s="60"/>
      <c r="KQ908" s="60"/>
      <c r="KR908" s="60"/>
      <c r="KS908" s="60"/>
      <c r="KT908" s="60"/>
      <c r="KU908" s="60"/>
      <c r="KV908" s="60"/>
      <c r="KW908" s="60"/>
      <c r="KX908" s="60"/>
      <c r="KY908" s="60"/>
      <c r="KZ908" s="60"/>
      <c r="LA908" s="60"/>
      <c r="LB908" s="60"/>
      <c r="LC908" s="60"/>
      <c r="LD908" s="60"/>
      <c r="LE908" s="60"/>
      <c r="LF908" s="60"/>
      <c r="LG908" s="60"/>
      <c r="LH908" s="60"/>
      <c r="LI908" s="60"/>
      <c r="LJ908" s="60"/>
      <c r="LK908" s="60"/>
      <c r="LL908" s="60"/>
      <c r="LM908" s="60"/>
      <c r="LN908" s="60"/>
      <c r="LO908" s="60"/>
      <c r="LP908" s="60"/>
      <c r="LQ908" s="60"/>
      <c r="LR908" s="60"/>
      <c r="LS908" s="60"/>
      <c r="LT908" s="60"/>
      <c r="LU908" s="60"/>
      <c r="LV908" s="60"/>
      <c r="LW908" s="60"/>
      <c r="LX908" s="60"/>
      <c r="LY908" s="60"/>
      <c r="LZ908" s="60"/>
      <c r="MA908" s="60"/>
      <c r="MB908" s="60"/>
      <c r="MC908" s="60"/>
      <c r="MD908" s="60"/>
      <c r="ME908" s="60"/>
      <c r="MF908" s="60"/>
      <c r="MG908" s="60"/>
      <c r="MH908" s="60"/>
      <c r="MI908" s="60"/>
      <c r="MJ908" s="60"/>
      <c r="MK908" s="60"/>
      <c r="ML908" s="60"/>
      <c r="MM908" s="60"/>
      <c r="MN908" s="60"/>
      <c r="MO908" s="60"/>
      <c r="MP908" s="60"/>
      <c r="MQ908" s="60"/>
      <c r="MR908" s="60"/>
      <c r="MS908" s="60"/>
      <c r="MT908" s="60"/>
      <c r="MU908" s="60"/>
      <c r="MV908" s="60"/>
      <c r="MW908" s="60"/>
      <c r="MX908" s="60"/>
      <c r="MY908" s="60"/>
      <c r="MZ908" s="60"/>
      <c r="NA908" s="60"/>
      <c r="NB908" s="60"/>
      <c r="NC908" s="60"/>
      <c r="ND908" s="60"/>
      <c r="NE908" s="60"/>
      <c r="NF908" s="60"/>
      <c r="NG908" s="60"/>
      <c r="NH908" s="60"/>
      <c r="NI908" s="60"/>
      <c r="NJ908" s="60"/>
      <c r="NK908" s="60"/>
      <c r="NL908" s="60"/>
      <c r="NM908" s="60"/>
      <c r="NN908" s="60"/>
      <c r="NO908" s="60"/>
      <c r="NP908" s="60"/>
      <c r="NQ908" s="60"/>
      <c r="NR908" s="60"/>
      <c r="NS908" s="60"/>
      <c r="NT908" s="60"/>
      <c r="NU908" s="60"/>
      <c r="NV908" s="60"/>
      <c r="NW908" s="60"/>
      <c r="NX908" s="60"/>
      <c r="NY908" s="60"/>
      <c r="NZ908" s="60"/>
      <c r="OA908" s="60"/>
      <c r="OB908" s="60"/>
      <c r="OC908" s="60"/>
      <c r="OD908" s="60"/>
      <c r="OE908" s="60"/>
      <c r="OF908" s="60"/>
      <c r="OG908" s="60"/>
      <c r="OH908" s="60"/>
      <c r="OI908" s="60"/>
      <c r="OJ908" s="60"/>
      <c r="OK908" s="60"/>
      <c r="OL908" s="60"/>
      <c r="OM908" s="60"/>
      <c r="ON908" s="60"/>
      <c r="OO908" s="60"/>
      <c r="OP908" s="60"/>
      <c r="OQ908" s="60"/>
      <c r="OR908" s="60"/>
      <c r="OS908" s="60"/>
      <c r="OT908" s="60"/>
      <c r="OU908" s="60"/>
      <c r="OV908" s="60"/>
      <c r="OW908" s="60"/>
      <c r="OX908" s="60"/>
      <c r="OY908" s="60"/>
      <c r="OZ908" s="60"/>
      <c r="PA908" s="60"/>
      <c r="PB908" s="60"/>
      <c r="PC908" s="60"/>
      <c r="PD908" s="60"/>
      <c r="PE908" s="60"/>
      <c r="PF908" s="60"/>
      <c r="PG908" s="60"/>
      <c r="PH908" s="60"/>
      <c r="PI908" s="60"/>
      <c r="PJ908" s="60"/>
      <c r="PK908" s="60"/>
      <c r="PL908" s="60"/>
      <c r="PM908" s="60"/>
      <c r="PN908" s="60"/>
      <c r="PO908" s="60"/>
      <c r="PP908" s="60"/>
      <c r="PQ908" s="60"/>
      <c r="PR908" s="60"/>
      <c r="PS908" s="60"/>
      <c r="PT908" s="60"/>
      <c r="PU908" s="60"/>
      <c r="PV908" s="60"/>
      <c r="PW908" s="60"/>
      <c r="PX908" s="60"/>
      <c r="PY908" s="60"/>
      <c r="PZ908" s="60"/>
      <c r="QA908" s="60"/>
      <c r="QB908" s="60"/>
      <c r="QC908" s="60"/>
      <c r="QD908" s="60"/>
      <c r="QE908" s="60"/>
      <c r="QF908" s="60"/>
      <c r="QG908" s="60"/>
      <c r="QH908" s="60"/>
      <c r="QI908" s="60"/>
      <c r="QJ908" s="60"/>
      <c r="QK908" s="60"/>
      <c r="QL908" s="60"/>
      <c r="QM908" s="60"/>
      <c r="QN908" s="60"/>
      <c r="QO908" s="60"/>
      <c r="QP908" s="60"/>
      <c r="QQ908" s="60"/>
      <c r="QR908" s="60"/>
      <c r="QS908" s="60"/>
      <c r="QT908" s="60"/>
      <c r="QU908" s="60"/>
      <c r="QV908" s="60"/>
      <c r="QW908" s="60"/>
      <c r="QX908" s="60"/>
      <c r="QY908" s="60"/>
      <c r="QZ908" s="60"/>
      <c r="RA908" s="60"/>
      <c r="RB908" s="60"/>
      <c r="RC908" s="60"/>
      <c r="RD908" s="60"/>
      <c r="RE908" s="60"/>
      <c r="RF908" s="60"/>
      <c r="RG908" s="60"/>
      <c r="RH908" s="60"/>
      <c r="RI908" s="60"/>
      <c r="RJ908" s="60"/>
      <c r="RK908" s="60"/>
      <c r="RL908" s="60"/>
      <c r="RM908" s="60"/>
      <c r="RN908" s="60"/>
      <c r="RO908" s="60"/>
      <c r="RP908" s="60"/>
      <c r="RQ908" s="60"/>
      <c r="RR908" s="60"/>
      <c r="RS908" s="60"/>
      <c r="RT908" s="60"/>
      <c r="RU908" s="60"/>
      <c r="RV908" s="60"/>
      <c r="RW908" s="60"/>
      <c r="RX908" s="60"/>
      <c r="RY908" s="60"/>
      <c r="RZ908" s="60"/>
      <c r="SA908" s="60"/>
      <c r="SB908" s="60"/>
      <c r="SC908" s="60"/>
      <c r="SD908" s="60"/>
      <c r="SE908" s="60"/>
      <c r="SF908" s="60"/>
      <c r="SG908" s="60"/>
      <c r="SH908" s="60"/>
      <c r="SI908" s="60"/>
      <c r="SJ908" s="60"/>
      <c r="SK908" s="60"/>
      <c r="SL908" s="60"/>
      <c r="SM908" s="60"/>
      <c r="SN908" s="60"/>
      <c r="SO908" s="60"/>
      <c r="SP908" s="60"/>
      <c r="SQ908" s="60"/>
      <c r="SR908" s="60"/>
      <c r="SS908" s="60"/>
      <c r="ST908" s="60"/>
      <c r="SU908" s="60"/>
      <c r="SV908" s="60"/>
      <c r="SW908" s="60"/>
      <c r="SX908" s="60"/>
      <c r="SY908" s="60"/>
      <c r="SZ908" s="60"/>
      <c r="TA908" s="60"/>
      <c r="TB908" s="60"/>
      <c r="TC908" s="60"/>
      <c r="TD908" s="60"/>
      <c r="TE908" s="60"/>
      <c r="TF908" s="60"/>
      <c r="TG908" s="60"/>
      <c r="TH908" s="60"/>
      <c r="TI908" s="60"/>
    </row>
    <row r="909" spans="1:529" s="89" customFormat="1" ht="33.75" customHeight="1" thickBot="1" x14ac:dyDescent="0.3">
      <c r="A909" s="252">
        <v>13710016</v>
      </c>
      <c r="B909" s="253">
        <v>39633</v>
      </c>
      <c r="C909" s="254" t="s">
        <v>3324</v>
      </c>
      <c r="D909" s="254" t="s">
        <v>9027</v>
      </c>
      <c r="E909" s="254"/>
      <c r="F909" s="254"/>
      <c r="G909" s="254"/>
      <c r="H909" s="252">
        <v>48489</v>
      </c>
      <c r="I909" s="253">
        <v>39653</v>
      </c>
      <c r="J909" s="253">
        <v>41824</v>
      </c>
      <c r="K909" s="254" t="s">
        <v>1112</v>
      </c>
      <c r="L909" s="254"/>
      <c r="M909" s="254" t="s">
        <v>1812</v>
      </c>
      <c r="N909" s="254" t="s">
        <v>66</v>
      </c>
      <c r="O909" s="254">
        <v>2946.4</v>
      </c>
      <c r="P909" s="754"/>
      <c r="Q909" s="754"/>
      <c r="R909" s="754" t="s">
        <v>3323</v>
      </c>
      <c r="S909" s="754"/>
      <c r="T909" s="612">
        <v>0.33600000000000002</v>
      </c>
      <c r="U909" s="254">
        <v>8.07</v>
      </c>
      <c r="V909" s="254">
        <v>2946.4</v>
      </c>
      <c r="W909" s="254" t="s">
        <v>3184</v>
      </c>
      <c r="X909" s="254">
        <v>60</v>
      </c>
      <c r="Y909" s="254">
        <v>25</v>
      </c>
      <c r="Z909" s="254">
        <v>125</v>
      </c>
      <c r="AA909" s="254" t="s">
        <v>1090</v>
      </c>
      <c r="AB909" s="254" t="s">
        <v>1090</v>
      </c>
      <c r="AC909" s="254" t="s">
        <v>1090</v>
      </c>
      <c r="AD909" s="254" t="s">
        <v>1090</v>
      </c>
      <c r="AE909" s="254" t="s">
        <v>1090</v>
      </c>
      <c r="AF909" s="254">
        <v>0.3</v>
      </c>
      <c r="AG909" s="254" t="s">
        <v>1090</v>
      </c>
      <c r="AH909" s="254"/>
      <c r="AI909" s="254" t="s">
        <v>4271</v>
      </c>
      <c r="AJ909" s="254" t="s">
        <v>4272</v>
      </c>
      <c r="AK909" s="276"/>
      <c r="AL909" s="276" t="s">
        <v>4573</v>
      </c>
    </row>
    <row r="910" spans="1:529" s="60" customFormat="1" ht="27.75" customHeight="1" thickBot="1" x14ac:dyDescent="0.3">
      <c r="A910" s="237">
        <v>13710017</v>
      </c>
      <c r="B910" s="238">
        <v>39651</v>
      </c>
      <c r="C910" s="23" t="s">
        <v>1809</v>
      </c>
      <c r="D910" s="23"/>
      <c r="E910" s="23"/>
      <c r="F910" s="23"/>
      <c r="G910" s="23"/>
      <c r="H910" s="239"/>
      <c r="I910" s="238">
        <v>39672</v>
      </c>
      <c r="J910" s="238">
        <v>40746</v>
      </c>
      <c r="K910" s="23" t="s">
        <v>1136</v>
      </c>
      <c r="L910" s="23"/>
      <c r="M910" s="23" t="s">
        <v>4823</v>
      </c>
      <c r="N910" s="23" t="s">
        <v>21</v>
      </c>
      <c r="O910" s="23">
        <v>9125</v>
      </c>
      <c r="P910" s="744"/>
      <c r="Q910" s="744"/>
      <c r="R910" s="744"/>
      <c r="S910" s="744"/>
      <c r="T910" s="575"/>
      <c r="U910" s="23"/>
      <c r="V910" s="23">
        <v>9125</v>
      </c>
      <c r="W910" s="23"/>
      <c r="X910" s="23"/>
      <c r="Y910" s="23"/>
      <c r="Z910" s="23"/>
      <c r="AA910" s="23"/>
      <c r="AB910" s="23"/>
      <c r="AC910" s="23"/>
      <c r="AD910" s="23"/>
      <c r="AE910" s="23"/>
      <c r="AF910" s="23"/>
      <c r="AG910" s="23"/>
      <c r="AH910" s="23"/>
      <c r="AI910" s="23"/>
      <c r="AJ910" s="23"/>
      <c r="AK910" s="24"/>
      <c r="AL910" s="24"/>
    </row>
    <row r="911" spans="1:529" s="60" customFormat="1" ht="27.75" customHeight="1" x14ac:dyDescent="0.25">
      <c r="A911" s="290">
        <v>13710018</v>
      </c>
      <c r="B911" s="291">
        <v>39657</v>
      </c>
      <c r="C911" s="221" t="s">
        <v>1813</v>
      </c>
      <c r="D911" s="221"/>
      <c r="E911" s="221"/>
      <c r="F911" s="221"/>
      <c r="G911" s="221"/>
      <c r="H911" s="290"/>
      <c r="I911" s="291">
        <v>39678</v>
      </c>
      <c r="J911" s="291">
        <v>41848</v>
      </c>
      <c r="K911" s="221" t="s">
        <v>1112</v>
      </c>
      <c r="L911" s="221"/>
      <c r="M911" s="221" t="s">
        <v>335</v>
      </c>
      <c r="N911" s="221" t="s">
        <v>66</v>
      </c>
      <c r="O911" s="221">
        <v>10950</v>
      </c>
      <c r="P911" s="746"/>
      <c r="Q911" s="746" t="s">
        <v>3368</v>
      </c>
      <c r="R911" s="746"/>
      <c r="S911" s="746"/>
      <c r="T911" s="570"/>
      <c r="U911" s="221"/>
      <c r="V911" s="221">
        <v>10950</v>
      </c>
      <c r="W911" s="221"/>
      <c r="X911" s="221"/>
      <c r="Y911" s="221"/>
      <c r="Z911" s="221"/>
      <c r="AA911" s="221"/>
      <c r="AB911" s="221"/>
      <c r="AC911" s="221"/>
      <c r="AD911" s="221"/>
      <c r="AE911" s="221"/>
      <c r="AF911" s="221"/>
      <c r="AG911" s="221"/>
      <c r="AH911" s="221"/>
      <c r="AI911" s="221"/>
      <c r="AJ911" s="221"/>
      <c r="AK911" s="314"/>
      <c r="AL911" s="735" t="s">
        <v>3394</v>
      </c>
    </row>
    <row r="912" spans="1:529" s="82" customFormat="1" ht="53.25" customHeight="1" thickBot="1" x14ac:dyDescent="0.3">
      <c r="A912" s="382">
        <v>13710018</v>
      </c>
      <c r="B912" s="381">
        <v>39657</v>
      </c>
      <c r="C912" s="348" t="s">
        <v>3367</v>
      </c>
      <c r="D912" s="348" t="s">
        <v>7842</v>
      </c>
      <c r="E912" s="348" t="s">
        <v>138</v>
      </c>
      <c r="F912" s="348" t="s">
        <v>138</v>
      </c>
      <c r="G912" s="348" t="s">
        <v>63</v>
      </c>
      <c r="H912" s="382">
        <v>5236</v>
      </c>
      <c r="I912" s="381">
        <v>39678</v>
      </c>
      <c r="J912" s="381">
        <v>44040</v>
      </c>
      <c r="K912" s="348" t="s">
        <v>1112</v>
      </c>
      <c r="L912" s="348"/>
      <c r="M912" s="348" t="s">
        <v>4824</v>
      </c>
      <c r="N912" s="348" t="s">
        <v>66</v>
      </c>
      <c r="O912" s="348">
        <v>10950</v>
      </c>
      <c r="P912" s="750"/>
      <c r="Q912" s="750"/>
      <c r="R912" s="750"/>
      <c r="S912" s="750"/>
      <c r="T912" s="561">
        <v>1.25</v>
      </c>
      <c r="U912" s="348">
        <v>30</v>
      </c>
      <c r="V912" s="348">
        <v>10950</v>
      </c>
      <c r="W912" s="348" t="s">
        <v>3184</v>
      </c>
      <c r="X912" s="348">
        <v>60</v>
      </c>
      <c r="Y912" s="348">
        <v>25</v>
      </c>
      <c r="Z912" s="348">
        <v>125</v>
      </c>
      <c r="AA912" s="348" t="s">
        <v>1090</v>
      </c>
      <c r="AB912" s="348" t="s">
        <v>1090</v>
      </c>
      <c r="AC912" s="348" t="s">
        <v>1090</v>
      </c>
      <c r="AD912" s="348" t="s">
        <v>1090</v>
      </c>
      <c r="AE912" s="348" t="s">
        <v>1090</v>
      </c>
      <c r="AF912" s="348">
        <v>0.3</v>
      </c>
      <c r="AG912" s="348" t="s">
        <v>3369</v>
      </c>
      <c r="AH912" s="348">
        <v>99.34</v>
      </c>
      <c r="AI912" s="348" t="s">
        <v>4273</v>
      </c>
      <c r="AJ912" s="348" t="s">
        <v>4274</v>
      </c>
      <c r="AK912" s="348" t="s">
        <v>1108</v>
      </c>
      <c r="AL912" s="671" t="s">
        <v>7843</v>
      </c>
      <c r="AM912" s="60"/>
      <c r="AN912" s="60"/>
      <c r="AO912" s="60"/>
      <c r="AP912" s="60"/>
      <c r="AQ912" s="60"/>
      <c r="AR912" s="60"/>
      <c r="AS912" s="60"/>
      <c r="AT912" s="60"/>
      <c r="AU912" s="60"/>
      <c r="AV912" s="60"/>
      <c r="AW912" s="60"/>
      <c r="AX912" s="60"/>
      <c r="AY912" s="60"/>
      <c r="AZ912" s="60"/>
      <c r="BA912" s="60"/>
      <c r="BB912" s="60"/>
      <c r="BC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c r="CT912" s="60"/>
      <c r="CU912" s="60"/>
      <c r="CV912" s="60"/>
      <c r="CW912" s="60"/>
      <c r="CX912" s="60"/>
      <c r="CY912" s="60"/>
      <c r="CZ912" s="60"/>
      <c r="DA912" s="60"/>
      <c r="DB912" s="60"/>
      <c r="DC912" s="60"/>
      <c r="DD912" s="60"/>
      <c r="DE912" s="60"/>
      <c r="DF912" s="60"/>
      <c r="DG912" s="60"/>
      <c r="DH912" s="60"/>
      <c r="DI912" s="60"/>
      <c r="DJ912" s="60"/>
      <c r="DK912" s="60"/>
      <c r="DL912" s="60"/>
      <c r="DM912" s="60"/>
      <c r="DN912" s="60"/>
      <c r="DO912" s="60"/>
      <c r="DP912" s="60"/>
      <c r="DQ912" s="60"/>
      <c r="DR912" s="60"/>
      <c r="DS912" s="60"/>
      <c r="DT912" s="60"/>
      <c r="DU912" s="60"/>
      <c r="DV912" s="60"/>
      <c r="DW912" s="60"/>
      <c r="DX912" s="60"/>
      <c r="DY912" s="60"/>
      <c r="DZ912" s="60"/>
      <c r="EA912" s="60"/>
      <c r="EB912" s="60"/>
      <c r="EC912" s="60"/>
      <c r="ED912" s="60"/>
      <c r="EE912" s="60"/>
      <c r="EF912" s="60"/>
      <c r="EG912" s="60"/>
      <c r="EH912" s="60"/>
      <c r="EI912" s="60"/>
      <c r="EJ912" s="60"/>
      <c r="EK912" s="60"/>
      <c r="EL912" s="60"/>
      <c r="EM912" s="60"/>
      <c r="EN912" s="60"/>
      <c r="EO912" s="60"/>
      <c r="EP912" s="60"/>
      <c r="EQ912" s="60"/>
      <c r="ER912" s="60"/>
      <c r="ES912" s="60"/>
      <c r="ET912" s="60"/>
      <c r="EU912" s="60"/>
      <c r="EV912" s="60"/>
      <c r="EW912" s="60"/>
      <c r="EX912" s="60"/>
      <c r="EY912" s="60"/>
      <c r="EZ912" s="60"/>
      <c r="FA912" s="60"/>
      <c r="FB912" s="60"/>
      <c r="FC912" s="60"/>
      <c r="FD912" s="60"/>
      <c r="FE912" s="60"/>
      <c r="FF912" s="60"/>
      <c r="FG912" s="60"/>
      <c r="FH912" s="60"/>
      <c r="FI912" s="60"/>
      <c r="FJ912" s="60"/>
      <c r="FK912" s="60"/>
      <c r="FL912" s="60"/>
      <c r="FM912" s="60"/>
      <c r="FN912" s="60"/>
      <c r="FO912" s="60"/>
      <c r="FP912" s="60"/>
      <c r="FQ912" s="60"/>
      <c r="FR912" s="60"/>
      <c r="FS912" s="60"/>
      <c r="FT912" s="60"/>
      <c r="FU912" s="60"/>
      <c r="FV912" s="60"/>
      <c r="FW912" s="60"/>
      <c r="FX912" s="60"/>
      <c r="FY912" s="60"/>
      <c r="FZ912" s="60"/>
      <c r="GA912" s="60"/>
      <c r="GB912" s="60"/>
      <c r="GC912" s="60"/>
      <c r="GD912" s="60"/>
      <c r="GE912" s="60"/>
      <c r="GF912" s="60"/>
      <c r="GG912" s="60"/>
      <c r="GH912" s="60"/>
      <c r="GI912" s="60"/>
      <c r="GJ912" s="60"/>
      <c r="GK912" s="60"/>
      <c r="GL912" s="60"/>
      <c r="GM912" s="60"/>
      <c r="GN912" s="60"/>
      <c r="GO912" s="60"/>
      <c r="GP912" s="60"/>
      <c r="GQ912" s="60"/>
      <c r="GR912" s="60"/>
      <c r="GS912" s="60"/>
      <c r="GT912" s="60"/>
      <c r="GU912" s="60"/>
      <c r="GV912" s="60"/>
      <c r="GW912" s="60"/>
      <c r="GX912" s="60"/>
      <c r="GY912" s="60"/>
      <c r="GZ912" s="60"/>
      <c r="HA912" s="60"/>
      <c r="HB912" s="60"/>
      <c r="HC912" s="60"/>
      <c r="HD912" s="60"/>
      <c r="HE912" s="60"/>
      <c r="HF912" s="60"/>
      <c r="HG912" s="60"/>
      <c r="HH912" s="60"/>
      <c r="HI912" s="60"/>
      <c r="HJ912" s="60"/>
      <c r="HK912" s="60"/>
      <c r="HL912" s="60"/>
      <c r="HM912" s="60"/>
      <c r="HN912" s="60"/>
      <c r="HO912" s="60"/>
      <c r="HP912" s="60"/>
      <c r="HQ912" s="60"/>
      <c r="HR912" s="60"/>
      <c r="HS912" s="60"/>
      <c r="HT912" s="60"/>
      <c r="HU912" s="60"/>
      <c r="HV912" s="60"/>
      <c r="HW912" s="60"/>
      <c r="HX912" s="60"/>
      <c r="HY912" s="60"/>
      <c r="HZ912" s="60"/>
      <c r="IA912" s="60"/>
      <c r="IB912" s="60"/>
      <c r="IC912" s="60"/>
      <c r="ID912" s="60"/>
      <c r="IE912" s="60"/>
      <c r="IF912" s="60"/>
      <c r="IG912" s="60"/>
      <c r="IH912" s="60"/>
      <c r="II912" s="60"/>
      <c r="IJ912" s="60"/>
      <c r="IK912" s="60"/>
      <c r="IL912" s="60"/>
      <c r="IM912" s="60"/>
      <c r="IN912" s="60"/>
      <c r="IO912" s="60"/>
      <c r="IP912" s="60"/>
      <c r="IQ912" s="60"/>
      <c r="IR912" s="60"/>
      <c r="IS912" s="60"/>
      <c r="IT912" s="60"/>
      <c r="IU912" s="60"/>
      <c r="IV912" s="60"/>
      <c r="IW912" s="60"/>
      <c r="IX912" s="60"/>
      <c r="IY912" s="60"/>
      <c r="IZ912" s="60"/>
      <c r="JA912" s="60"/>
      <c r="JB912" s="60"/>
      <c r="JC912" s="60"/>
      <c r="JD912" s="60"/>
      <c r="JE912" s="60"/>
      <c r="JF912" s="60"/>
      <c r="JG912" s="60"/>
      <c r="JH912" s="60"/>
      <c r="JI912" s="60"/>
      <c r="JJ912" s="60"/>
      <c r="JK912" s="60"/>
      <c r="JL912" s="60"/>
      <c r="JM912" s="60"/>
      <c r="JN912" s="60"/>
      <c r="JO912" s="60"/>
      <c r="JP912" s="60"/>
      <c r="JQ912" s="60"/>
      <c r="JR912" s="60"/>
      <c r="JS912" s="60"/>
      <c r="JT912" s="60"/>
      <c r="JU912" s="60"/>
      <c r="JV912" s="60"/>
      <c r="JW912" s="60"/>
      <c r="JX912" s="60"/>
      <c r="JY912" s="60"/>
      <c r="JZ912" s="60"/>
      <c r="KA912" s="60"/>
      <c r="KB912" s="60"/>
      <c r="KC912" s="60"/>
      <c r="KD912" s="60"/>
      <c r="KE912" s="60"/>
      <c r="KF912" s="60"/>
      <c r="KG912" s="60"/>
      <c r="KH912" s="60"/>
      <c r="KI912" s="60"/>
      <c r="KJ912" s="60"/>
      <c r="KK912" s="60"/>
      <c r="KL912" s="60"/>
      <c r="KM912" s="60"/>
      <c r="KN912" s="60"/>
      <c r="KO912" s="60"/>
      <c r="KP912" s="60"/>
      <c r="KQ912" s="60"/>
      <c r="KR912" s="60"/>
      <c r="KS912" s="60"/>
      <c r="KT912" s="60"/>
      <c r="KU912" s="60"/>
      <c r="KV912" s="60"/>
      <c r="KW912" s="60"/>
      <c r="KX912" s="60"/>
      <c r="KY912" s="60"/>
      <c r="KZ912" s="60"/>
      <c r="LA912" s="60"/>
      <c r="LB912" s="60"/>
      <c r="LC912" s="60"/>
      <c r="LD912" s="60"/>
      <c r="LE912" s="60"/>
      <c r="LF912" s="60"/>
      <c r="LG912" s="60"/>
      <c r="LH912" s="60"/>
      <c r="LI912" s="60"/>
      <c r="LJ912" s="60"/>
      <c r="LK912" s="60"/>
      <c r="LL912" s="60"/>
      <c r="LM912" s="60"/>
      <c r="LN912" s="60"/>
      <c r="LO912" s="60"/>
      <c r="LP912" s="60"/>
      <c r="LQ912" s="60"/>
      <c r="LR912" s="60"/>
      <c r="LS912" s="60"/>
      <c r="LT912" s="60"/>
      <c r="LU912" s="60"/>
      <c r="LV912" s="60"/>
      <c r="LW912" s="60"/>
      <c r="LX912" s="60"/>
      <c r="LY912" s="60"/>
      <c r="LZ912" s="60"/>
      <c r="MA912" s="60"/>
      <c r="MB912" s="60"/>
      <c r="MC912" s="60"/>
      <c r="MD912" s="60"/>
      <c r="ME912" s="60"/>
      <c r="MF912" s="60"/>
      <c r="MG912" s="60"/>
      <c r="MH912" s="60"/>
      <c r="MI912" s="60"/>
      <c r="MJ912" s="60"/>
      <c r="MK912" s="60"/>
      <c r="ML912" s="60"/>
      <c r="MM912" s="60"/>
      <c r="MN912" s="60"/>
      <c r="MO912" s="60"/>
      <c r="MP912" s="60"/>
      <c r="MQ912" s="60"/>
      <c r="MR912" s="60"/>
      <c r="MS912" s="60"/>
      <c r="MT912" s="60"/>
      <c r="MU912" s="60"/>
      <c r="MV912" s="60"/>
      <c r="MW912" s="60"/>
      <c r="MX912" s="60"/>
      <c r="MY912" s="60"/>
      <c r="MZ912" s="60"/>
      <c r="NA912" s="60"/>
      <c r="NB912" s="60"/>
      <c r="NC912" s="60"/>
      <c r="ND912" s="60"/>
      <c r="NE912" s="60"/>
      <c r="NF912" s="60"/>
      <c r="NG912" s="60"/>
      <c r="NH912" s="60"/>
      <c r="NI912" s="60"/>
      <c r="NJ912" s="60"/>
      <c r="NK912" s="60"/>
      <c r="NL912" s="60"/>
      <c r="NM912" s="60"/>
      <c r="NN912" s="60"/>
      <c r="NO912" s="60"/>
      <c r="NP912" s="60"/>
      <c r="NQ912" s="60"/>
      <c r="NR912" s="60"/>
      <c r="NS912" s="60"/>
      <c r="NT912" s="60"/>
      <c r="NU912" s="60"/>
      <c r="NV912" s="60"/>
      <c r="NW912" s="60"/>
      <c r="NX912" s="60"/>
      <c r="NY912" s="60"/>
      <c r="NZ912" s="60"/>
      <c r="OA912" s="60"/>
      <c r="OB912" s="60"/>
      <c r="OC912" s="60"/>
      <c r="OD912" s="60"/>
      <c r="OE912" s="60"/>
      <c r="OF912" s="60"/>
      <c r="OG912" s="60"/>
      <c r="OH912" s="60"/>
      <c r="OI912" s="60"/>
      <c r="OJ912" s="60"/>
      <c r="OK912" s="60"/>
      <c r="OL912" s="60"/>
      <c r="OM912" s="60"/>
      <c r="ON912" s="60"/>
      <c r="OO912" s="60"/>
      <c r="OP912" s="60"/>
      <c r="OQ912" s="60"/>
      <c r="OR912" s="60"/>
      <c r="OS912" s="60"/>
      <c r="OT912" s="60"/>
      <c r="OU912" s="60"/>
      <c r="OV912" s="60"/>
      <c r="OW912" s="60"/>
      <c r="OX912" s="60"/>
      <c r="OY912" s="60"/>
      <c r="OZ912" s="60"/>
      <c r="PA912" s="60"/>
      <c r="PB912" s="60"/>
      <c r="PC912" s="60"/>
      <c r="PD912" s="60"/>
      <c r="PE912" s="60"/>
      <c r="PF912" s="60"/>
      <c r="PG912" s="60"/>
      <c r="PH912" s="60"/>
      <c r="PI912" s="60"/>
      <c r="PJ912" s="60"/>
      <c r="PK912" s="60"/>
      <c r="PL912" s="60"/>
      <c r="PM912" s="60"/>
      <c r="PN912" s="60"/>
      <c r="PO912" s="60"/>
      <c r="PP912" s="60"/>
      <c r="PQ912" s="60"/>
      <c r="PR912" s="60"/>
      <c r="PS912" s="60"/>
      <c r="PT912" s="60"/>
      <c r="PU912" s="60"/>
      <c r="PV912" s="60"/>
      <c r="PW912" s="60"/>
      <c r="PX912" s="60"/>
      <c r="PY912" s="60"/>
      <c r="PZ912" s="60"/>
      <c r="QA912" s="60"/>
      <c r="QB912" s="60"/>
      <c r="QC912" s="60"/>
      <c r="QD912" s="60"/>
      <c r="QE912" s="60"/>
      <c r="QF912" s="60"/>
      <c r="QG912" s="60"/>
      <c r="QH912" s="60"/>
      <c r="QI912" s="60"/>
      <c r="QJ912" s="60"/>
      <c r="QK912" s="60"/>
      <c r="QL912" s="60"/>
      <c r="QM912" s="60"/>
      <c r="QN912" s="60"/>
      <c r="QO912" s="60"/>
      <c r="QP912" s="60"/>
      <c r="QQ912" s="60"/>
      <c r="QR912" s="60"/>
      <c r="QS912" s="60"/>
      <c r="QT912" s="60"/>
      <c r="QU912" s="60"/>
      <c r="QV912" s="60"/>
      <c r="QW912" s="60"/>
      <c r="QX912" s="60"/>
      <c r="QY912" s="60"/>
      <c r="QZ912" s="60"/>
      <c r="RA912" s="60"/>
      <c r="RB912" s="60"/>
      <c r="RC912" s="60"/>
      <c r="RD912" s="60"/>
      <c r="RE912" s="60"/>
      <c r="RF912" s="60"/>
      <c r="RG912" s="60"/>
      <c r="RH912" s="60"/>
      <c r="RI912" s="60"/>
      <c r="RJ912" s="60"/>
      <c r="RK912" s="60"/>
      <c r="RL912" s="60"/>
      <c r="RM912" s="60"/>
      <c r="RN912" s="60"/>
      <c r="RO912" s="60"/>
      <c r="RP912" s="60"/>
      <c r="RQ912" s="60"/>
      <c r="RR912" s="60"/>
      <c r="RS912" s="60"/>
      <c r="RT912" s="60"/>
      <c r="RU912" s="60"/>
      <c r="RV912" s="60"/>
      <c r="RW912" s="60"/>
      <c r="RX912" s="60"/>
      <c r="RY912" s="60"/>
      <c r="RZ912" s="60"/>
      <c r="SA912" s="60"/>
      <c r="SB912" s="60"/>
      <c r="SC912" s="60"/>
      <c r="SD912" s="60"/>
      <c r="SE912" s="60"/>
      <c r="SF912" s="60"/>
      <c r="SG912" s="60"/>
      <c r="SH912" s="60"/>
      <c r="SI912" s="60"/>
      <c r="SJ912" s="60"/>
      <c r="SK912" s="60"/>
      <c r="SL912" s="60"/>
      <c r="SM912" s="60"/>
      <c r="SN912" s="60"/>
      <c r="SO912" s="60"/>
      <c r="SP912" s="60"/>
      <c r="SQ912" s="60"/>
      <c r="SR912" s="60"/>
      <c r="SS912" s="60"/>
      <c r="ST912" s="60"/>
      <c r="SU912" s="60"/>
      <c r="SV912" s="60"/>
      <c r="SW912" s="60"/>
      <c r="SX912" s="60"/>
      <c r="SY912" s="60"/>
      <c r="SZ912" s="60"/>
      <c r="TA912" s="60"/>
      <c r="TB912" s="60"/>
      <c r="TC912" s="60"/>
      <c r="TD912" s="60"/>
      <c r="TE912" s="60"/>
      <c r="TF912" s="60"/>
      <c r="TG912" s="60"/>
      <c r="TH912" s="60"/>
      <c r="TI912" s="60"/>
    </row>
    <row r="913" spans="1:38" s="60" customFormat="1" ht="27.75" customHeight="1" thickBot="1" x14ac:dyDescent="0.3">
      <c r="A913" s="206">
        <v>13710019</v>
      </c>
      <c r="B913" s="207">
        <v>39679</v>
      </c>
      <c r="C913" s="208" t="s">
        <v>1814</v>
      </c>
      <c r="D913" s="208"/>
      <c r="E913" s="29"/>
      <c r="F913" s="29"/>
      <c r="G913" s="29"/>
      <c r="H913" s="209"/>
      <c r="I913" s="207">
        <v>39701</v>
      </c>
      <c r="J913" s="207">
        <v>41870</v>
      </c>
      <c r="K913" s="208"/>
      <c r="L913" s="208"/>
      <c r="M913" s="208" t="s">
        <v>4820</v>
      </c>
      <c r="N913" s="208" t="s">
        <v>34</v>
      </c>
      <c r="O913" s="208">
        <v>7300</v>
      </c>
      <c r="P913" s="758"/>
      <c r="Q913" s="758"/>
      <c r="R913" s="758"/>
      <c r="S913" s="758"/>
      <c r="T913" s="567"/>
      <c r="U913" s="208"/>
      <c r="V913" s="208">
        <v>7300</v>
      </c>
      <c r="W913" s="208"/>
      <c r="X913" s="208"/>
      <c r="Y913" s="208"/>
      <c r="Z913" s="208"/>
      <c r="AA913" s="208"/>
      <c r="AB913" s="208"/>
      <c r="AC913" s="208"/>
      <c r="AD913" s="208"/>
      <c r="AE913" s="208"/>
      <c r="AF913" s="208"/>
      <c r="AG913" s="208"/>
      <c r="AH913" s="208"/>
      <c r="AI913" s="208"/>
      <c r="AJ913" s="208"/>
      <c r="AK913" s="367"/>
      <c r="AL913" s="367"/>
    </row>
    <row r="914" spans="1:38" s="60" customFormat="1" ht="27.75" customHeight="1" thickBot="1" x14ac:dyDescent="0.3">
      <c r="A914" s="77">
        <v>13710020</v>
      </c>
      <c r="B914" s="28">
        <v>39682</v>
      </c>
      <c r="C914" s="29" t="s">
        <v>1809</v>
      </c>
      <c r="D914" s="29"/>
      <c r="E914" s="23"/>
      <c r="F914" s="23"/>
      <c r="G914" s="23"/>
      <c r="H914" s="77"/>
      <c r="I914" s="28">
        <v>39703</v>
      </c>
      <c r="J914" s="28">
        <v>40777</v>
      </c>
      <c r="K914" s="29" t="s">
        <v>1118</v>
      </c>
      <c r="L914" s="29"/>
      <c r="M914" s="29" t="s">
        <v>4819</v>
      </c>
      <c r="N914" s="29" t="s">
        <v>34</v>
      </c>
      <c r="O914" s="29">
        <v>5475</v>
      </c>
      <c r="P914" s="743"/>
      <c r="Q914" s="743"/>
      <c r="R914" s="743"/>
      <c r="S914" s="743"/>
      <c r="T914" s="571"/>
      <c r="U914" s="29"/>
      <c r="V914" s="29">
        <v>5475</v>
      </c>
      <c r="W914" s="29"/>
      <c r="X914" s="29"/>
      <c r="Y914" s="29"/>
      <c r="Z914" s="29"/>
      <c r="AA914" s="29"/>
      <c r="AB914" s="29"/>
      <c r="AC914" s="29"/>
      <c r="AD914" s="29"/>
      <c r="AE914" s="29"/>
      <c r="AF914" s="29"/>
      <c r="AG914" s="29"/>
      <c r="AH914" s="29"/>
      <c r="AI914" s="29"/>
      <c r="AJ914" s="29"/>
      <c r="AK914" s="25"/>
      <c r="AL914" s="25"/>
    </row>
    <row r="915" spans="1:38" s="60" customFormat="1" ht="27.75" customHeight="1" thickBot="1" x14ac:dyDescent="0.3">
      <c r="A915" s="237">
        <v>13710021</v>
      </c>
      <c r="B915" s="238">
        <v>39708</v>
      </c>
      <c r="C915" s="23" t="s">
        <v>1809</v>
      </c>
      <c r="D915" s="23"/>
      <c r="E915" s="29"/>
      <c r="F915" s="29"/>
      <c r="G915" s="29"/>
      <c r="H915" s="239"/>
      <c r="I915" s="238">
        <v>39728</v>
      </c>
      <c r="J915" s="238">
        <v>40803</v>
      </c>
      <c r="K915" s="23" t="s">
        <v>1118</v>
      </c>
      <c r="L915" s="23"/>
      <c r="M915" s="23" t="s">
        <v>682</v>
      </c>
      <c r="N915" s="23" t="s">
        <v>34</v>
      </c>
      <c r="O915" s="23">
        <v>10950</v>
      </c>
      <c r="P915" s="744"/>
      <c r="Q915" s="744"/>
      <c r="R915" s="744"/>
      <c r="S915" s="744"/>
      <c r="T915" s="575"/>
      <c r="U915" s="23"/>
      <c r="V915" s="23">
        <v>10950</v>
      </c>
      <c r="W915" s="23"/>
      <c r="X915" s="23"/>
      <c r="Y915" s="23"/>
      <c r="Z915" s="23"/>
      <c r="AA915" s="23"/>
      <c r="AB915" s="23"/>
      <c r="AC915" s="23"/>
      <c r="AD915" s="23"/>
      <c r="AE915" s="23"/>
      <c r="AF915" s="23"/>
      <c r="AG915" s="23"/>
      <c r="AH915" s="23"/>
      <c r="AI915" s="23"/>
      <c r="AJ915" s="23"/>
      <c r="AK915" s="24"/>
      <c r="AL915" s="24"/>
    </row>
    <row r="916" spans="1:38" s="60" customFormat="1" ht="27.75" customHeight="1" thickBot="1" x14ac:dyDescent="0.3">
      <c r="A916" s="77">
        <v>13710022</v>
      </c>
      <c r="B916" s="28">
        <v>39708</v>
      </c>
      <c r="C916" s="29" t="s">
        <v>1809</v>
      </c>
      <c r="D916" s="29"/>
      <c r="E916" s="23"/>
      <c r="F916" s="23"/>
      <c r="G916" s="23"/>
      <c r="H916" s="77"/>
      <c r="I916" s="28">
        <v>39728</v>
      </c>
      <c r="J916" s="28">
        <v>41899</v>
      </c>
      <c r="K916" s="29" t="s">
        <v>1118</v>
      </c>
      <c r="L916" s="29"/>
      <c r="M916" s="29" t="s">
        <v>4819</v>
      </c>
      <c r="N916" s="29" t="s">
        <v>34</v>
      </c>
      <c r="O916" s="29">
        <v>365</v>
      </c>
      <c r="P916" s="743"/>
      <c r="Q916" s="743"/>
      <c r="R916" s="743"/>
      <c r="S916" s="743"/>
      <c r="T916" s="571"/>
      <c r="U916" s="29"/>
      <c r="V916" s="29">
        <v>365</v>
      </c>
      <c r="W916" s="29"/>
      <c r="X916" s="29"/>
      <c r="Y916" s="29"/>
      <c r="Z916" s="29"/>
      <c r="AA916" s="29"/>
      <c r="AB916" s="29"/>
      <c r="AC916" s="29"/>
      <c r="AD916" s="29"/>
      <c r="AE916" s="29"/>
      <c r="AF916" s="29"/>
      <c r="AG916" s="29"/>
      <c r="AH916" s="29"/>
      <c r="AI916" s="29"/>
      <c r="AJ916" s="29"/>
      <c r="AK916" s="25"/>
      <c r="AL916" s="25"/>
    </row>
    <row r="917" spans="1:38" s="60" customFormat="1" ht="27.75" customHeight="1" thickBot="1" x14ac:dyDescent="0.3">
      <c r="A917" s="237">
        <v>13710023</v>
      </c>
      <c r="B917" s="238">
        <v>39722</v>
      </c>
      <c r="C917" s="23" t="s">
        <v>1809</v>
      </c>
      <c r="D917" s="23"/>
      <c r="E917" s="29"/>
      <c r="F917" s="29"/>
      <c r="G917" s="29"/>
      <c r="H917" s="239"/>
      <c r="I917" s="238">
        <v>39741</v>
      </c>
      <c r="J917" s="238">
        <v>41913</v>
      </c>
      <c r="K917" s="23" t="s">
        <v>1118</v>
      </c>
      <c r="L917" s="23"/>
      <c r="M917" s="23" t="s">
        <v>4825</v>
      </c>
      <c r="N917" s="23" t="s">
        <v>34</v>
      </c>
      <c r="O917" s="23">
        <v>1217</v>
      </c>
      <c r="P917" s="744"/>
      <c r="Q917" s="744"/>
      <c r="R917" s="744"/>
      <c r="S917" s="744"/>
      <c r="T917" s="575"/>
      <c r="U917" s="23"/>
      <c r="V917" s="23">
        <v>1217</v>
      </c>
      <c r="W917" s="23"/>
      <c r="X917" s="23"/>
      <c r="Y917" s="23"/>
      <c r="Z917" s="23"/>
      <c r="AA917" s="23"/>
      <c r="AB917" s="23"/>
      <c r="AC917" s="23"/>
      <c r="AD917" s="23"/>
      <c r="AE917" s="23"/>
      <c r="AF917" s="23"/>
      <c r="AG917" s="23"/>
      <c r="AH917" s="23"/>
      <c r="AI917" s="23"/>
      <c r="AJ917" s="23"/>
      <c r="AK917" s="24"/>
      <c r="AL917" s="24"/>
    </row>
    <row r="918" spans="1:38" s="60" customFormat="1" ht="27.75" customHeight="1" thickBot="1" x14ac:dyDescent="0.3">
      <c r="A918" s="77">
        <v>13710024</v>
      </c>
      <c r="B918" s="28">
        <v>39772</v>
      </c>
      <c r="C918" s="29" t="s">
        <v>1809</v>
      </c>
      <c r="D918" s="29"/>
      <c r="E918" s="23"/>
      <c r="F918" s="23"/>
      <c r="G918" s="23"/>
      <c r="H918" s="77"/>
      <c r="I918" s="28">
        <v>39792</v>
      </c>
      <c r="J918" s="28">
        <v>41963</v>
      </c>
      <c r="K918" s="29" t="s">
        <v>877</v>
      </c>
      <c r="L918" s="29"/>
      <c r="M918" s="29" t="s">
        <v>1037</v>
      </c>
      <c r="N918" s="29" t="s">
        <v>34</v>
      </c>
      <c r="O918" s="29">
        <v>29200</v>
      </c>
      <c r="P918" s="743"/>
      <c r="Q918" s="743"/>
      <c r="R918" s="743"/>
      <c r="S918" s="743"/>
      <c r="T918" s="571"/>
      <c r="U918" s="29"/>
      <c r="V918" s="29">
        <v>29200</v>
      </c>
      <c r="W918" s="29"/>
      <c r="X918" s="29"/>
      <c r="Y918" s="29"/>
      <c r="Z918" s="29"/>
      <c r="AA918" s="29"/>
      <c r="AB918" s="29"/>
      <c r="AC918" s="29"/>
      <c r="AD918" s="29"/>
      <c r="AE918" s="29"/>
      <c r="AF918" s="29"/>
      <c r="AG918" s="29"/>
      <c r="AH918" s="29"/>
      <c r="AI918" s="29"/>
      <c r="AJ918" s="29"/>
      <c r="AK918" s="25"/>
      <c r="AL918" s="25"/>
    </row>
    <row r="919" spans="1:38" s="60" customFormat="1" ht="27.75" customHeight="1" thickBot="1" x14ac:dyDescent="0.3">
      <c r="A919" s="237">
        <v>13710025</v>
      </c>
      <c r="B919" s="238">
        <v>39819</v>
      </c>
      <c r="C919" s="23" t="s">
        <v>1303</v>
      </c>
      <c r="D919" s="23"/>
      <c r="E919" s="29"/>
      <c r="F919" s="29"/>
      <c r="G919" s="29"/>
      <c r="H919" s="239"/>
      <c r="I919" s="238">
        <v>39839</v>
      </c>
      <c r="J919" s="238">
        <v>42010</v>
      </c>
      <c r="K919" s="23" t="s">
        <v>1304</v>
      </c>
      <c r="L919" s="23"/>
      <c r="M919" s="23" t="s">
        <v>1815</v>
      </c>
      <c r="N919" s="23" t="s">
        <v>21</v>
      </c>
      <c r="O919" s="23">
        <v>5000</v>
      </c>
      <c r="P919" s="744"/>
      <c r="Q919" s="744"/>
      <c r="R919" s="744"/>
      <c r="S919" s="744"/>
      <c r="T919" s="575"/>
      <c r="U919" s="23"/>
      <c r="V919" s="23">
        <v>5000</v>
      </c>
      <c r="W919" s="23"/>
      <c r="X919" s="23"/>
      <c r="Y919" s="23"/>
      <c r="Z919" s="23"/>
      <c r="AA919" s="23"/>
      <c r="AB919" s="23"/>
      <c r="AC919" s="23"/>
      <c r="AD919" s="23"/>
      <c r="AE919" s="23"/>
      <c r="AF919" s="23"/>
      <c r="AG919" s="23"/>
      <c r="AH919" s="23"/>
      <c r="AI919" s="23"/>
      <c r="AJ919" s="23"/>
      <c r="AK919" s="24"/>
      <c r="AL919" s="24"/>
    </row>
    <row r="920" spans="1:38" s="60" customFormat="1" ht="27.75" customHeight="1" thickBot="1" x14ac:dyDescent="0.3">
      <c r="A920" s="77">
        <v>13710026</v>
      </c>
      <c r="B920" s="28">
        <v>39823</v>
      </c>
      <c r="C920" s="29" t="s">
        <v>1816</v>
      </c>
      <c r="D920" s="29"/>
      <c r="E920" s="23"/>
      <c r="F920" s="23"/>
      <c r="G920" s="23"/>
      <c r="H920" s="77"/>
      <c r="I920" s="28">
        <v>39843</v>
      </c>
      <c r="J920" s="28">
        <v>40918</v>
      </c>
      <c r="K920" s="29" t="s">
        <v>804</v>
      </c>
      <c r="L920" s="29"/>
      <c r="M920" s="29" t="s">
        <v>4826</v>
      </c>
      <c r="N920" s="29" t="s">
        <v>34</v>
      </c>
      <c r="O920" s="29">
        <v>8030</v>
      </c>
      <c r="P920" s="743"/>
      <c r="Q920" s="743"/>
      <c r="R920" s="743"/>
      <c r="S920" s="743"/>
      <c r="T920" s="571"/>
      <c r="U920" s="29"/>
      <c r="V920" s="29">
        <v>8030</v>
      </c>
      <c r="W920" s="29"/>
      <c r="X920" s="29"/>
      <c r="Y920" s="29"/>
      <c r="Z920" s="29"/>
      <c r="AA920" s="29"/>
      <c r="AB920" s="29"/>
      <c r="AC920" s="29"/>
      <c r="AD920" s="29"/>
      <c r="AE920" s="29"/>
      <c r="AF920" s="29"/>
      <c r="AG920" s="29"/>
      <c r="AH920" s="29"/>
      <c r="AI920" s="29"/>
      <c r="AJ920" s="29"/>
      <c r="AK920" s="25"/>
      <c r="AL920" s="25"/>
    </row>
    <row r="921" spans="1:38" s="60" customFormat="1" ht="27.75" customHeight="1" thickBot="1" x14ac:dyDescent="0.3">
      <c r="A921" s="237" t="s">
        <v>7432</v>
      </c>
      <c r="B921" s="238">
        <v>39854</v>
      </c>
      <c r="C921" s="23" t="s">
        <v>1809</v>
      </c>
      <c r="D921" s="23"/>
      <c r="E921" s="29"/>
      <c r="F921" s="29"/>
      <c r="G921" s="29"/>
      <c r="H921" s="239"/>
      <c r="I921" s="238">
        <v>39874</v>
      </c>
      <c r="J921" s="238">
        <v>42045</v>
      </c>
      <c r="K921" s="23" t="s">
        <v>1118</v>
      </c>
      <c r="L921" s="23"/>
      <c r="M921" s="23" t="s">
        <v>4821</v>
      </c>
      <c r="N921" s="23" t="s">
        <v>34</v>
      </c>
      <c r="O921" s="23">
        <v>6000</v>
      </c>
      <c r="P921" s="744"/>
      <c r="Q921" s="744"/>
      <c r="R921" s="744"/>
      <c r="S921" s="744"/>
      <c r="T921" s="575"/>
      <c r="U921" s="23"/>
      <c r="V921" s="23">
        <v>6000</v>
      </c>
      <c r="W921" s="23"/>
      <c r="X921" s="23"/>
      <c r="Y921" s="23"/>
      <c r="Z921" s="23"/>
      <c r="AA921" s="23"/>
      <c r="AB921" s="23"/>
      <c r="AC921" s="23"/>
      <c r="AD921" s="23"/>
      <c r="AE921" s="23"/>
      <c r="AF921" s="23"/>
      <c r="AG921" s="23"/>
      <c r="AH921" s="23"/>
      <c r="AI921" s="23"/>
      <c r="AJ921" s="23"/>
      <c r="AK921" s="24"/>
      <c r="AL921" s="24"/>
    </row>
    <row r="922" spans="1:38" s="60" customFormat="1" ht="27.75" customHeight="1" thickBot="1" x14ac:dyDescent="0.3">
      <c r="A922" s="77">
        <v>13710028</v>
      </c>
      <c r="B922" s="28">
        <v>39871</v>
      </c>
      <c r="C922" s="29" t="s">
        <v>1809</v>
      </c>
      <c r="D922" s="29"/>
      <c r="E922" s="23"/>
      <c r="F922" s="23"/>
      <c r="G922" s="23"/>
      <c r="H922" s="77"/>
      <c r="I922" s="28">
        <v>39889</v>
      </c>
      <c r="J922" s="28">
        <v>42062</v>
      </c>
      <c r="K922" s="29" t="s">
        <v>1817</v>
      </c>
      <c r="L922" s="29"/>
      <c r="M922" s="29" t="s">
        <v>4821</v>
      </c>
      <c r="N922" s="29" t="s">
        <v>34</v>
      </c>
      <c r="O922" s="29">
        <v>2740</v>
      </c>
      <c r="P922" s="743"/>
      <c r="Q922" s="743"/>
      <c r="R922" s="743"/>
      <c r="S922" s="743"/>
      <c r="T922" s="571"/>
      <c r="U922" s="29"/>
      <c r="V922" s="29">
        <v>2740</v>
      </c>
      <c r="W922" s="29"/>
      <c r="X922" s="29"/>
      <c r="Y922" s="29"/>
      <c r="Z922" s="29"/>
      <c r="AA922" s="29"/>
      <c r="AB922" s="29"/>
      <c r="AC922" s="29"/>
      <c r="AD922" s="29"/>
      <c r="AE922" s="29"/>
      <c r="AF922" s="29"/>
      <c r="AG922" s="29"/>
      <c r="AH922" s="29"/>
      <c r="AI922" s="29"/>
      <c r="AJ922" s="29"/>
      <c r="AK922" s="25"/>
      <c r="AL922" s="25"/>
    </row>
    <row r="923" spans="1:38" s="60" customFormat="1" ht="27.75" customHeight="1" thickBot="1" x14ac:dyDescent="0.3">
      <c r="A923" s="237">
        <v>13710029</v>
      </c>
      <c r="B923" s="238">
        <v>39871</v>
      </c>
      <c r="C923" s="23" t="s">
        <v>1809</v>
      </c>
      <c r="D923" s="23"/>
      <c r="E923" s="29"/>
      <c r="F923" s="29"/>
      <c r="G923" s="29"/>
      <c r="H923" s="239"/>
      <c r="I923" s="238">
        <v>39891</v>
      </c>
      <c r="J923" s="238">
        <v>42062</v>
      </c>
      <c r="K923" s="23" t="s">
        <v>1118</v>
      </c>
      <c r="L923" s="23"/>
      <c r="M923" s="23" t="s">
        <v>4819</v>
      </c>
      <c r="N923" s="23" t="s">
        <v>34</v>
      </c>
      <c r="O923" s="23">
        <v>2190</v>
      </c>
      <c r="P923" s="744"/>
      <c r="Q923" s="744"/>
      <c r="R923" s="744"/>
      <c r="S923" s="744"/>
      <c r="T923" s="575"/>
      <c r="U923" s="23"/>
      <c r="V923" s="23">
        <v>2190</v>
      </c>
      <c r="W923" s="23"/>
      <c r="X923" s="23"/>
      <c r="Y923" s="23"/>
      <c r="Z923" s="23"/>
      <c r="AA923" s="23"/>
      <c r="AB923" s="23"/>
      <c r="AC923" s="23"/>
      <c r="AD923" s="23"/>
      <c r="AE923" s="23"/>
      <c r="AF923" s="23"/>
      <c r="AG923" s="23"/>
      <c r="AH923" s="23"/>
      <c r="AI923" s="23"/>
      <c r="AJ923" s="23"/>
      <c r="AK923" s="24"/>
      <c r="AL923" s="24"/>
    </row>
    <row r="924" spans="1:38" s="60" customFormat="1" ht="27.75" customHeight="1" thickBot="1" x14ac:dyDescent="0.3">
      <c r="A924" s="77">
        <v>13710030</v>
      </c>
      <c r="B924" s="28">
        <v>39882</v>
      </c>
      <c r="C924" s="29" t="s">
        <v>1809</v>
      </c>
      <c r="D924" s="29"/>
      <c r="E924" s="23"/>
      <c r="F924" s="23"/>
      <c r="G924" s="23"/>
      <c r="H924" s="77"/>
      <c r="I924" s="28">
        <v>39902</v>
      </c>
      <c r="J924" s="28">
        <v>40978</v>
      </c>
      <c r="K924" s="29" t="s">
        <v>1118</v>
      </c>
      <c r="L924" s="29"/>
      <c r="M924" s="29" t="s">
        <v>4821</v>
      </c>
      <c r="N924" s="29" t="s">
        <v>34</v>
      </c>
      <c r="O924" s="29">
        <v>14600</v>
      </c>
      <c r="P924" s="743"/>
      <c r="Q924" s="743"/>
      <c r="R924" s="743"/>
      <c r="S924" s="743"/>
      <c r="T924" s="571"/>
      <c r="U924" s="29"/>
      <c r="V924" s="29">
        <v>14600</v>
      </c>
      <c r="W924" s="29"/>
      <c r="X924" s="29"/>
      <c r="Y924" s="29"/>
      <c r="Z924" s="29"/>
      <c r="AA924" s="29"/>
      <c r="AB924" s="29"/>
      <c r="AC924" s="29"/>
      <c r="AD924" s="29"/>
      <c r="AE924" s="29"/>
      <c r="AF924" s="29"/>
      <c r="AG924" s="29"/>
      <c r="AH924" s="29"/>
      <c r="AI924" s="29"/>
      <c r="AJ924" s="29"/>
      <c r="AK924" s="25"/>
      <c r="AL924" s="25"/>
    </row>
    <row r="925" spans="1:38" s="60" customFormat="1" ht="27.75" customHeight="1" thickBot="1" x14ac:dyDescent="0.3">
      <c r="A925" s="237">
        <v>13710031</v>
      </c>
      <c r="B925" s="238">
        <v>39882</v>
      </c>
      <c r="C925" s="23" t="s">
        <v>1809</v>
      </c>
      <c r="D925" s="23"/>
      <c r="E925" s="29"/>
      <c r="F925" s="29"/>
      <c r="G925" s="29"/>
      <c r="H925" s="239"/>
      <c r="I925" s="238">
        <v>39902</v>
      </c>
      <c r="J925" s="238">
        <v>42073</v>
      </c>
      <c r="K925" s="23" t="s">
        <v>1118</v>
      </c>
      <c r="L925" s="23"/>
      <c r="M925" s="23" t="s">
        <v>4820</v>
      </c>
      <c r="N925" s="23" t="s">
        <v>34</v>
      </c>
      <c r="O925" s="23">
        <v>7698</v>
      </c>
      <c r="P925" s="744"/>
      <c r="Q925" s="744"/>
      <c r="R925" s="744"/>
      <c r="S925" s="744"/>
      <c r="T925" s="575"/>
      <c r="U925" s="23"/>
      <c r="V925" s="23">
        <v>7698</v>
      </c>
      <c r="W925" s="23"/>
      <c r="X925" s="23"/>
      <c r="Y925" s="23"/>
      <c r="Z925" s="23"/>
      <c r="AA925" s="23"/>
      <c r="AB925" s="23"/>
      <c r="AC925" s="23"/>
      <c r="AD925" s="23"/>
      <c r="AE925" s="23"/>
      <c r="AF925" s="23"/>
      <c r="AG925" s="23"/>
      <c r="AH925" s="23"/>
      <c r="AI925" s="23"/>
      <c r="AJ925" s="23"/>
      <c r="AK925" s="24"/>
      <c r="AL925" s="24"/>
    </row>
    <row r="926" spans="1:38" s="60" customFormat="1" ht="27.75" customHeight="1" thickBot="1" x14ac:dyDescent="0.3">
      <c r="A926" s="77">
        <v>13710032</v>
      </c>
      <c r="B926" s="28">
        <v>39889</v>
      </c>
      <c r="C926" s="29" t="s">
        <v>1809</v>
      </c>
      <c r="D926" s="29"/>
      <c r="E926" s="23"/>
      <c r="F926" s="23"/>
      <c r="G926" s="23"/>
      <c r="H926" s="77"/>
      <c r="I926" s="28">
        <v>39910</v>
      </c>
      <c r="J926" s="28">
        <v>42080</v>
      </c>
      <c r="K926" s="29" t="s">
        <v>1118</v>
      </c>
      <c r="L926" s="29"/>
      <c r="M926" s="29" t="s">
        <v>4820</v>
      </c>
      <c r="N926" s="29" t="s">
        <v>34</v>
      </c>
      <c r="O926" s="29">
        <v>457</v>
      </c>
      <c r="P926" s="743"/>
      <c r="Q926" s="743"/>
      <c r="R926" s="743"/>
      <c r="S926" s="743"/>
      <c r="T926" s="571"/>
      <c r="U926" s="29"/>
      <c r="V926" s="29">
        <v>457</v>
      </c>
      <c r="W926" s="29"/>
      <c r="X926" s="29"/>
      <c r="Y926" s="29"/>
      <c r="Z926" s="29"/>
      <c r="AA926" s="29"/>
      <c r="AB926" s="29"/>
      <c r="AC926" s="29"/>
      <c r="AD926" s="29"/>
      <c r="AE926" s="29"/>
      <c r="AF926" s="29"/>
      <c r="AG926" s="29"/>
      <c r="AH926" s="29"/>
      <c r="AI926" s="29"/>
      <c r="AJ926" s="29"/>
      <c r="AK926" s="25"/>
      <c r="AL926" s="25"/>
    </row>
    <row r="927" spans="1:38" s="60" customFormat="1" ht="27.75" customHeight="1" thickBot="1" x14ac:dyDescent="0.3">
      <c r="A927" s="237">
        <v>13710033</v>
      </c>
      <c r="B927" s="238">
        <v>39911</v>
      </c>
      <c r="C927" s="23" t="s">
        <v>1818</v>
      </c>
      <c r="D927" s="23"/>
      <c r="E927" s="470"/>
      <c r="F927" s="470"/>
      <c r="G927" s="717"/>
      <c r="H927" s="239"/>
      <c r="I927" s="238">
        <v>39931</v>
      </c>
      <c r="J927" s="238">
        <v>42102</v>
      </c>
      <c r="K927" s="23" t="s">
        <v>1147</v>
      </c>
      <c r="L927" s="23"/>
      <c r="M927" s="23" t="s">
        <v>335</v>
      </c>
      <c r="N927" s="23" t="s">
        <v>66</v>
      </c>
      <c r="O927" s="23">
        <v>4818</v>
      </c>
      <c r="P927" s="744"/>
      <c r="Q927" s="744"/>
      <c r="R927" s="744"/>
      <c r="S927" s="744"/>
      <c r="T927" s="575"/>
      <c r="U927" s="23"/>
      <c r="V927" s="23">
        <v>4818</v>
      </c>
      <c r="W927" s="23"/>
      <c r="X927" s="23"/>
      <c r="Y927" s="23"/>
      <c r="Z927" s="23"/>
      <c r="AA927" s="23"/>
      <c r="AB927" s="23"/>
      <c r="AC927" s="23"/>
      <c r="AD927" s="23"/>
      <c r="AE927" s="23"/>
      <c r="AF927" s="23"/>
      <c r="AG927" s="23"/>
      <c r="AH927" s="23"/>
      <c r="AI927" s="23"/>
      <c r="AJ927" s="23"/>
      <c r="AK927" s="24"/>
      <c r="AL927" s="24"/>
    </row>
    <row r="928" spans="1:38" s="60" customFormat="1" ht="34.5" customHeight="1" x14ac:dyDescent="0.25">
      <c r="A928" s="164">
        <v>13710034</v>
      </c>
      <c r="B928" s="175">
        <v>39931</v>
      </c>
      <c r="C928" s="222" t="s">
        <v>1819</v>
      </c>
      <c r="D928" s="39" t="s">
        <v>7300</v>
      </c>
      <c r="E928" s="39" t="s">
        <v>33</v>
      </c>
      <c r="F928" s="39" t="s">
        <v>41</v>
      </c>
      <c r="G928" s="39" t="s">
        <v>33</v>
      </c>
      <c r="H928" s="533" t="s">
        <v>172</v>
      </c>
      <c r="I928" s="175">
        <v>39960</v>
      </c>
      <c r="J928" s="175">
        <v>42122</v>
      </c>
      <c r="K928" s="176" t="s">
        <v>1120</v>
      </c>
      <c r="L928" s="176"/>
      <c r="M928" s="176" t="s">
        <v>4827</v>
      </c>
      <c r="N928" s="176" t="s">
        <v>34</v>
      </c>
      <c r="O928" s="176">
        <v>1755</v>
      </c>
      <c r="P928" s="752" t="s">
        <v>5887</v>
      </c>
      <c r="Q928" s="752" t="s">
        <v>5887</v>
      </c>
      <c r="R928" s="752"/>
      <c r="S928" s="752"/>
      <c r="T928" s="568"/>
      <c r="U928" s="176"/>
      <c r="V928" s="176">
        <v>1755</v>
      </c>
      <c r="W928" s="176"/>
      <c r="X928" s="176"/>
      <c r="Y928" s="176"/>
      <c r="Z928" s="176"/>
      <c r="AA928" s="176"/>
      <c r="AB928" s="176"/>
      <c r="AC928" s="176"/>
      <c r="AD928" s="176"/>
      <c r="AE928" s="176"/>
      <c r="AF928" s="176"/>
      <c r="AG928" s="176"/>
      <c r="AH928" s="176"/>
      <c r="AI928" s="176"/>
      <c r="AJ928" s="176"/>
      <c r="AK928" s="222"/>
      <c r="AL928" s="222" t="s">
        <v>5890</v>
      </c>
    </row>
    <row r="929" spans="1:529" s="82" customFormat="1" ht="53.25" customHeight="1" thickBot="1" x14ac:dyDescent="0.3">
      <c r="A929" s="73">
        <v>13710034</v>
      </c>
      <c r="B929" s="12">
        <v>39931</v>
      </c>
      <c r="C929" s="11" t="s">
        <v>5886</v>
      </c>
      <c r="D929" s="11" t="s">
        <v>7300</v>
      </c>
      <c r="E929" s="208" t="s">
        <v>33</v>
      </c>
      <c r="F929" s="208" t="s">
        <v>41</v>
      </c>
      <c r="G929" s="208" t="s">
        <v>33</v>
      </c>
      <c r="H929" s="73" t="s">
        <v>172</v>
      </c>
      <c r="I929" s="12">
        <v>39960</v>
      </c>
      <c r="J929" s="12">
        <v>44314</v>
      </c>
      <c r="K929" s="11" t="s">
        <v>1120</v>
      </c>
      <c r="L929" s="11"/>
      <c r="M929" s="11" t="s">
        <v>4827</v>
      </c>
      <c r="N929" s="11" t="s">
        <v>34</v>
      </c>
      <c r="O929" s="11">
        <v>1755</v>
      </c>
      <c r="P929" s="745"/>
      <c r="Q929" s="745"/>
      <c r="R929" s="745"/>
      <c r="S929" s="745"/>
      <c r="T929" s="559"/>
      <c r="U929" s="11">
        <v>6.75</v>
      </c>
      <c r="V929" s="11">
        <v>1755</v>
      </c>
      <c r="W929" s="11" t="s">
        <v>3184</v>
      </c>
      <c r="X929" s="11">
        <v>35</v>
      </c>
      <c r="Y929" s="11">
        <v>25</v>
      </c>
      <c r="Z929" s="11">
        <v>125</v>
      </c>
      <c r="AA929" s="11" t="s">
        <v>1090</v>
      </c>
      <c r="AB929" s="11" t="s">
        <v>1090</v>
      </c>
      <c r="AC929" s="11" t="s">
        <v>1090</v>
      </c>
      <c r="AD929" s="11" t="s">
        <v>1090</v>
      </c>
      <c r="AE929" s="11" t="s">
        <v>1090</v>
      </c>
      <c r="AF929" s="11" t="s">
        <v>1090</v>
      </c>
      <c r="AG929" s="11" t="s">
        <v>1090</v>
      </c>
      <c r="AH929" s="11">
        <v>536.29999999999995</v>
      </c>
      <c r="AI929" s="11" t="s">
        <v>5888</v>
      </c>
      <c r="AJ929" s="11" t="s">
        <v>5889</v>
      </c>
      <c r="AK929" s="11" t="s">
        <v>1373</v>
      </c>
      <c r="AL929" s="60"/>
      <c r="AM929" s="60"/>
      <c r="AN929" s="60"/>
      <c r="AO929" s="60"/>
      <c r="AP929" s="60"/>
      <c r="AQ929" s="60"/>
      <c r="AR929" s="60"/>
      <c r="AS929" s="60"/>
      <c r="AT929" s="60"/>
      <c r="AU929" s="60"/>
      <c r="AV929" s="60"/>
      <c r="AW929" s="60"/>
      <c r="AX929" s="60"/>
      <c r="AY929" s="60"/>
      <c r="AZ929" s="60"/>
      <c r="BA929" s="60"/>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c r="CT929" s="60"/>
      <c r="CU929" s="60"/>
      <c r="CV929" s="60"/>
      <c r="CW929" s="60"/>
      <c r="CX929" s="60"/>
      <c r="CY929" s="60"/>
      <c r="CZ929" s="60"/>
      <c r="DA929" s="60"/>
      <c r="DB929" s="60"/>
      <c r="DC929" s="60"/>
      <c r="DD929" s="60"/>
      <c r="DE929" s="60"/>
      <c r="DF929" s="60"/>
      <c r="DG929" s="60"/>
      <c r="DH929" s="60"/>
      <c r="DI929" s="60"/>
      <c r="DJ929" s="60"/>
      <c r="DK929" s="60"/>
      <c r="DL929" s="60"/>
      <c r="DM929" s="60"/>
      <c r="DN929" s="60"/>
      <c r="DO929" s="60"/>
      <c r="DP929" s="60"/>
      <c r="DQ929" s="60"/>
      <c r="DR929" s="60"/>
      <c r="DS929" s="60"/>
      <c r="DT929" s="60"/>
      <c r="DU929" s="60"/>
      <c r="DV929" s="60"/>
      <c r="DW929" s="60"/>
      <c r="DX929" s="60"/>
      <c r="DY929" s="60"/>
      <c r="DZ929" s="60"/>
      <c r="EA929" s="60"/>
      <c r="EB929" s="60"/>
      <c r="EC929" s="60"/>
      <c r="ED929" s="60"/>
      <c r="EE929" s="60"/>
      <c r="EF929" s="60"/>
      <c r="EG929" s="60"/>
      <c r="EH929" s="60"/>
      <c r="EI929" s="60"/>
      <c r="EJ929" s="60"/>
      <c r="EK929" s="60"/>
      <c r="EL929" s="60"/>
      <c r="EM929" s="60"/>
      <c r="EN929" s="60"/>
      <c r="EO929" s="60"/>
      <c r="EP929" s="60"/>
      <c r="EQ929" s="60"/>
      <c r="ER929" s="60"/>
      <c r="ES929" s="60"/>
      <c r="ET929" s="60"/>
      <c r="EU929" s="60"/>
      <c r="EV929" s="60"/>
      <c r="EW929" s="60"/>
      <c r="EX929" s="60"/>
      <c r="EY929" s="60"/>
      <c r="EZ929" s="60"/>
      <c r="FA929" s="60"/>
      <c r="FB929" s="60"/>
      <c r="FC929" s="60"/>
      <c r="FD929" s="60"/>
      <c r="FE929" s="60"/>
      <c r="FF929" s="60"/>
      <c r="FG929" s="60"/>
      <c r="FH929" s="60"/>
      <c r="FI929" s="60"/>
      <c r="FJ929" s="60"/>
      <c r="FK929" s="60"/>
      <c r="FL929" s="60"/>
      <c r="FM929" s="60"/>
      <c r="FN929" s="60"/>
      <c r="FO929" s="60"/>
      <c r="FP929" s="60"/>
      <c r="FQ929" s="60"/>
      <c r="FR929" s="60"/>
      <c r="FS929" s="60"/>
      <c r="FT929" s="60"/>
      <c r="FU929" s="60"/>
      <c r="FV929" s="60"/>
      <c r="FW929" s="60"/>
      <c r="FX929" s="60"/>
      <c r="FY929" s="60"/>
      <c r="FZ929" s="60"/>
      <c r="GA929" s="60"/>
      <c r="GB929" s="60"/>
      <c r="GC929" s="60"/>
      <c r="GD929" s="60"/>
      <c r="GE929" s="60"/>
      <c r="GF929" s="60"/>
      <c r="GG929" s="60"/>
      <c r="GH929" s="60"/>
      <c r="GI929" s="60"/>
      <c r="GJ929" s="60"/>
      <c r="GK929" s="60"/>
      <c r="GL929" s="60"/>
      <c r="GM929" s="60"/>
      <c r="GN929" s="60"/>
      <c r="GO929" s="60"/>
      <c r="GP929" s="60"/>
      <c r="GQ929" s="60"/>
      <c r="GR929" s="60"/>
      <c r="GS929" s="60"/>
      <c r="GT929" s="60"/>
      <c r="GU929" s="60"/>
      <c r="GV929" s="60"/>
      <c r="GW929" s="60"/>
      <c r="GX929" s="60"/>
      <c r="GY929" s="60"/>
      <c r="GZ929" s="60"/>
      <c r="HA929" s="60"/>
      <c r="HB929" s="60"/>
      <c r="HC929" s="60"/>
      <c r="HD929" s="60"/>
      <c r="HE929" s="60"/>
      <c r="HF929" s="60"/>
      <c r="HG929" s="60"/>
      <c r="HH929" s="60"/>
      <c r="HI929" s="60"/>
      <c r="HJ929" s="60"/>
      <c r="HK929" s="60"/>
      <c r="HL929" s="60"/>
      <c r="HM929" s="60"/>
      <c r="HN929" s="60"/>
      <c r="HO929" s="60"/>
      <c r="HP929" s="60"/>
      <c r="HQ929" s="60"/>
      <c r="HR929" s="60"/>
      <c r="HS929" s="60"/>
      <c r="HT929" s="60"/>
      <c r="HU929" s="60"/>
      <c r="HV929" s="60"/>
      <c r="HW929" s="60"/>
      <c r="HX929" s="60"/>
      <c r="HY929" s="60"/>
      <c r="HZ929" s="60"/>
      <c r="IA929" s="60"/>
      <c r="IB929" s="60"/>
      <c r="IC929" s="60"/>
      <c r="ID929" s="60"/>
      <c r="IE929" s="60"/>
      <c r="IF929" s="60"/>
      <c r="IG929" s="60"/>
      <c r="IH929" s="60"/>
      <c r="II929" s="60"/>
      <c r="IJ929" s="60"/>
      <c r="IK929" s="60"/>
      <c r="IL929" s="60"/>
      <c r="IM929" s="60"/>
      <c r="IN929" s="60"/>
      <c r="IO929" s="60"/>
      <c r="IP929" s="60"/>
      <c r="IQ929" s="60"/>
      <c r="IR929" s="60"/>
      <c r="IS929" s="60"/>
      <c r="IT929" s="60"/>
      <c r="IU929" s="60"/>
      <c r="IV929" s="60"/>
      <c r="IW929" s="60"/>
      <c r="IX929" s="60"/>
      <c r="IY929" s="60"/>
      <c r="IZ929" s="60"/>
      <c r="JA929" s="60"/>
      <c r="JB929" s="60"/>
      <c r="JC929" s="60"/>
      <c r="JD929" s="60"/>
      <c r="JE929" s="60"/>
      <c r="JF929" s="60"/>
      <c r="JG929" s="60"/>
      <c r="JH929" s="60"/>
      <c r="JI929" s="60"/>
      <c r="JJ929" s="60"/>
      <c r="JK929" s="60"/>
      <c r="JL929" s="60"/>
      <c r="JM929" s="60"/>
      <c r="JN929" s="60"/>
      <c r="JO929" s="60"/>
      <c r="JP929" s="60"/>
      <c r="JQ929" s="60"/>
      <c r="JR929" s="60"/>
      <c r="JS929" s="60"/>
      <c r="JT929" s="60"/>
      <c r="JU929" s="60"/>
      <c r="JV929" s="60"/>
      <c r="JW929" s="60"/>
      <c r="JX929" s="60"/>
      <c r="JY929" s="60"/>
      <c r="JZ929" s="60"/>
      <c r="KA929" s="60"/>
      <c r="KB929" s="60"/>
      <c r="KC929" s="60"/>
      <c r="KD929" s="60"/>
      <c r="KE929" s="60"/>
      <c r="KF929" s="60"/>
      <c r="KG929" s="60"/>
      <c r="KH929" s="60"/>
      <c r="KI929" s="60"/>
      <c r="KJ929" s="60"/>
      <c r="KK929" s="60"/>
      <c r="KL929" s="60"/>
      <c r="KM929" s="60"/>
      <c r="KN929" s="60"/>
      <c r="KO929" s="60"/>
      <c r="KP929" s="60"/>
      <c r="KQ929" s="60"/>
      <c r="KR929" s="60"/>
      <c r="KS929" s="60"/>
      <c r="KT929" s="60"/>
      <c r="KU929" s="60"/>
      <c r="KV929" s="60"/>
      <c r="KW929" s="60"/>
      <c r="KX929" s="60"/>
      <c r="KY929" s="60"/>
      <c r="KZ929" s="60"/>
      <c r="LA929" s="60"/>
      <c r="LB929" s="60"/>
      <c r="LC929" s="60"/>
      <c r="LD929" s="60"/>
      <c r="LE929" s="60"/>
      <c r="LF929" s="60"/>
      <c r="LG929" s="60"/>
      <c r="LH929" s="60"/>
      <c r="LI929" s="60"/>
      <c r="LJ929" s="60"/>
      <c r="LK929" s="60"/>
      <c r="LL929" s="60"/>
      <c r="LM929" s="60"/>
      <c r="LN929" s="60"/>
      <c r="LO929" s="60"/>
      <c r="LP929" s="60"/>
      <c r="LQ929" s="60"/>
      <c r="LR929" s="60"/>
      <c r="LS929" s="60"/>
      <c r="LT929" s="60"/>
      <c r="LU929" s="60"/>
      <c r="LV929" s="60"/>
      <c r="LW929" s="60"/>
      <c r="LX929" s="60"/>
      <c r="LY929" s="60"/>
      <c r="LZ929" s="60"/>
      <c r="MA929" s="60"/>
      <c r="MB929" s="60"/>
      <c r="MC929" s="60"/>
      <c r="MD929" s="60"/>
      <c r="ME929" s="60"/>
      <c r="MF929" s="60"/>
      <c r="MG929" s="60"/>
      <c r="MH929" s="60"/>
      <c r="MI929" s="60"/>
      <c r="MJ929" s="60"/>
      <c r="MK929" s="60"/>
      <c r="ML929" s="60"/>
      <c r="MM929" s="60"/>
      <c r="MN929" s="60"/>
      <c r="MO929" s="60"/>
      <c r="MP929" s="60"/>
      <c r="MQ929" s="60"/>
      <c r="MR929" s="60"/>
      <c r="MS929" s="60"/>
      <c r="MT929" s="60"/>
      <c r="MU929" s="60"/>
      <c r="MV929" s="60"/>
      <c r="MW929" s="60"/>
      <c r="MX929" s="60"/>
      <c r="MY929" s="60"/>
      <c r="MZ929" s="60"/>
      <c r="NA929" s="60"/>
      <c r="NB929" s="60"/>
      <c r="NC929" s="60"/>
      <c r="ND929" s="60"/>
      <c r="NE929" s="60"/>
      <c r="NF929" s="60"/>
      <c r="NG929" s="60"/>
      <c r="NH929" s="60"/>
      <c r="NI929" s="60"/>
      <c r="NJ929" s="60"/>
      <c r="NK929" s="60"/>
      <c r="NL929" s="60"/>
      <c r="NM929" s="60"/>
      <c r="NN929" s="60"/>
      <c r="NO929" s="60"/>
      <c r="NP929" s="60"/>
      <c r="NQ929" s="60"/>
      <c r="NR929" s="60"/>
      <c r="NS929" s="60"/>
      <c r="NT929" s="60"/>
      <c r="NU929" s="60"/>
      <c r="NV929" s="60"/>
      <c r="NW929" s="60"/>
      <c r="NX929" s="60"/>
      <c r="NY929" s="60"/>
      <c r="NZ929" s="60"/>
      <c r="OA929" s="60"/>
      <c r="OB929" s="60"/>
      <c r="OC929" s="60"/>
      <c r="OD929" s="60"/>
      <c r="OE929" s="60"/>
      <c r="OF929" s="60"/>
      <c r="OG929" s="60"/>
      <c r="OH929" s="60"/>
      <c r="OI929" s="60"/>
      <c r="OJ929" s="60"/>
      <c r="OK929" s="60"/>
      <c r="OL929" s="60"/>
      <c r="OM929" s="60"/>
      <c r="ON929" s="60"/>
      <c r="OO929" s="60"/>
      <c r="OP929" s="60"/>
      <c r="OQ929" s="60"/>
      <c r="OR929" s="60"/>
      <c r="OS929" s="60"/>
      <c r="OT929" s="60"/>
      <c r="OU929" s="60"/>
      <c r="OV929" s="60"/>
      <c r="OW929" s="60"/>
      <c r="OX929" s="60"/>
      <c r="OY929" s="60"/>
      <c r="OZ929" s="60"/>
      <c r="PA929" s="60"/>
      <c r="PB929" s="60"/>
      <c r="PC929" s="60"/>
      <c r="PD929" s="60"/>
      <c r="PE929" s="60"/>
      <c r="PF929" s="60"/>
      <c r="PG929" s="60"/>
      <c r="PH929" s="60"/>
      <c r="PI929" s="60"/>
      <c r="PJ929" s="60"/>
      <c r="PK929" s="60"/>
      <c r="PL929" s="60"/>
      <c r="PM929" s="60"/>
      <c r="PN929" s="60"/>
      <c r="PO929" s="60"/>
      <c r="PP929" s="60"/>
      <c r="PQ929" s="60"/>
      <c r="PR929" s="60"/>
      <c r="PS929" s="60"/>
      <c r="PT929" s="60"/>
      <c r="PU929" s="60"/>
      <c r="PV929" s="60"/>
      <c r="PW929" s="60"/>
      <c r="PX929" s="60"/>
      <c r="PY929" s="60"/>
      <c r="PZ929" s="60"/>
      <c r="QA929" s="60"/>
      <c r="QB929" s="60"/>
      <c r="QC929" s="60"/>
      <c r="QD929" s="60"/>
      <c r="QE929" s="60"/>
      <c r="QF929" s="60"/>
      <c r="QG929" s="60"/>
      <c r="QH929" s="60"/>
      <c r="QI929" s="60"/>
      <c r="QJ929" s="60"/>
      <c r="QK929" s="60"/>
      <c r="QL929" s="60"/>
      <c r="QM929" s="60"/>
      <c r="QN929" s="60"/>
      <c r="QO929" s="60"/>
      <c r="QP929" s="60"/>
      <c r="QQ929" s="60"/>
      <c r="QR929" s="60"/>
      <c r="QS929" s="60"/>
      <c r="QT929" s="60"/>
      <c r="QU929" s="60"/>
      <c r="QV929" s="60"/>
      <c r="QW929" s="60"/>
      <c r="QX929" s="60"/>
      <c r="QY929" s="60"/>
      <c r="QZ929" s="60"/>
      <c r="RA929" s="60"/>
      <c r="RB929" s="60"/>
      <c r="RC929" s="60"/>
      <c r="RD929" s="60"/>
      <c r="RE929" s="60"/>
      <c r="RF929" s="60"/>
      <c r="RG929" s="60"/>
      <c r="RH929" s="60"/>
      <c r="RI929" s="60"/>
      <c r="RJ929" s="60"/>
      <c r="RK929" s="60"/>
      <c r="RL929" s="60"/>
      <c r="RM929" s="60"/>
      <c r="RN929" s="60"/>
      <c r="RO929" s="60"/>
      <c r="RP929" s="60"/>
      <c r="RQ929" s="60"/>
      <c r="RR929" s="60"/>
      <c r="RS929" s="60"/>
      <c r="RT929" s="60"/>
      <c r="RU929" s="60"/>
      <c r="RV929" s="60"/>
      <c r="RW929" s="60"/>
      <c r="RX929" s="60"/>
      <c r="RY929" s="60"/>
      <c r="RZ929" s="60"/>
      <c r="SA929" s="60"/>
      <c r="SB929" s="60"/>
      <c r="SC929" s="60"/>
      <c r="SD929" s="60"/>
      <c r="SE929" s="60"/>
      <c r="SF929" s="60"/>
      <c r="SG929" s="60"/>
      <c r="SH929" s="60"/>
      <c r="SI929" s="60"/>
      <c r="SJ929" s="60"/>
      <c r="SK929" s="60"/>
      <c r="SL929" s="60"/>
      <c r="SM929" s="60"/>
      <c r="SN929" s="60"/>
      <c r="SO929" s="60"/>
      <c r="SP929" s="60"/>
      <c r="SQ929" s="60"/>
      <c r="SR929" s="60"/>
      <c r="SS929" s="60"/>
      <c r="ST929" s="60"/>
      <c r="SU929" s="60"/>
      <c r="SV929" s="60"/>
      <c r="SW929" s="60"/>
      <c r="SX929" s="60"/>
      <c r="SY929" s="60"/>
      <c r="SZ929" s="60"/>
      <c r="TA929" s="60"/>
      <c r="TB929" s="60"/>
      <c r="TC929" s="60"/>
      <c r="TD929" s="60"/>
      <c r="TE929" s="60"/>
      <c r="TF929" s="60"/>
      <c r="TG929" s="60"/>
      <c r="TH929" s="60"/>
      <c r="TI929" s="60"/>
    </row>
    <row r="930" spans="1:529" s="60" customFormat="1" ht="27.75" customHeight="1" thickBot="1" x14ac:dyDescent="0.3">
      <c r="A930" s="237">
        <v>13710035</v>
      </c>
      <c r="B930" s="238">
        <v>39951</v>
      </c>
      <c r="C930" s="23" t="s">
        <v>5623</v>
      </c>
      <c r="D930" s="23" t="s">
        <v>5624</v>
      </c>
      <c r="E930" s="29"/>
      <c r="F930" s="29"/>
      <c r="G930" s="29"/>
      <c r="H930" s="239"/>
      <c r="I930" s="238">
        <v>39971</v>
      </c>
      <c r="J930" s="238">
        <v>41047</v>
      </c>
      <c r="K930" s="23" t="s">
        <v>370</v>
      </c>
      <c r="L930" s="23"/>
      <c r="M930" s="23" t="s">
        <v>485</v>
      </c>
      <c r="N930" s="23" t="s">
        <v>52</v>
      </c>
      <c r="O930" s="23">
        <v>10542</v>
      </c>
      <c r="P930" s="744"/>
      <c r="Q930" s="744"/>
      <c r="R930" s="744"/>
      <c r="S930" s="744"/>
      <c r="T930" s="575"/>
      <c r="U930" s="23"/>
      <c r="V930" s="23">
        <v>10542</v>
      </c>
      <c r="W930" s="23"/>
      <c r="X930" s="23"/>
      <c r="Y930" s="23"/>
      <c r="Z930" s="23"/>
      <c r="AA930" s="23"/>
      <c r="AB930" s="23"/>
      <c r="AC930" s="23"/>
      <c r="AD930" s="23"/>
      <c r="AE930" s="23"/>
      <c r="AF930" s="23"/>
      <c r="AG930" s="23"/>
      <c r="AH930" s="23"/>
      <c r="AI930" s="23"/>
      <c r="AJ930" s="23"/>
      <c r="AK930" s="24"/>
      <c r="AL930" s="24"/>
    </row>
    <row r="931" spans="1:529" s="60" customFormat="1" ht="27.75" customHeight="1" thickBot="1" x14ac:dyDescent="0.3">
      <c r="A931" s="77">
        <v>13710036</v>
      </c>
      <c r="B931" s="28">
        <v>39965</v>
      </c>
      <c r="C931" s="29" t="s">
        <v>1809</v>
      </c>
      <c r="D931" s="29"/>
      <c r="E931" s="23"/>
      <c r="F931" s="23"/>
      <c r="G931" s="23"/>
      <c r="H931" s="77"/>
      <c r="I931" s="28">
        <v>39986</v>
      </c>
      <c r="J931" s="28">
        <v>42156</v>
      </c>
      <c r="K931" s="29" t="s">
        <v>1118</v>
      </c>
      <c r="L931" s="29"/>
      <c r="M931" s="29" t="s">
        <v>4828</v>
      </c>
      <c r="N931" s="29" t="s">
        <v>34</v>
      </c>
      <c r="O931" s="29">
        <v>36500</v>
      </c>
      <c r="P931" s="743"/>
      <c r="Q931" s="743"/>
      <c r="R931" s="743"/>
      <c r="S931" s="743"/>
      <c r="T931" s="571"/>
      <c r="U931" s="29"/>
      <c r="V931" s="29">
        <v>36500</v>
      </c>
      <c r="W931" s="29"/>
      <c r="X931" s="29"/>
      <c r="Y931" s="29"/>
      <c r="Z931" s="29"/>
      <c r="AA931" s="29"/>
      <c r="AB931" s="29"/>
      <c r="AC931" s="29"/>
      <c r="AD931" s="29"/>
      <c r="AE931" s="29"/>
      <c r="AF931" s="29"/>
      <c r="AG931" s="29"/>
      <c r="AH931" s="29"/>
      <c r="AI931" s="29"/>
      <c r="AJ931" s="29"/>
      <c r="AK931" s="25"/>
      <c r="AL931" s="25"/>
    </row>
    <row r="932" spans="1:529" s="60" customFormat="1" ht="27.75" customHeight="1" thickBot="1" x14ac:dyDescent="0.3">
      <c r="A932" s="237">
        <v>13710037</v>
      </c>
      <c r="B932" s="238">
        <v>39965</v>
      </c>
      <c r="C932" s="23" t="s">
        <v>1809</v>
      </c>
      <c r="D932" s="23"/>
      <c r="E932" s="29"/>
      <c r="F932" s="29"/>
      <c r="G932" s="29"/>
      <c r="H932" s="239"/>
      <c r="I932" s="238">
        <v>39986</v>
      </c>
      <c r="J932" s="238">
        <v>42156</v>
      </c>
      <c r="K932" s="23" t="s">
        <v>1118</v>
      </c>
      <c r="L932" s="23"/>
      <c r="M932" s="23" t="s">
        <v>1820</v>
      </c>
      <c r="N932" s="23" t="s">
        <v>34</v>
      </c>
      <c r="O932" s="23">
        <v>2943</v>
      </c>
      <c r="P932" s="744"/>
      <c r="Q932" s="744"/>
      <c r="R932" s="744"/>
      <c r="S932" s="744"/>
      <c r="T932" s="575"/>
      <c r="U932" s="23"/>
      <c r="V932" s="23">
        <v>2943</v>
      </c>
      <c r="W932" s="23"/>
      <c r="X932" s="23"/>
      <c r="Y932" s="23"/>
      <c r="Z932" s="23"/>
      <c r="AA932" s="23"/>
      <c r="AB932" s="23"/>
      <c r="AC932" s="23"/>
      <c r="AD932" s="23"/>
      <c r="AE932" s="23"/>
      <c r="AF932" s="23"/>
      <c r="AG932" s="23"/>
      <c r="AH932" s="23"/>
      <c r="AI932" s="23"/>
      <c r="AJ932" s="23"/>
      <c r="AK932" s="24"/>
      <c r="AL932" s="24"/>
    </row>
    <row r="933" spans="1:529" s="60" customFormat="1" ht="27.75" customHeight="1" thickBot="1" x14ac:dyDescent="0.3">
      <c r="A933" s="77">
        <v>13710038</v>
      </c>
      <c r="B933" s="28">
        <v>39965</v>
      </c>
      <c r="C933" s="29" t="s">
        <v>1821</v>
      </c>
      <c r="D933" s="29"/>
      <c r="E933" s="23"/>
      <c r="F933" s="23"/>
      <c r="G933" s="23"/>
      <c r="H933" s="77"/>
      <c r="I933" s="28">
        <v>39986</v>
      </c>
      <c r="J933" s="28">
        <v>42156</v>
      </c>
      <c r="K933" s="29" t="s">
        <v>1118</v>
      </c>
      <c r="L933" s="29"/>
      <c r="M933" s="29" t="s">
        <v>4829</v>
      </c>
      <c r="N933" s="29" t="s">
        <v>34</v>
      </c>
      <c r="O933" s="29">
        <v>5475</v>
      </c>
      <c r="P933" s="743"/>
      <c r="Q933" s="743"/>
      <c r="R933" s="743"/>
      <c r="S933" s="743"/>
      <c r="T933" s="571"/>
      <c r="U933" s="29"/>
      <c r="V933" s="29">
        <v>5475</v>
      </c>
      <c r="W933" s="29"/>
      <c r="X933" s="29"/>
      <c r="Y933" s="29"/>
      <c r="Z933" s="29"/>
      <c r="AA933" s="29"/>
      <c r="AB933" s="29"/>
      <c r="AC933" s="29"/>
      <c r="AD933" s="29"/>
      <c r="AE933" s="29"/>
      <c r="AF933" s="29"/>
      <c r="AG933" s="29"/>
      <c r="AH933" s="29"/>
      <c r="AI933" s="29"/>
      <c r="AJ933" s="29"/>
      <c r="AK933" s="25"/>
      <c r="AL933" s="25"/>
    </row>
    <row r="934" spans="1:529" s="60" customFormat="1" ht="27.75" customHeight="1" thickBot="1" x14ac:dyDescent="0.3">
      <c r="A934" s="237">
        <v>13710027</v>
      </c>
      <c r="B934" s="238">
        <v>39969</v>
      </c>
      <c r="C934" s="23" t="s">
        <v>1809</v>
      </c>
      <c r="D934" s="23"/>
      <c r="E934" s="29"/>
      <c r="F934" s="29"/>
      <c r="G934" s="29"/>
      <c r="H934" s="239"/>
      <c r="I934" s="238">
        <v>39874</v>
      </c>
      <c r="J934" s="238">
        <v>41065</v>
      </c>
      <c r="K934" s="23" t="s">
        <v>1118</v>
      </c>
      <c r="L934" s="23"/>
      <c r="M934" s="23" t="s">
        <v>682</v>
      </c>
      <c r="N934" s="23" t="s">
        <v>34</v>
      </c>
      <c r="O934" s="23">
        <v>13688</v>
      </c>
      <c r="P934" s="744"/>
      <c r="Q934" s="744"/>
      <c r="R934" s="744"/>
      <c r="S934" s="744"/>
      <c r="T934" s="575"/>
      <c r="U934" s="23"/>
      <c r="V934" s="23">
        <v>13688</v>
      </c>
      <c r="W934" s="23"/>
      <c r="X934" s="23"/>
      <c r="Y934" s="23"/>
      <c r="Z934" s="23"/>
      <c r="AA934" s="23"/>
      <c r="AB934" s="23"/>
      <c r="AC934" s="23"/>
      <c r="AD934" s="23"/>
      <c r="AE934" s="23"/>
      <c r="AF934" s="23"/>
      <c r="AG934" s="23"/>
      <c r="AH934" s="23"/>
      <c r="AI934" s="23"/>
      <c r="AJ934" s="23"/>
      <c r="AK934" s="24"/>
      <c r="AL934" s="24"/>
    </row>
    <row r="935" spans="1:529" s="60" customFormat="1" ht="27.75" customHeight="1" thickBot="1" x14ac:dyDescent="0.3">
      <c r="A935" s="77">
        <v>13710039</v>
      </c>
      <c r="B935" s="28">
        <v>39981</v>
      </c>
      <c r="C935" s="29" t="s">
        <v>1809</v>
      </c>
      <c r="D935" s="29"/>
      <c r="E935" s="23"/>
      <c r="F935" s="23"/>
      <c r="G935" s="23"/>
      <c r="H935" s="77"/>
      <c r="I935" s="28">
        <v>40001</v>
      </c>
      <c r="J935" s="28">
        <v>41077</v>
      </c>
      <c r="K935" s="29" t="s">
        <v>1120</v>
      </c>
      <c r="L935" s="29"/>
      <c r="M935" s="29" t="s">
        <v>1822</v>
      </c>
      <c r="N935" s="29" t="s">
        <v>34</v>
      </c>
      <c r="O935" s="29">
        <v>4927</v>
      </c>
      <c r="P935" s="743"/>
      <c r="Q935" s="743"/>
      <c r="R935" s="743"/>
      <c r="S935" s="743"/>
      <c r="T935" s="571"/>
      <c r="U935" s="29"/>
      <c r="V935" s="29">
        <v>4927</v>
      </c>
      <c r="W935" s="29"/>
      <c r="X935" s="29"/>
      <c r="Y935" s="29"/>
      <c r="Z935" s="29"/>
      <c r="AA935" s="29"/>
      <c r="AB935" s="29"/>
      <c r="AC935" s="29"/>
      <c r="AD935" s="29"/>
      <c r="AE935" s="29"/>
      <c r="AF935" s="29"/>
      <c r="AG935" s="29"/>
      <c r="AH935" s="29"/>
      <c r="AI935" s="29"/>
      <c r="AJ935" s="29"/>
      <c r="AK935" s="25"/>
      <c r="AL935" s="25"/>
    </row>
    <row r="936" spans="1:529" s="60" customFormat="1" ht="27.75" customHeight="1" thickBot="1" x14ac:dyDescent="0.3">
      <c r="A936" s="237">
        <v>13710040</v>
      </c>
      <c r="B936" s="238">
        <v>39988</v>
      </c>
      <c r="C936" s="23" t="s">
        <v>1809</v>
      </c>
      <c r="D936" s="23"/>
      <c r="E936" s="29"/>
      <c r="F936" s="29"/>
      <c r="G936" s="29"/>
      <c r="H936" s="239"/>
      <c r="I936" s="238">
        <v>40008</v>
      </c>
      <c r="J936" s="238">
        <v>42179</v>
      </c>
      <c r="K936" s="23" t="s">
        <v>1118</v>
      </c>
      <c r="L936" s="23"/>
      <c r="M936" s="23" t="s">
        <v>4820</v>
      </c>
      <c r="N936" s="23" t="s">
        <v>34</v>
      </c>
      <c r="O936" s="23">
        <v>13319</v>
      </c>
      <c r="P936" s="744"/>
      <c r="Q936" s="744"/>
      <c r="R936" s="744"/>
      <c r="S936" s="744"/>
      <c r="T936" s="575"/>
      <c r="U936" s="23"/>
      <c r="V936" s="23">
        <v>13319</v>
      </c>
      <c r="W936" s="23"/>
      <c r="X936" s="23"/>
      <c r="Y936" s="23"/>
      <c r="Z936" s="23"/>
      <c r="AA936" s="23"/>
      <c r="AB936" s="23"/>
      <c r="AC936" s="23"/>
      <c r="AD936" s="23"/>
      <c r="AE936" s="23"/>
      <c r="AF936" s="23"/>
      <c r="AG936" s="23"/>
      <c r="AH936" s="23"/>
      <c r="AI936" s="23"/>
      <c r="AJ936" s="23"/>
      <c r="AK936" s="24"/>
      <c r="AL936" s="24"/>
    </row>
    <row r="937" spans="1:529" s="60" customFormat="1" ht="27.75" customHeight="1" thickBot="1" x14ac:dyDescent="0.3">
      <c r="A937" s="77">
        <v>13710041</v>
      </c>
      <c r="B937" s="28">
        <v>40016</v>
      </c>
      <c r="C937" s="29" t="s">
        <v>1809</v>
      </c>
      <c r="D937" s="29"/>
      <c r="E937" s="23"/>
      <c r="F937" s="23"/>
      <c r="G937" s="23"/>
      <c r="H937" s="77"/>
      <c r="I937" s="28">
        <v>40037</v>
      </c>
      <c r="J937" s="28">
        <v>41112</v>
      </c>
      <c r="K937" s="29" t="s">
        <v>1587</v>
      </c>
      <c r="L937" s="29"/>
      <c r="M937" s="29" t="s">
        <v>1823</v>
      </c>
      <c r="N937" s="29" t="s">
        <v>21</v>
      </c>
      <c r="O937" s="29">
        <v>2190</v>
      </c>
      <c r="P937" s="743"/>
      <c r="Q937" s="743"/>
      <c r="R937" s="743"/>
      <c r="S937" s="743"/>
      <c r="T937" s="571"/>
      <c r="U937" s="29"/>
      <c r="V937" s="29">
        <v>2190</v>
      </c>
      <c r="W937" s="29"/>
      <c r="X937" s="29"/>
      <c r="Y937" s="29"/>
      <c r="Z937" s="29"/>
      <c r="AA937" s="29"/>
      <c r="AB937" s="29"/>
      <c r="AC937" s="29"/>
      <c r="AD937" s="29"/>
      <c r="AE937" s="29"/>
      <c r="AF937" s="29"/>
      <c r="AG937" s="29"/>
      <c r="AH937" s="29"/>
      <c r="AI937" s="29"/>
      <c r="AJ937" s="29"/>
      <c r="AK937" s="25"/>
      <c r="AL937" s="25"/>
    </row>
    <row r="938" spans="1:529" s="60" customFormat="1" ht="27.75" customHeight="1" thickBot="1" x14ac:dyDescent="0.3">
      <c r="A938" s="237">
        <v>13710042</v>
      </c>
      <c r="B938" s="238">
        <v>40039</v>
      </c>
      <c r="C938" s="23" t="s">
        <v>1190</v>
      </c>
      <c r="D938" s="23"/>
      <c r="E938" s="29"/>
      <c r="F938" s="29"/>
      <c r="G938" s="29"/>
      <c r="H938" s="239"/>
      <c r="I938" s="238">
        <v>40060</v>
      </c>
      <c r="J938" s="238">
        <v>42004</v>
      </c>
      <c r="K938" s="23" t="s">
        <v>1591</v>
      </c>
      <c r="L938" s="23"/>
      <c r="M938" s="23" t="s">
        <v>4830</v>
      </c>
      <c r="N938" s="23" t="s">
        <v>21</v>
      </c>
      <c r="O938" s="23">
        <v>37834</v>
      </c>
      <c r="P938" s="744"/>
      <c r="Q938" s="744"/>
      <c r="R938" s="744"/>
      <c r="S938" s="744"/>
      <c r="T938" s="575"/>
      <c r="U938" s="23"/>
      <c r="V938" s="23">
        <v>37834</v>
      </c>
      <c r="W938" s="23"/>
      <c r="X938" s="23"/>
      <c r="Y938" s="23"/>
      <c r="Z938" s="23"/>
      <c r="AA938" s="23"/>
      <c r="AB938" s="23"/>
      <c r="AC938" s="23"/>
      <c r="AD938" s="23"/>
      <c r="AE938" s="23"/>
      <c r="AF938" s="23"/>
      <c r="AG938" s="23"/>
      <c r="AH938" s="23"/>
      <c r="AI938" s="23"/>
      <c r="AJ938" s="23"/>
      <c r="AK938" s="24"/>
      <c r="AL938" s="24"/>
    </row>
    <row r="939" spans="1:529" s="60" customFormat="1" ht="27.75" customHeight="1" thickBot="1" x14ac:dyDescent="0.3">
      <c r="A939" s="77">
        <v>13710043</v>
      </c>
      <c r="B939" s="28">
        <v>40039</v>
      </c>
      <c r="C939" s="29" t="s">
        <v>1190</v>
      </c>
      <c r="D939" s="29"/>
      <c r="E939" s="23"/>
      <c r="F939" s="23"/>
      <c r="G939" s="23"/>
      <c r="H939" s="77"/>
      <c r="I939" s="28">
        <v>40060</v>
      </c>
      <c r="J939" s="28">
        <v>42004</v>
      </c>
      <c r="K939" s="29" t="s">
        <v>1591</v>
      </c>
      <c r="L939" s="29"/>
      <c r="M939" s="29" t="s">
        <v>4831</v>
      </c>
      <c r="N939" s="29" t="s">
        <v>21</v>
      </c>
      <c r="O939" s="29">
        <v>47304</v>
      </c>
      <c r="P939" s="743"/>
      <c r="Q939" s="743"/>
      <c r="R939" s="743"/>
      <c r="S939" s="743"/>
      <c r="T939" s="571"/>
      <c r="U939" s="29"/>
      <c r="V939" s="29">
        <v>47304</v>
      </c>
      <c r="W939" s="29"/>
      <c r="X939" s="29"/>
      <c r="Y939" s="29"/>
      <c r="Z939" s="29"/>
      <c r="AA939" s="29"/>
      <c r="AB939" s="29"/>
      <c r="AC939" s="29"/>
      <c r="AD939" s="29"/>
      <c r="AE939" s="29"/>
      <c r="AF939" s="29"/>
      <c r="AG939" s="29"/>
      <c r="AH939" s="29"/>
      <c r="AI939" s="29"/>
      <c r="AJ939" s="29"/>
      <c r="AK939" s="25"/>
      <c r="AL939" s="25"/>
    </row>
    <row r="940" spans="1:529" s="60" customFormat="1" ht="27.75" customHeight="1" thickBot="1" x14ac:dyDescent="0.3">
      <c r="A940" s="237">
        <v>13710044</v>
      </c>
      <c r="B940" s="238">
        <v>40039</v>
      </c>
      <c r="C940" s="23" t="s">
        <v>1824</v>
      </c>
      <c r="D940" s="23"/>
      <c r="E940" s="29"/>
      <c r="F940" s="29"/>
      <c r="G940" s="29"/>
      <c r="H940" s="239"/>
      <c r="I940" s="238">
        <v>40059</v>
      </c>
      <c r="J940" s="238">
        <v>41135</v>
      </c>
      <c r="K940" s="23" t="s">
        <v>1171</v>
      </c>
      <c r="L940" s="23"/>
      <c r="M940" s="23" t="s">
        <v>4832</v>
      </c>
      <c r="N940" s="23" t="s">
        <v>34</v>
      </c>
      <c r="O940" s="23" t="s">
        <v>1825</v>
      </c>
      <c r="P940" s="744"/>
      <c r="Q940" s="744"/>
      <c r="R940" s="744"/>
      <c r="S940" s="744"/>
      <c r="T940" s="575"/>
      <c r="U940" s="23"/>
      <c r="V940" s="23" t="s">
        <v>1825</v>
      </c>
      <c r="W940" s="23"/>
      <c r="X940" s="23"/>
      <c r="Y940" s="23"/>
      <c r="Z940" s="23"/>
      <c r="AA940" s="23"/>
      <c r="AB940" s="23"/>
      <c r="AC940" s="23"/>
      <c r="AD940" s="23"/>
      <c r="AE940" s="23"/>
      <c r="AF940" s="23"/>
      <c r="AG940" s="23"/>
      <c r="AH940" s="23"/>
      <c r="AI940" s="23"/>
      <c r="AJ940" s="23"/>
      <c r="AK940" s="24"/>
      <c r="AL940" s="24"/>
    </row>
    <row r="941" spans="1:529" s="60" customFormat="1" ht="27.75" customHeight="1" thickBot="1" x14ac:dyDescent="0.3">
      <c r="A941" s="77">
        <v>13710045</v>
      </c>
      <c r="B941" s="28">
        <v>40064</v>
      </c>
      <c r="C941" s="29" t="s">
        <v>479</v>
      </c>
      <c r="D941" s="29" t="s">
        <v>5063</v>
      </c>
      <c r="H941" s="77" t="s">
        <v>153</v>
      </c>
      <c r="I941" s="28">
        <v>40084</v>
      </c>
      <c r="J941" s="28">
        <v>42255</v>
      </c>
      <c r="K941" s="29" t="s">
        <v>1118</v>
      </c>
      <c r="L941" s="29"/>
      <c r="M941" s="29" t="s">
        <v>1037</v>
      </c>
      <c r="N941" s="29" t="s">
        <v>34</v>
      </c>
      <c r="O941" s="29">
        <v>650</v>
      </c>
      <c r="P941" s="743"/>
      <c r="Q941" s="743"/>
      <c r="R941" s="743"/>
      <c r="S941" s="743"/>
      <c r="T941" s="571"/>
      <c r="U941" s="29"/>
      <c r="V941" s="29">
        <v>650</v>
      </c>
      <c r="W941" s="29"/>
      <c r="X941" s="29"/>
      <c r="Y941" s="29"/>
      <c r="Z941" s="29"/>
      <c r="AA941" s="29"/>
      <c r="AB941" s="29"/>
      <c r="AC941" s="29"/>
      <c r="AD941" s="29"/>
      <c r="AE941" s="29"/>
      <c r="AF941" s="29"/>
      <c r="AG941" s="29"/>
      <c r="AH941" s="29"/>
      <c r="AI941" s="29" t="s">
        <v>4275</v>
      </c>
      <c r="AJ941" s="29" t="s">
        <v>4276</v>
      </c>
      <c r="AK941" s="25"/>
      <c r="AL941" s="25"/>
    </row>
    <row r="942" spans="1:529" s="60" customFormat="1" ht="27.75" customHeight="1" x14ac:dyDescent="0.25">
      <c r="A942" s="217">
        <v>13710046</v>
      </c>
      <c r="B942" s="218">
        <v>40074</v>
      </c>
      <c r="C942" s="219" t="s">
        <v>1826</v>
      </c>
      <c r="D942" s="219" t="s">
        <v>6057</v>
      </c>
      <c r="E942" s="219"/>
      <c r="F942" s="219"/>
      <c r="G942" s="219"/>
      <c r="H942" s="220">
        <v>49388</v>
      </c>
      <c r="I942" s="218">
        <v>40094</v>
      </c>
      <c r="J942" s="218">
        <v>42265</v>
      </c>
      <c r="K942" s="219" t="s">
        <v>1120</v>
      </c>
      <c r="L942" s="219"/>
      <c r="M942" s="219" t="s">
        <v>4833</v>
      </c>
      <c r="N942" s="219" t="s">
        <v>34</v>
      </c>
      <c r="O942" s="219">
        <v>493</v>
      </c>
      <c r="P942" s="769" t="s">
        <v>6058</v>
      </c>
      <c r="Q942" s="769" t="s">
        <v>6058</v>
      </c>
      <c r="R942" s="769"/>
      <c r="S942" s="769"/>
      <c r="T942" s="576"/>
      <c r="U942" s="219"/>
      <c r="V942" s="219">
        <v>493</v>
      </c>
      <c r="W942" s="219"/>
      <c r="X942" s="219"/>
      <c r="Y942" s="219"/>
      <c r="Z942" s="219"/>
      <c r="AA942" s="219"/>
      <c r="AB942" s="219"/>
      <c r="AC942" s="219"/>
      <c r="AD942" s="219"/>
      <c r="AE942" s="219"/>
      <c r="AF942" s="219"/>
      <c r="AG942" s="219"/>
      <c r="AH942" s="219"/>
      <c r="AI942" s="219" t="s">
        <v>4277</v>
      </c>
      <c r="AJ942" s="219" t="s">
        <v>4278</v>
      </c>
      <c r="AK942" s="430"/>
      <c r="AL942" s="430" t="s">
        <v>6095</v>
      </c>
    </row>
    <row r="943" spans="1:529" s="60" customFormat="1" ht="27.75" customHeight="1" x14ac:dyDescent="0.25">
      <c r="A943" s="34">
        <v>13710046</v>
      </c>
      <c r="B943" s="5">
        <v>40074</v>
      </c>
      <c r="C943" s="932" t="s">
        <v>8741</v>
      </c>
      <c r="D943" s="932" t="s">
        <v>8737</v>
      </c>
      <c r="E943" s="932" t="s">
        <v>254</v>
      </c>
      <c r="F943" s="932" t="s">
        <v>110</v>
      </c>
      <c r="G943" s="932" t="s">
        <v>33</v>
      </c>
      <c r="H943" s="34">
        <v>49388</v>
      </c>
      <c r="I943" s="5">
        <v>40094</v>
      </c>
      <c r="J943" s="5">
        <v>46648</v>
      </c>
      <c r="K943" s="932" t="s">
        <v>1120</v>
      </c>
      <c r="L943" s="932" t="s">
        <v>6738</v>
      </c>
      <c r="M943" s="932" t="s">
        <v>8738</v>
      </c>
      <c r="N943" s="932" t="s">
        <v>34</v>
      </c>
      <c r="O943" s="932">
        <v>2374</v>
      </c>
      <c r="P943" s="767" t="s">
        <v>8739</v>
      </c>
      <c r="Q943" s="767" t="s">
        <v>8739</v>
      </c>
      <c r="R943" s="767"/>
      <c r="S943" s="767"/>
      <c r="T943" s="566">
        <v>3</v>
      </c>
      <c r="U943" s="932">
        <v>7.5</v>
      </c>
      <c r="V943" s="932">
        <v>2374</v>
      </c>
      <c r="W943" s="932" t="s">
        <v>1089</v>
      </c>
      <c r="X943" s="932">
        <v>35</v>
      </c>
      <c r="Y943" s="932">
        <v>25</v>
      </c>
      <c r="Z943" s="932">
        <v>125</v>
      </c>
      <c r="AA943" s="932" t="s">
        <v>1090</v>
      </c>
      <c r="AB943" s="932" t="s">
        <v>1090</v>
      </c>
      <c r="AC943" s="932" t="s">
        <v>1090</v>
      </c>
      <c r="AD943" s="932" t="s">
        <v>1090</v>
      </c>
      <c r="AE943" s="932" t="s">
        <v>1090</v>
      </c>
      <c r="AF943" s="932" t="s">
        <v>1090</v>
      </c>
      <c r="AG943" s="932" t="s">
        <v>1090</v>
      </c>
      <c r="AH943" s="932">
        <v>539</v>
      </c>
      <c r="AI943" s="932" t="s">
        <v>6059</v>
      </c>
      <c r="AJ943" s="932" t="s">
        <v>6060</v>
      </c>
      <c r="AK943" s="932" t="s">
        <v>1786</v>
      </c>
      <c r="AL943" s="932"/>
    </row>
    <row r="944" spans="1:529" s="60" customFormat="1" ht="27.75" customHeight="1" x14ac:dyDescent="0.25">
      <c r="A944" s="34">
        <v>13710046</v>
      </c>
      <c r="B944" s="5">
        <v>40074</v>
      </c>
      <c r="C944" s="932" t="s">
        <v>8740</v>
      </c>
      <c r="D944" s="932" t="s">
        <v>8737</v>
      </c>
      <c r="E944" s="932" t="s">
        <v>254</v>
      </c>
      <c r="F944" s="932" t="s">
        <v>110</v>
      </c>
      <c r="G944" s="932" t="s">
        <v>33</v>
      </c>
      <c r="H944" s="34">
        <v>49388</v>
      </c>
      <c r="I944" s="5">
        <v>40094</v>
      </c>
      <c r="J944" s="5">
        <v>46648</v>
      </c>
      <c r="K944" s="932" t="s">
        <v>1120</v>
      </c>
      <c r="L944" s="932" t="s">
        <v>6738</v>
      </c>
      <c r="M944" s="932" t="s">
        <v>8738</v>
      </c>
      <c r="N944" s="932" t="s">
        <v>34</v>
      </c>
      <c r="O944" s="932">
        <v>3137</v>
      </c>
      <c r="P944" s="767" t="s">
        <v>8739</v>
      </c>
      <c r="Q944" s="767" t="s">
        <v>8739</v>
      </c>
      <c r="R944" s="767"/>
      <c r="S944" s="767"/>
      <c r="T944" s="566">
        <v>90</v>
      </c>
      <c r="U944" s="932">
        <v>129</v>
      </c>
      <c r="V944" s="932">
        <v>3137</v>
      </c>
      <c r="W944" s="932" t="s">
        <v>1089</v>
      </c>
      <c r="X944" s="932">
        <v>35</v>
      </c>
      <c r="Y944" s="932"/>
      <c r="Z944" s="932">
        <v>125</v>
      </c>
      <c r="AA944" s="932" t="s">
        <v>1090</v>
      </c>
      <c r="AB944" s="932" t="s">
        <v>1090</v>
      </c>
      <c r="AC944" s="932" t="s">
        <v>1090</v>
      </c>
      <c r="AD944" s="932" t="s">
        <v>1090</v>
      </c>
      <c r="AE944" s="932" t="s">
        <v>1090</v>
      </c>
      <c r="AF944" s="932">
        <v>0.3</v>
      </c>
      <c r="AG944" s="932" t="s">
        <v>1090</v>
      </c>
      <c r="AH944" s="932">
        <v>539</v>
      </c>
      <c r="AI944" s="932" t="s">
        <v>6059</v>
      </c>
      <c r="AJ944" s="932" t="s">
        <v>6060</v>
      </c>
      <c r="AK944" s="932" t="s">
        <v>1786</v>
      </c>
      <c r="AL944" s="932"/>
    </row>
    <row r="945" spans="1:38" s="60" customFormat="1" ht="27.75" customHeight="1" x14ac:dyDescent="0.25">
      <c r="A945" s="34">
        <v>13710046</v>
      </c>
      <c r="B945" s="5">
        <v>40074</v>
      </c>
      <c r="C945" s="932" t="s">
        <v>8742</v>
      </c>
      <c r="D945" s="932" t="s">
        <v>8737</v>
      </c>
      <c r="E945" s="932" t="s">
        <v>254</v>
      </c>
      <c r="F945" s="932" t="s">
        <v>110</v>
      </c>
      <c r="G945" s="932" t="s">
        <v>33</v>
      </c>
      <c r="H945" s="34">
        <v>49388</v>
      </c>
      <c r="I945" s="5">
        <v>40094</v>
      </c>
      <c r="J945" s="5">
        <v>46648</v>
      </c>
      <c r="K945" s="932" t="s">
        <v>1120</v>
      </c>
      <c r="L945" s="932" t="s">
        <v>6738</v>
      </c>
      <c r="M945" s="932" t="s">
        <v>8738</v>
      </c>
      <c r="N945" s="932" t="s">
        <v>34</v>
      </c>
      <c r="O945" s="932">
        <v>5511</v>
      </c>
      <c r="P945" s="767" t="s">
        <v>8739</v>
      </c>
      <c r="Q945" s="767" t="s">
        <v>8739</v>
      </c>
      <c r="R945" s="767"/>
      <c r="S945" s="767"/>
      <c r="T945" s="566"/>
      <c r="U945" s="932" t="s">
        <v>8743</v>
      </c>
      <c r="V945" s="932">
        <v>5511</v>
      </c>
      <c r="W945" s="932" t="s">
        <v>6563</v>
      </c>
      <c r="X945" s="932">
        <v>35</v>
      </c>
      <c r="Y945" s="932">
        <v>25</v>
      </c>
      <c r="Z945" s="932">
        <v>125</v>
      </c>
      <c r="AA945" s="932" t="s">
        <v>1090</v>
      </c>
      <c r="AB945" s="932" t="s">
        <v>1090</v>
      </c>
      <c r="AC945" s="932" t="s">
        <v>1090</v>
      </c>
      <c r="AD945" s="932" t="s">
        <v>1090</v>
      </c>
      <c r="AE945" s="932" t="s">
        <v>1090</v>
      </c>
      <c r="AF945" s="932">
        <v>0.3</v>
      </c>
      <c r="AG945" s="932" t="s">
        <v>1090</v>
      </c>
      <c r="AH945" s="932">
        <v>539</v>
      </c>
      <c r="AI945" s="932" t="s">
        <v>6059</v>
      </c>
      <c r="AJ945" s="932" t="s">
        <v>6060</v>
      </c>
      <c r="AK945" s="932" t="s">
        <v>1786</v>
      </c>
      <c r="AL945" s="932"/>
    </row>
    <row r="946" spans="1:38" s="60" customFormat="1" ht="27.75" customHeight="1" x14ac:dyDescent="0.25">
      <c r="A946" s="171">
        <v>13710047</v>
      </c>
      <c r="B946" s="172">
        <v>40087</v>
      </c>
      <c r="C946" s="173" t="s">
        <v>1827</v>
      </c>
      <c r="D946" s="173" t="s">
        <v>5064</v>
      </c>
      <c r="E946" s="173"/>
      <c r="F946" s="173"/>
      <c r="G946" s="173"/>
      <c r="H946" s="171">
        <v>65231</v>
      </c>
      <c r="I946" s="172">
        <v>40107</v>
      </c>
      <c r="J946" s="172">
        <v>42280</v>
      </c>
      <c r="K946" s="173" t="s">
        <v>804</v>
      </c>
      <c r="L946" s="173"/>
      <c r="M946" s="173" t="s">
        <v>4834</v>
      </c>
      <c r="N946" s="173" t="s">
        <v>34</v>
      </c>
      <c r="O946" s="173">
        <v>7300</v>
      </c>
      <c r="P946" s="786" t="s">
        <v>6093</v>
      </c>
      <c r="Q946" s="786" t="s">
        <v>6093</v>
      </c>
      <c r="R946" s="786"/>
      <c r="S946" s="786"/>
      <c r="T946" s="591"/>
      <c r="U946" s="173"/>
      <c r="V946" s="173">
        <v>7300</v>
      </c>
      <c r="W946" s="173"/>
      <c r="X946" s="173"/>
      <c r="Y946" s="173"/>
      <c r="Z946" s="173"/>
      <c r="AA946" s="173"/>
      <c r="AB946" s="173"/>
      <c r="AC946" s="173"/>
      <c r="AD946" s="173"/>
      <c r="AE946" s="173"/>
      <c r="AF946" s="173"/>
      <c r="AG946" s="173"/>
      <c r="AH946" s="173"/>
      <c r="AI946" s="173" t="s">
        <v>2760</v>
      </c>
      <c r="AJ946" s="173" t="s">
        <v>2761</v>
      </c>
      <c r="AK946" s="329"/>
      <c r="AL946" s="329" t="s">
        <v>6205</v>
      </c>
    </row>
    <row r="947" spans="1:38" s="60" customFormat="1" ht="27.75" customHeight="1" thickBot="1" x14ac:dyDescent="0.3">
      <c r="A947" s="169">
        <v>13710047</v>
      </c>
      <c r="B947" s="170">
        <v>40087</v>
      </c>
      <c r="C947" s="44" t="s">
        <v>6092</v>
      </c>
      <c r="D947" s="44" t="s">
        <v>8287</v>
      </c>
      <c r="E947" s="44" t="s">
        <v>90</v>
      </c>
      <c r="F947" s="44" t="s">
        <v>90</v>
      </c>
      <c r="G947" s="44" t="s">
        <v>33</v>
      </c>
      <c r="H947" s="169">
        <v>65231</v>
      </c>
      <c r="I947" s="170">
        <v>40107</v>
      </c>
      <c r="J947" s="170">
        <v>46663</v>
      </c>
      <c r="K947" s="44" t="s">
        <v>804</v>
      </c>
      <c r="L947" s="44" t="s">
        <v>7424</v>
      </c>
      <c r="M947" s="44" t="s">
        <v>8288</v>
      </c>
      <c r="N947" s="44" t="s">
        <v>34</v>
      </c>
      <c r="O947" s="44">
        <v>7300</v>
      </c>
      <c r="P947" s="738" t="s">
        <v>8289</v>
      </c>
      <c r="Q947" s="738" t="s">
        <v>8289</v>
      </c>
      <c r="R947" s="738"/>
      <c r="S947" s="738"/>
      <c r="T947" s="573">
        <v>2.17</v>
      </c>
      <c r="U947" s="44">
        <v>20</v>
      </c>
      <c r="V947" s="44">
        <v>7300</v>
      </c>
      <c r="W947" s="44" t="s">
        <v>1089</v>
      </c>
      <c r="X947" s="44">
        <v>35</v>
      </c>
      <c r="Y947" s="44">
        <v>25</v>
      </c>
      <c r="Z947" s="44">
        <v>125</v>
      </c>
      <c r="AA947" s="44" t="s">
        <v>1090</v>
      </c>
      <c r="AB947" s="44" t="s">
        <v>1090</v>
      </c>
      <c r="AC947" s="44" t="s">
        <v>1090</v>
      </c>
      <c r="AD947" s="44" t="s">
        <v>1090</v>
      </c>
      <c r="AE947" s="44" t="s">
        <v>1090</v>
      </c>
      <c r="AF947" s="44" t="s">
        <v>1090</v>
      </c>
      <c r="AG947" s="44" t="s">
        <v>6094</v>
      </c>
      <c r="AH947" s="44">
        <v>1463.5</v>
      </c>
      <c r="AI947" s="44" t="s">
        <v>2760</v>
      </c>
      <c r="AJ947" s="44" t="s">
        <v>2761</v>
      </c>
      <c r="AK947" s="44" t="s">
        <v>1786</v>
      </c>
      <c r="AL947" s="174" t="s">
        <v>8290</v>
      </c>
    </row>
    <row r="948" spans="1:38" s="60" customFormat="1" ht="27.75" customHeight="1" x14ac:dyDescent="0.25">
      <c r="A948" s="171">
        <v>13710048</v>
      </c>
      <c r="B948" s="172">
        <v>40168</v>
      </c>
      <c r="C948" s="173" t="s">
        <v>1809</v>
      </c>
      <c r="D948" s="173" t="s">
        <v>5065</v>
      </c>
      <c r="E948" s="173"/>
      <c r="F948" s="173"/>
      <c r="G948" s="173"/>
      <c r="H948" s="171" t="s">
        <v>153</v>
      </c>
      <c r="I948" s="172">
        <v>40189</v>
      </c>
      <c r="J948" s="172">
        <v>42359</v>
      </c>
      <c r="K948" s="173" t="s">
        <v>1118</v>
      </c>
      <c r="L948" s="173"/>
      <c r="M948" s="173" t="s">
        <v>4835</v>
      </c>
      <c r="N948" s="173" t="s">
        <v>34</v>
      </c>
      <c r="O948" s="173">
        <v>4380</v>
      </c>
      <c r="P948" s="786" t="s">
        <v>6132</v>
      </c>
      <c r="Q948" s="786" t="s">
        <v>6132</v>
      </c>
      <c r="R948" s="786"/>
      <c r="S948" s="786"/>
      <c r="T948" s="591"/>
      <c r="U948" s="173"/>
      <c r="V948" s="173">
        <v>4380</v>
      </c>
      <c r="W948" s="173"/>
      <c r="X948" s="173"/>
      <c r="Y948" s="173"/>
      <c r="Z948" s="173"/>
      <c r="AA948" s="173"/>
      <c r="AB948" s="173"/>
      <c r="AC948" s="173"/>
      <c r="AD948" s="173"/>
      <c r="AE948" s="173"/>
      <c r="AF948" s="173"/>
      <c r="AG948" s="173"/>
      <c r="AH948" s="173"/>
      <c r="AI948" s="173" t="s">
        <v>4279</v>
      </c>
      <c r="AJ948" s="173" t="s">
        <v>4280</v>
      </c>
      <c r="AK948" s="329"/>
      <c r="AL948" s="329" t="s">
        <v>6133</v>
      </c>
    </row>
    <row r="949" spans="1:38" s="60" customFormat="1" ht="27.75" customHeight="1" thickBot="1" x14ac:dyDescent="0.3">
      <c r="A949" s="169">
        <v>13710048</v>
      </c>
      <c r="B949" s="170">
        <v>40168</v>
      </c>
      <c r="C949" s="44" t="s">
        <v>6134</v>
      </c>
      <c r="D949" s="44" t="s">
        <v>7308</v>
      </c>
      <c r="E949" s="44" t="s">
        <v>33</v>
      </c>
      <c r="F949" s="44" t="s">
        <v>41</v>
      </c>
      <c r="G949" s="44" t="s">
        <v>33</v>
      </c>
      <c r="H949" s="169" t="s">
        <v>153</v>
      </c>
      <c r="I949" s="170">
        <v>40189</v>
      </c>
      <c r="J949" s="170">
        <v>44551</v>
      </c>
      <c r="K949" s="44" t="s">
        <v>1118</v>
      </c>
      <c r="L949" s="44"/>
      <c r="M949" s="44" t="s">
        <v>6131</v>
      </c>
      <c r="N949" s="44" t="s">
        <v>34</v>
      </c>
      <c r="O949" s="44">
        <v>4380</v>
      </c>
      <c r="P949" s="738"/>
      <c r="Q949" s="738"/>
      <c r="R949" s="738"/>
      <c r="S949" s="738"/>
      <c r="T949" s="573">
        <v>1.28</v>
      </c>
      <c r="U949" s="44">
        <v>12</v>
      </c>
      <c r="V949" s="44">
        <v>4380</v>
      </c>
      <c r="W949" s="44" t="s">
        <v>1089</v>
      </c>
      <c r="X949" s="44">
        <v>35</v>
      </c>
      <c r="Y949" s="44">
        <v>25</v>
      </c>
      <c r="Z949" s="44">
        <v>125</v>
      </c>
      <c r="AA949" s="44" t="s">
        <v>1090</v>
      </c>
      <c r="AB949" s="44" t="s">
        <v>1090</v>
      </c>
      <c r="AC949" s="44" t="s">
        <v>1090</v>
      </c>
      <c r="AD949" s="44" t="s">
        <v>1090</v>
      </c>
      <c r="AE949" s="44" t="s">
        <v>1090</v>
      </c>
      <c r="AF949" s="44" t="s">
        <v>1090</v>
      </c>
      <c r="AG949" s="44" t="s">
        <v>1090</v>
      </c>
      <c r="AH949" s="44">
        <v>721.5</v>
      </c>
      <c r="AI949" s="44" t="s">
        <v>4279</v>
      </c>
      <c r="AJ949" s="44" t="s">
        <v>4280</v>
      </c>
      <c r="AK949" s="174" t="s">
        <v>1786</v>
      </c>
      <c r="AL949" s="174"/>
    </row>
    <row r="950" spans="1:38" s="60" customFormat="1" ht="27.75" customHeight="1" thickBot="1" x14ac:dyDescent="0.3">
      <c r="A950" s="237">
        <v>13710049</v>
      </c>
      <c r="B950" s="238">
        <v>40168</v>
      </c>
      <c r="C950" s="23" t="s">
        <v>1809</v>
      </c>
      <c r="D950" s="23" t="s">
        <v>5186</v>
      </c>
      <c r="E950" s="29"/>
      <c r="F950" s="29"/>
      <c r="G950" s="29"/>
      <c r="H950" s="239" t="s">
        <v>153</v>
      </c>
      <c r="I950" s="238">
        <v>40189</v>
      </c>
      <c r="J950" s="238">
        <v>42359</v>
      </c>
      <c r="K950" s="23" t="s">
        <v>1118</v>
      </c>
      <c r="L950" s="23"/>
      <c r="M950" s="23" t="s">
        <v>4835</v>
      </c>
      <c r="N950" s="23" t="s">
        <v>34</v>
      </c>
      <c r="O950" s="23">
        <v>2800</v>
      </c>
      <c r="P950" s="744"/>
      <c r="Q950" s="744"/>
      <c r="R950" s="744"/>
      <c r="S950" s="744"/>
      <c r="T950" s="575"/>
      <c r="U950" s="23"/>
      <c r="V950" s="23">
        <v>2800</v>
      </c>
      <c r="W950" s="23"/>
      <c r="X950" s="23"/>
      <c r="Y950" s="23"/>
      <c r="Z950" s="23"/>
      <c r="AA950" s="23"/>
      <c r="AB950" s="23"/>
      <c r="AC950" s="23"/>
      <c r="AD950" s="23"/>
      <c r="AE950" s="23"/>
      <c r="AF950" s="23"/>
      <c r="AG950" s="23"/>
      <c r="AH950" s="23"/>
      <c r="AI950" s="23" t="s">
        <v>4281</v>
      </c>
      <c r="AJ950" s="23" t="s">
        <v>4282</v>
      </c>
      <c r="AK950" s="24"/>
      <c r="AL950" s="24"/>
    </row>
    <row r="951" spans="1:38" s="60" customFormat="1" ht="27.75" customHeight="1" thickBot="1" x14ac:dyDescent="0.3">
      <c r="A951" s="77">
        <v>13710050</v>
      </c>
      <c r="B951" s="28">
        <v>40159</v>
      </c>
      <c r="C951" s="29" t="s">
        <v>1828</v>
      </c>
      <c r="D951" s="29" t="s">
        <v>5066</v>
      </c>
      <c r="E951" s="23"/>
      <c r="F951" s="23"/>
      <c r="G951" s="23"/>
      <c r="H951" s="77" t="s">
        <v>180</v>
      </c>
      <c r="I951" s="28">
        <v>40188</v>
      </c>
      <c r="J951" s="28">
        <v>42359</v>
      </c>
      <c r="K951" s="29" t="s">
        <v>877</v>
      </c>
      <c r="L951" s="29"/>
      <c r="M951" s="29" t="s">
        <v>4836</v>
      </c>
      <c r="N951" s="29" t="s">
        <v>34</v>
      </c>
      <c r="O951" s="29">
        <v>15670</v>
      </c>
      <c r="P951" s="743"/>
      <c r="Q951" s="743"/>
      <c r="R951" s="743"/>
      <c r="S951" s="743"/>
      <c r="T951" s="571"/>
      <c r="U951" s="29"/>
      <c r="V951" s="29">
        <v>15670</v>
      </c>
      <c r="W951" s="29"/>
      <c r="X951" s="29"/>
      <c r="Y951" s="29"/>
      <c r="Z951" s="29"/>
      <c r="AA951" s="29"/>
      <c r="AB951" s="29"/>
      <c r="AC951" s="29"/>
      <c r="AD951" s="29"/>
      <c r="AE951" s="29"/>
      <c r="AF951" s="29"/>
      <c r="AG951" s="29"/>
      <c r="AH951" s="29"/>
      <c r="AI951" s="29" t="s">
        <v>4283</v>
      </c>
      <c r="AJ951" s="29" t="s">
        <v>4284</v>
      </c>
      <c r="AK951" s="25"/>
      <c r="AL951" s="25"/>
    </row>
    <row r="952" spans="1:38" s="60" customFormat="1" ht="27.75" customHeight="1" thickBot="1" x14ac:dyDescent="0.3">
      <c r="A952" s="237">
        <v>13710051</v>
      </c>
      <c r="B952" s="238">
        <v>40247</v>
      </c>
      <c r="C952" s="23" t="s">
        <v>1829</v>
      </c>
      <c r="D952" s="23" t="s">
        <v>4285</v>
      </c>
      <c r="E952" s="29"/>
      <c r="F952" s="29"/>
      <c r="G952" s="29"/>
      <c r="H952" s="239" t="s">
        <v>153</v>
      </c>
      <c r="I952" s="238">
        <v>40267</v>
      </c>
      <c r="J952" s="238">
        <v>42439</v>
      </c>
      <c r="K952" s="23"/>
      <c r="L952" s="23"/>
      <c r="M952" s="23" t="s">
        <v>4837</v>
      </c>
      <c r="N952" s="23" t="s">
        <v>34</v>
      </c>
      <c r="O952" s="23">
        <v>5716</v>
      </c>
      <c r="P952" s="744"/>
      <c r="Q952" s="744"/>
      <c r="R952" s="744"/>
      <c r="S952" s="744"/>
      <c r="T952" s="575"/>
      <c r="U952" s="23"/>
      <c r="V952" s="23">
        <v>5716</v>
      </c>
      <c r="W952" s="23"/>
      <c r="X952" s="23"/>
      <c r="Y952" s="23"/>
      <c r="Z952" s="23"/>
      <c r="AA952" s="23"/>
      <c r="AB952" s="23"/>
      <c r="AC952" s="23"/>
      <c r="AD952" s="23"/>
      <c r="AE952" s="23"/>
      <c r="AF952" s="23"/>
      <c r="AG952" s="23"/>
      <c r="AH952" s="23"/>
      <c r="AI952" s="23" t="s">
        <v>4286</v>
      </c>
      <c r="AJ952" s="23" t="s">
        <v>4287</v>
      </c>
      <c r="AK952" s="24"/>
      <c r="AL952" s="24"/>
    </row>
    <row r="953" spans="1:38" s="60" customFormat="1" ht="27.75" customHeight="1" thickBot="1" x14ac:dyDescent="0.3">
      <c r="A953" s="77">
        <v>13710052</v>
      </c>
      <c r="B953" s="28">
        <v>40260</v>
      </c>
      <c r="C953" s="29" t="s">
        <v>1830</v>
      </c>
      <c r="D953" s="29" t="s">
        <v>4288</v>
      </c>
      <c r="E953" s="23"/>
      <c r="F953" s="23"/>
      <c r="G953" s="23"/>
      <c r="H953" s="77">
        <v>72446</v>
      </c>
      <c r="I953" s="28">
        <v>40281</v>
      </c>
      <c r="J953" s="28">
        <v>41356</v>
      </c>
      <c r="K953" s="29" t="s">
        <v>1096</v>
      </c>
      <c r="L953" s="29"/>
      <c r="M953" s="29" t="s">
        <v>4838</v>
      </c>
      <c r="N953" s="29" t="s">
        <v>21</v>
      </c>
      <c r="O953" s="29">
        <v>2190</v>
      </c>
      <c r="P953" s="743"/>
      <c r="Q953" s="743"/>
      <c r="R953" s="743"/>
      <c r="S953" s="743"/>
      <c r="T953" s="571"/>
      <c r="U953" s="29"/>
      <c r="V953" s="29">
        <v>2190</v>
      </c>
      <c r="W953" s="29"/>
      <c r="X953" s="29"/>
      <c r="Y953" s="29"/>
      <c r="Z953" s="29"/>
      <c r="AA953" s="29"/>
      <c r="AB953" s="29"/>
      <c r="AC953" s="29"/>
      <c r="AD953" s="29"/>
      <c r="AE953" s="29"/>
      <c r="AF953" s="29"/>
      <c r="AG953" s="29"/>
      <c r="AH953" s="29"/>
      <c r="AI953" s="29" t="s">
        <v>4289</v>
      </c>
      <c r="AJ953" s="29" t="s">
        <v>4290</v>
      </c>
      <c r="AK953" s="25"/>
      <c r="AL953" s="25"/>
    </row>
    <row r="954" spans="1:38" s="60" customFormat="1" ht="27.75" customHeight="1" thickBot="1" x14ac:dyDescent="0.3">
      <c r="A954" s="237">
        <v>13710053</v>
      </c>
      <c r="B954" s="238">
        <v>40267</v>
      </c>
      <c r="C954" s="23" t="s">
        <v>2762</v>
      </c>
      <c r="D954" s="23" t="s">
        <v>5067</v>
      </c>
      <c r="E954" s="29"/>
      <c r="F954" s="29"/>
      <c r="G954" s="29"/>
      <c r="H954" s="239" t="s">
        <v>182</v>
      </c>
      <c r="I954" s="238">
        <v>40287</v>
      </c>
      <c r="J954" s="238">
        <v>41289</v>
      </c>
      <c r="K954" s="23"/>
      <c r="L954" s="23"/>
      <c r="M954" s="23" t="s">
        <v>4839</v>
      </c>
      <c r="N954" s="23" t="s">
        <v>34</v>
      </c>
      <c r="O954" s="23">
        <v>2920</v>
      </c>
      <c r="P954" s="744"/>
      <c r="Q954" s="744"/>
      <c r="R954" s="744"/>
      <c r="S954" s="744"/>
      <c r="T954" s="575"/>
      <c r="U954" s="23"/>
      <c r="V954" s="23">
        <v>2920</v>
      </c>
      <c r="W954" s="23"/>
      <c r="X954" s="23"/>
      <c r="Y954" s="23"/>
      <c r="Z954" s="23"/>
      <c r="AA954" s="23"/>
      <c r="AB954" s="23"/>
      <c r="AC954" s="23"/>
      <c r="AD954" s="23"/>
      <c r="AE954" s="23"/>
      <c r="AF954" s="23"/>
      <c r="AG954" s="23"/>
      <c r="AH954" s="23"/>
      <c r="AI954" s="23" t="s">
        <v>4291</v>
      </c>
      <c r="AJ954" s="23" t="s">
        <v>4292</v>
      </c>
      <c r="AK954" s="24"/>
      <c r="AL954" s="24"/>
    </row>
    <row r="955" spans="1:38" s="60" customFormat="1" ht="27.75" customHeight="1" thickBot="1" x14ac:dyDescent="0.3">
      <c r="A955" s="77">
        <v>13710054</v>
      </c>
      <c r="B955" s="28">
        <v>40268</v>
      </c>
      <c r="C955" s="29" t="s">
        <v>2763</v>
      </c>
      <c r="D955" s="29" t="s">
        <v>5068</v>
      </c>
      <c r="E955" s="23"/>
      <c r="F955" s="23"/>
      <c r="G955" s="23"/>
      <c r="H955" s="77" t="s">
        <v>153</v>
      </c>
      <c r="I955" s="28">
        <v>40288</v>
      </c>
      <c r="J955" s="28">
        <v>42460</v>
      </c>
      <c r="K955" s="29" t="s">
        <v>1118</v>
      </c>
      <c r="L955" s="29"/>
      <c r="M955" s="29" t="s">
        <v>4840</v>
      </c>
      <c r="N955" s="29" t="s">
        <v>34</v>
      </c>
      <c r="O955" s="29">
        <v>4107</v>
      </c>
      <c r="P955" s="743"/>
      <c r="Q955" s="743"/>
      <c r="R955" s="743"/>
      <c r="S955" s="743"/>
      <c r="T955" s="571"/>
      <c r="U955" s="29"/>
      <c r="V955" s="29">
        <v>4107</v>
      </c>
      <c r="W955" s="29"/>
      <c r="X955" s="29"/>
      <c r="Y955" s="29"/>
      <c r="Z955" s="29"/>
      <c r="AA955" s="29"/>
      <c r="AB955" s="29"/>
      <c r="AC955" s="29"/>
      <c r="AD955" s="29"/>
      <c r="AE955" s="29"/>
      <c r="AF955" s="29"/>
      <c r="AG955" s="29"/>
      <c r="AH955" s="29"/>
      <c r="AI955" s="29" t="s">
        <v>4293</v>
      </c>
      <c r="AJ955" s="29" t="s">
        <v>4294</v>
      </c>
      <c r="AK955" s="25"/>
      <c r="AL955" s="25"/>
    </row>
    <row r="956" spans="1:38" s="60" customFormat="1" ht="27.75" customHeight="1" thickBot="1" x14ac:dyDescent="0.3">
      <c r="A956" s="237">
        <v>13710055</v>
      </c>
      <c r="B956" s="238">
        <v>40276</v>
      </c>
      <c r="C956" s="23" t="s">
        <v>1831</v>
      </c>
      <c r="D956" s="23" t="s">
        <v>4295</v>
      </c>
      <c r="E956" s="29"/>
      <c r="F956" s="29"/>
      <c r="G956" s="29"/>
      <c r="H956" s="239">
        <v>14859</v>
      </c>
      <c r="I956" s="238">
        <v>40296</v>
      </c>
      <c r="J956" s="238">
        <v>42468</v>
      </c>
      <c r="K956" s="23" t="s">
        <v>377</v>
      </c>
      <c r="L956" s="23"/>
      <c r="M956" s="23" t="s">
        <v>4841</v>
      </c>
      <c r="N956" s="23" t="s">
        <v>21</v>
      </c>
      <c r="O956" s="23">
        <v>27375</v>
      </c>
      <c r="P956" s="744"/>
      <c r="Q956" s="744"/>
      <c r="R956" s="744"/>
      <c r="S956" s="744"/>
      <c r="T956" s="575"/>
      <c r="U956" s="23"/>
      <c r="V956" s="23">
        <v>27375</v>
      </c>
      <c r="W956" s="23"/>
      <c r="X956" s="23"/>
      <c r="Y956" s="23"/>
      <c r="Z956" s="23"/>
      <c r="AA956" s="23"/>
      <c r="AB956" s="23"/>
      <c r="AC956" s="23"/>
      <c r="AD956" s="23"/>
      <c r="AE956" s="23"/>
      <c r="AF956" s="23"/>
      <c r="AG956" s="23"/>
      <c r="AH956" s="23"/>
      <c r="AI956" s="23" t="s">
        <v>4296</v>
      </c>
      <c r="AJ956" s="23" t="s">
        <v>4297</v>
      </c>
      <c r="AK956" s="24"/>
      <c r="AL956" s="24"/>
    </row>
    <row r="957" spans="1:38" s="60" customFormat="1" ht="27.75" customHeight="1" thickBot="1" x14ac:dyDescent="0.3">
      <c r="A957" s="77">
        <v>13710056</v>
      </c>
      <c r="B957" s="28">
        <v>40312</v>
      </c>
      <c r="C957" s="29" t="s">
        <v>1832</v>
      </c>
      <c r="D957" s="29" t="s">
        <v>1833</v>
      </c>
      <c r="E957" s="23"/>
      <c r="F957" s="23"/>
      <c r="G957" s="23"/>
      <c r="H957" s="77" t="s">
        <v>159</v>
      </c>
      <c r="I957" s="28">
        <v>40336</v>
      </c>
      <c r="J957" s="28" t="s">
        <v>1195</v>
      </c>
      <c r="K957" s="29" t="s">
        <v>1118</v>
      </c>
      <c r="L957" s="29"/>
      <c r="M957" s="29" t="s">
        <v>682</v>
      </c>
      <c r="N957" s="29" t="s">
        <v>34</v>
      </c>
      <c r="O957" s="29">
        <v>876</v>
      </c>
      <c r="P957" s="743"/>
      <c r="Q957" s="743"/>
      <c r="R957" s="743"/>
      <c r="S957" s="743"/>
      <c r="T957" s="571"/>
      <c r="U957" s="29"/>
      <c r="V957" s="29">
        <v>876</v>
      </c>
      <c r="W957" s="29"/>
      <c r="X957" s="29"/>
      <c r="Y957" s="29"/>
      <c r="Z957" s="29"/>
      <c r="AA957" s="29"/>
      <c r="AB957" s="29"/>
      <c r="AC957" s="29"/>
      <c r="AD957" s="29"/>
      <c r="AE957" s="29"/>
      <c r="AF957" s="29"/>
      <c r="AG957" s="29"/>
      <c r="AH957" s="29"/>
      <c r="AI957" s="29" t="s">
        <v>4298</v>
      </c>
      <c r="AJ957" s="29" t="s">
        <v>4299</v>
      </c>
      <c r="AK957" s="25"/>
      <c r="AL957" s="25"/>
    </row>
    <row r="958" spans="1:38" s="60" customFormat="1" ht="27.75" customHeight="1" thickBot="1" x14ac:dyDescent="0.3">
      <c r="A958" s="237">
        <v>13710057</v>
      </c>
      <c r="B958" s="238">
        <v>40344</v>
      </c>
      <c r="C958" s="23" t="s">
        <v>1834</v>
      </c>
      <c r="D958" s="23" t="s">
        <v>4300</v>
      </c>
      <c r="E958" s="29"/>
      <c r="F958" s="29"/>
      <c r="G958" s="29"/>
      <c r="H958" s="239">
        <v>3441</v>
      </c>
      <c r="I958" s="238">
        <v>40364</v>
      </c>
      <c r="J958" s="238" t="s">
        <v>1195</v>
      </c>
      <c r="K958" s="23" t="s">
        <v>804</v>
      </c>
      <c r="L958" s="23"/>
      <c r="M958" s="23" t="s">
        <v>4826</v>
      </c>
      <c r="N958" s="23" t="s">
        <v>34</v>
      </c>
      <c r="O958" s="23" t="s">
        <v>4301</v>
      </c>
      <c r="P958" s="744"/>
      <c r="Q958" s="744"/>
      <c r="R958" s="744"/>
      <c r="S958" s="744"/>
      <c r="T958" s="575"/>
      <c r="U958" s="23"/>
      <c r="V958" s="23" t="s">
        <v>4301</v>
      </c>
      <c r="W958" s="23"/>
      <c r="X958" s="23"/>
      <c r="Y958" s="23"/>
      <c r="Z958" s="23"/>
      <c r="AA958" s="23"/>
      <c r="AB958" s="23"/>
      <c r="AC958" s="23"/>
      <c r="AD958" s="23"/>
      <c r="AE958" s="23"/>
      <c r="AF958" s="23"/>
      <c r="AG958" s="23"/>
      <c r="AH958" s="23"/>
      <c r="AI958" s="23" t="s">
        <v>4302</v>
      </c>
      <c r="AJ958" s="23" t="s">
        <v>4303</v>
      </c>
      <c r="AK958" s="24"/>
      <c r="AL958" s="24"/>
    </row>
    <row r="959" spans="1:38" s="60" customFormat="1" ht="27.75" customHeight="1" thickBot="1" x14ac:dyDescent="0.3">
      <c r="A959" s="77">
        <v>13710058</v>
      </c>
      <c r="B959" s="28">
        <v>40382</v>
      </c>
      <c r="C959" s="29" t="s">
        <v>2764</v>
      </c>
      <c r="D959" s="29" t="s">
        <v>1835</v>
      </c>
      <c r="E959" s="23"/>
      <c r="F959" s="23"/>
      <c r="G959" s="23"/>
      <c r="H959" s="77">
        <v>30606</v>
      </c>
      <c r="I959" s="28">
        <v>40403</v>
      </c>
      <c r="J959" s="28" t="s">
        <v>4542</v>
      </c>
      <c r="K959" s="29" t="s">
        <v>1362</v>
      </c>
      <c r="L959" s="29"/>
      <c r="M959" s="29" t="s">
        <v>335</v>
      </c>
      <c r="N959" s="29" t="s">
        <v>66</v>
      </c>
      <c r="O959" s="29" t="s">
        <v>4304</v>
      </c>
      <c r="P959" s="743"/>
      <c r="Q959" s="743"/>
      <c r="R959" s="743"/>
      <c r="S959" s="743"/>
      <c r="T959" s="571"/>
      <c r="U959" s="29"/>
      <c r="V959" s="29" t="s">
        <v>4304</v>
      </c>
      <c r="W959" s="29"/>
      <c r="X959" s="29"/>
      <c r="Y959" s="29"/>
      <c r="Z959" s="29"/>
      <c r="AA959" s="29"/>
      <c r="AB959" s="29"/>
      <c r="AC959" s="29"/>
      <c r="AD959" s="29"/>
      <c r="AE959" s="29"/>
      <c r="AF959" s="29"/>
      <c r="AG959" s="29"/>
      <c r="AH959" s="29"/>
      <c r="AI959" s="29" t="s">
        <v>2765</v>
      </c>
      <c r="AJ959" s="29" t="s">
        <v>2766</v>
      </c>
      <c r="AK959" s="25"/>
      <c r="AL959" s="25"/>
    </row>
    <row r="960" spans="1:38" s="60" customFormat="1" ht="27.75" customHeight="1" thickBot="1" x14ac:dyDescent="0.3">
      <c r="A960" s="237">
        <v>13710059</v>
      </c>
      <c r="B960" s="238">
        <v>40486</v>
      </c>
      <c r="C960" s="23" t="s">
        <v>692</v>
      </c>
      <c r="D960" s="23" t="s">
        <v>2767</v>
      </c>
      <c r="E960" s="29"/>
      <c r="F960" s="29"/>
      <c r="G960" s="29"/>
      <c r="H960" s="239">
        <v>37352</v>
      </c>
      <c r="I960" s="238">
        <v>40506</v>
      </c>
      <c r="J960" s="238" t="s">
        <v>1195</v>
      </c>
      <c r="K960" s="23" t="s">
        <v>377</v>
      </c>
      <c r="L960" s="23"/>
      <c r="M960" s="23" t="s">
        <v>4842</v>
      </c>
      <c r="N960" s="23" t="s">
        <v>21</v>
      </c>
      <c r="O960" s="23" t="s">
        <v>1836</v>
      </c>
      <c r="P960" s="744"/>
      <c r="Q960" s="744"/>
      <c r="R960" s="744"/>
      <c r="S960" s="744"/>
      <c r="T960" s="575"/>
      <c r="U960" s="23"/>
      <c r="V960" s="23" t="s">
        <v>1836</v>
      </c>
      <c r="W960" s="23"/>
      <c r="X960" s="23"/>
      <c r="Y960" s="23"/>
      <c r="Z960" s="23"/>
      <c r="AA960" s="23"/>
      <c r="AB960" s="23"/>
      <c r="AC960" s="23"/>
      <c r="AD960" s="23"/>
      <c r="AE960" s="23"/>
      <c r="AF960" s="23"/>
      <c r="AG960" s="23"/>
      <c r="AH960" s="23"/>
      <c r="AI960" s="23" t="s">
        <v>2768</v>
      </c>
      <c r="AJ960" s="23" t="s">
        <v>2769</v>
      </c>
      <c r="AK960" s="24"/>
      <c r="AL960" s="24"/>
    </row>
    <row r="961" spans="1:529" s="60" customFormat="1" ht="27.75" customHeight="1" thickBot="1" x14ac:dyDescent="0.3">
      <c r="A961" s="77">
        <v>13710060</v>
      </c>
      <c r="B961" s="28">
        <v>40511</v>
      </c>
      <c r="C961" s="29" t="s">
        <v>1837</v>
      </c>
      <c r="D961" s="29" t="s">
        <v>2770</v>
      </c>
      <c r="E961" s="23"/>
      <c r="F961" s="23"/>
      <c r="G961" s="23"/>
      <c r="H961" s="77">
        <v>14934</v>
      </c>
      <c r="I961" s="28">
        <v>40531</v>
      </c>
      <c r="J961" s="28" t="s">
        <v>1198</v>
      </c>
      <c r="K961" s="29" t="s">
        <v>877</v>
      </c>
      <c r="L961" s="29"/>
      <c r="M961" s="29" t="s">
        <v>1838</v>
      </c>
      <c r="N961" s="29" t="s">
        <v>34</v>
      </c>
      <c r="O961" s="29" t="s">
        <v>4305</v>
      </c>
      <c r="P961" s="743"/>
      <c r="Q961" s="743"/>
      <c r="R961" s="743"/>
      <c r="S961" s="743"/>
      <c r="T961" s="571"/>
      <c r="U961" s="29"/>
      <c r="V961" s="29" t="s">
        <v>4305</v>
      </c>
      <c r="W961" s="29"/>
      <c r="X961" s="29"/>
      <c r="Y961" s="29"/>
      <c r="Z961" s="29"/>
      <c r="AA961" s="29"/>
      <c r="AB961" s="29"/>
      <c r="AC961" s="29"/>
      <c r="AD961" s="29"/>
      <c r="AE961" s="29"/>
      <c r="AF961" s="29"/>
      <c r="AG961" s="29"/>
      <c r="AH961" s="29"/>
      <c r="AI961" s="29" t="s">
        <v>2771</v>
      </c>
      <c r="AJ961" s="29" t="s">
        <v>2772</v>
      </c>
      <c r="AK961" s="25"/>
      <c r="AL961" s="25"/>
    </row>
    <row r="962" spans="1:529" s="60" customFormat="1" ht="27.75" customHeight="1" thickBot="1" x14ac:dyDescent="0.3">
      <c r="A962" s="237">
        <v>13710061</v>
      </c>
      <c r="B962" s="238">
        <v>40515</v>
      </c>
      <c r="C962" s="23" t="s">
        <v>1839</v>
      </c>
      <c r="D962" s="23" t="s">
        <v>2773</v>
      </c>
      <c r="E962" s="29"/>
      <c r="F962" s="29"/>
      <c r="G962" s="29"/>
      <c r="H962" s="239">
        <v>14386</v>
      </c>
      <c r="I962" s="238">
        <v>40535</v>
      </c>
      <c r="J962" s="238" t="s">
        <v>1198</v>
      </c>
      <c r="K962" s="23" t="s">
        <v>378</v>
      </c>
      <c r="L962" s="23"/>
      <c r="M962" s="23" t="s">
        <v>1840</v>
      </c>
      <c r="N962" s="23" t="s">
        <v>95</v>
      </c>
      <c r="O962" s="23" t="s">
        <v>4306</v>
      </c>
      <c r="P962" s="744"/>
      <c r="Q962" s="744"/>
      <c r="R962" s="744"/>
      <c r="S962" s="744"/>
      <c r="T962" s="575"/>
      <c r="U962" s="23"/>
      <c r="V962" s="23" t="s">
        <v>4306</v>
      </c>
      <c r="W962" s="23"/>
      <c r="X962" s="23"/>
      <c r="Y962" s="23"/>
      <c r="Z962" s="23"/>
      <c r="AA962" s="23"/>
      <c r="AB962" s="23"/>
      <c r="AC962" s="23"/>
      <c r="AD962" s="23"/>
      <c r="AE962" s="23"/>
      <c r="AF962" s="23"/>
      <c r="AG962" s="23"/>
      <c r="AH962" s="23"/>
      <c r="AI962" s="23" t="s">
        <v>2774</v>
      </c>
      <c r="AJ962" s="23" t="s">
        <v>2775</v>
      </c>
      <c r="AK962" s="24"/>
      <c r="AL962" s="24"/>
    </row>
    <row r="963" spans="1:529" s="60" customFormat="1" ht="27.75" customHeight="1" thickBot="1" x14ac:dyDescent="0.3">
      <c r="A963" s="77">
        <v>13710062</v>
      </c>
      <c r="B963" s="28">
        <v>40626</v>
      </c>
      <c r="C963" s="29" t="s">
        <v>1841</v>
      </c>
      <c r="D963" s="29" t="s">
        <v>4307</v>
      </c>
      <c r="H963" s="77" t="s">
        <v>1842</v>
      </c>
      <c r="I963" s="28">
        <v>40646</v>
      </c>
      <c r="J963" s="28" t="s">
        <v>4543</v>
      </c>
      <c r="K963" s="29" t="s">
        <v>1313</v>
      </c>
      <c r="L963" s="29"/>
      <c r="M963" s="29" t="s">
        <v>4825</v>
      </c>
      <c r="N963" s="29" t="s">
        <v>34</v>
      </c>
      <c r="O963" s="29">
        <v>3862</v>
      </c>
      <c r="P963" s="743"/>
      <c r="Q963" s="743"/>
      <c r="R963" s="743"/>
      <c r="S963" s="743"/>
      <c r="T963" s="571"/>
      <c r="U963" s="29"/>
      <c r="V963" s="29">
        <v>3862</v>
      </c>
      <c r="W963" s="29"/>
      <c r="X963" s="29"/>
      <c r="Y963" s="29"/>
      <c r="Z963" s="29"/>
      <c r="AA963" s="29"/>
      <c r="AB963" s="29"/>
      <c r="AC963" s="29"/>
      <c r="AD963" s="29"/>
      <c r="AE963" s="29"/>
      <c r="AF963" s="29"/>
      <c r="AG963" s="29"/>
      <c r="AH963" s="29"/>
      <c r="AI963" s="29" t="s">
        <v>2776</v>
      </c>
      <c r="AJ963" s="29" t="s">
        <v>2777</v>
      </c>
      <c r="AK963" s="25"/>
      <c r="AL963" s="25"/>
    </row>
    <row r="964" spans="1:529" s="60" customFormat="1" ht="34.5" customHeight="1" x14ac:dyDescent="0.25">
      <c r="A964" s="183">
        <v>13710063</v>
      </c>
      <c r="B964" s="184">
        <v>40751</v>
      </c>
      <c r="C964" s="185" t="s">
        <v>2778</v>
      </c>
      <c r="D964" s="185" t="s">
        <v>1843</v>
      </c>
      <c r="E964" s="185"/>
      <c r="F964" s="185"/>
      <c r="G964" s="185"/>
      <c r="H964" s="186">
        <v>30606</v>
      </c>
      <c r="I964" s="184">
        <v>40771</v>
      </c>
      <c r="J964" s="184">
        <v>44404</v>
      </c>
      <c r="K964" s="185" t="s">
        <v>1145</v>
      </c>
      <c r="L964" s="185"/>
      <c r="M964" s="185" t="s">
        <v>1844</v>
      </c>
      <c r="N964" s="185" t="s">
        <v>66</v>
      </c>
      <c r="O964" s="185">
        <v>9000</v>
      </c>
      <c r="P964" s="748" t="s">
        <v>5436</v>
      </c>
      <c r="Q964" s="748"/>
      <c r="R964" s="748"/>
      <c r="S964" s="748"/>
      <c r="T964" s="588">
        <v>2</v>
      </c>
      <c r="U964" s="185">
        <v>25</v>
      </c>
      <c r="V964" s="185">
        <v>9000</v>
      </c>
      <c r="W964" s="185" t="s">
        <v>3184</v>
      </c>
      <c r="X964" s="185">
        <v>50</v>
      </c>
      <c r="Y964" s="185">
        <v>15</v>
      </c>
      <c r="Z964" s="185">
        <v>70</v>
      </c>
      <c r="AA964" s="185" t="s">
        <v>1090</v>
      </c>
      <c r="AB964" s="185" t="s">
        <v>1090</v>
      </c>
      <c r="AC964" s="185" t="s">
        <v>1090</v>
      </c>
      <c r="AD964" s="185" t="s">
        <v>1090</v>
      </c>
      <c r="AE964" s="185" t="s">
        <v>1090</v>
      </c>
      <c r="AF964" s="185" t="s">
        <v>1090</v>
      </c>
      <c r="AG964" s="185" t="s">
        <v>3402</v>
      </c>
      <c r="AH964" s="185"/>
      <c r="AI964" s="185" t="s">
        <v>4308</v>
      </c>
      <c r="AJ964" s="185" t="s">
        <v>4309</v>
      </c>
      <c r="AK964" s="275" t="s">
        <v>5438</v>
      </c>
      <c r="AL964" s="275" t="s">
        <v>5437</v>
      </c>
    </row>
    <row r="965" spans="1:529" s="82" customFormat="1" ht="39.75" customHeight="1" thickBot="1" x14ac:dyDescent="0.3">
      <c r="A965" s="65">
        <v>13710063</v>
      </c>
      <c r="B965" s="66">
        <v>40751</v>
      </c>
      <c r="C965" s="67" t="s">
        <v>8783</v>
      </c>
      <c r="D965" s="67" t="s">
        <v>8784</v>
      </c>
      <c r="E965" s="29" t="s">
        <v>7286</v>
      </c>
      <c r="F965" s="29" t="s">
        <v>128</v>
      </c>
      <c r="G965" s="29" t="s">
        <v>128</v>
      </c>
      <c r="H965" s="158">
        <v>30606</v>
      </c>
      <c r="I965" s="66">
        <v>40771</v>
      </c>
      <c r="J965" s="66">
        <v>47326</v>
      </c>
      <c r="K965" s="67" t="s">
        <v>1145</v>
      </c>
      <c r="L965" s="67" t="s">
        <v>1145</v>
      </c>
      <c r="M965" s="67" t="s">
        <v>485</v>
      </c>
      <c r="N965" s="67" t="s">
        <v>66</v>
      </c>
      <c r="O965" s="67">
        <v>9000</v>
      </c>
      <c r="P965" s="756" t="s">
        <v>8789</v>
      </c>
      <c r="Q965" s="756" t="s">
        <v>8789</v>
      </c>
      <c r="R965" s="756"/>
      <c r="S965" s="756"/>
      <c r="T965" s="562">
        <v>2</v>
      </c>
      <c r="U965" s="67">
        <v>25</v>
      </c>
      <c r="V965" s="67">
        <v>9000</v>
      </c>
      <c r="W965" s="67" t="s">
        <v>3184</v>
      </c>
      <c r="X965" s="67">
        <v>50</v>
      </c>
      <c r="Y965" s="67">
        <v>15</v>
      </c>
      <c r="Z965" s="67">
        <v>70</v>
      </c>
      <c r="AA965" s="67" t="s">
        <v>1090</v>
      </c>
      <c r="AB965" s="67" t="s">
        <v>1090</v>
      </c>
      <c r="AC965" s="67" t="s">
        <v>1090</v>
      </c>
      <c r="AD965" s="67" t="s">
        <v>1090</v>
      </c>
      <c r="AE965" s="67" t="s">
        <v>1090</v>
      </c>
      <c r="AF965" s="67" t="s">
        <v>1090</v>
      </c>
      <c r="AG965" s="67" t="s">
        <v>3402</v>
      </c>
      <c r="AH965" s="67">
        <v>1045.55</v>
      </c>
      <c r="AI965" s="67" t="s">
        <v>8785</v>
      </c>
      <c r="AJ965" s="67" t="s">
        <v>8786</v>
      </c>
      <c r="AK965" s="67" t="s">
        <v>8222</v>
      </c>
      <c r="AL965" s="425"/>
      <c r="AM965" s="60"/>
      <c r="AN965" s="60"/>
      <c r="AO965" s="60"/>
      <c r="AP965" s="60"/>
      <c r="AQ965" s="60"/>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c r="CT965" s="60"/>
      <c r="CU965" s="60"/>
      <c r="CV965" s="60"/>
      <c r="CW965" s="60"/>
      <c r="CX965" s="60"/>
      <c r="CY965" s="60"/>
      <c r="CZ965" s="60"/>
      <c r="DA965" s="60"/>
      <c r="DB965" s="60"/>
      <c r="DC965" s="60"/>
      <c r="DD965" s="60"/>
      <c r="DE965" s="60"/>
      <c r="DF965" s="60"/>
      <c r="DG965" s="60"/>
      <c r="DH965" s="60"/>
      <c r="DI965" s="60"/>
      <c r="DJ965" s="60"/>
      <c r="DK965" s="60"/>
      <c r="DL965" s="60"/>
      <c r="DM965" s="60"/>
      <c r="DN965" s="60"/>
      <c r="DO965" s="60"/>
      <c r="DP965" s="60"/>
      <c r="DQ965" s="60"/>
      <c r="DR965" s="60"/>
      <c r="DS965" s="60"/>
      <c r="DT965" s="60"/>
      <c r="DU965" s="60"/>
      <c r="DV965" s="60"/>
      <c r="DW965" s="60"/>
      <c r="DX965" s="60"/>
      <c r="DY965" s="60"/>
      <c r="DZ965" s="60"/>
      <c r="EA965" s="60"/>
      <c r="EB965" s="60"/>
      <c r="EC965" s="60"/>
      <c r="ED965" s="60"/>
      <c r="EE965" s="60"/>
      <c r="EF965" s="60"/>
      <c r="EG965" s="60"/>
      <c r="EH965" s="60"/>
      <c r="EI965" s="60"/>
      <c r="EJ965" s="60"/>
      <c r="EK965" s="60"/>
      <c r="EL965" s="60"/>
      <c r="EM965" s="60"/>
      <c r="EN965" s="60"/>
      <c r="EO965" s="60"/>
      <c r="EP965" s="60"/>
      <c r="EQ965" s="60"/>
      <c r="ER965" s="60"/>
      <c r="ES965" s="60"/>
      <c r="ET965" s="60"/>
      <c r="EU965" s="60"/>
      <c r="EV965" s="60"/>
      <c r="EW965" s="60"/>
      <c r="EX965" s="60"/>
      <c r="EY965" s="60"/>
      <c r="EZ965" s="60"/>
      <c r="FA965" s="60"/>
      <c r="FB965" s="60"/>
      <c r="FC965" s="60"/>
      <c r="FD965" s="60"/>
      <c r="FE965" s="60"/>
      <c r="FF965" s="60"/>
      <c r="FG965" s="60"/>
      <c r="FH965" s="60"/>
      <c r="FI965" s="60"/>
      <c r="FJ965" s="60"/>
      <c r="FK965" s="60"/>
      <c r="FL965" s="60"/>
      <c r="FM965" s="60"/>
      <c r="FN965" s="60"/>
      <c r="FO965" s="60"/>
      <c r="FP965" s="60"/>
      <c r="FQ965" s="60"/>
      <c r="FR965" s="60"/>
      <c r="FS965" s="60"/>
      <c r="FT965" s="60"/>
      <c r="FU965" s="60"/>
      <c r="FV965" s="60"/>
      <c r="FW965" s="60"/>
      <c r="FX965" s="60"/>
      <c r="FY965" s="60"/>
      <c r="FZ965" s="60"/>
      <c r="GA965" s="60"/>
      <c r="GB965" s="60"/>
      <c r="GC965" s="60"/>
      <c r="GD965" s="60"/>
      <c r="GE965" s="60"/>
      <c r="GF965" s="60"/>
      <c r="GG965" s="60"/>
      <c r="GH965" s="60"/>
      <c r="GI965" s="60"/>
      <c r="GJ965" s="60"/>
      <c r="GK965" s="60"/>
      <c r="GL965" s="60"/>
      <c r="GM965" s="60"/>
      <c r="GN965" s="60"/>
      <c r="GO965" s="60"/>
      <c r="GP965" s="60"/>
      <c r="GQ965" s="60"/>
      <c r="GR965" s="60"/>
      <c r="GS965" s="60"/>
      <c r="GT965" s="60"/>
      <c r="GU965" s="60"/>
      <c r="GV965" s="60"/>
      <c r="GW965" s="60"/>
      <c r="GX965" s="60"/>
      <c r="GY965" s="60"/>
      <c r="GZ965" s="60"/>
      <c r="HA965" s="60"/>
      <c r="HB965" s="60"/>
      <c r="HC965" s="60"/>
      <c r="HD965" s="60"/>
      <c r="HE965" s="60"/>
      <c r="HF965" s="60"/>
      <c r="HG965" s="60"/>
      <c r="HH965" s="60"/>
      <c r="HI965" s="60"/>
      <c r="HJ965" s="60"/>
      <c r="HK965" s="60"/>
      <c r="HL965" s="60"/>
      <c r="HM965" s="60"/>
      <c r="HN965" s="60"/>
      <c r="HO965" s="60"/>
      <c r="HP965" s="60"/>
      <c r="HQ965" s="60"/>
      <c r="HR965" s="60"/>
      <c r="HS965" s="60"/>
      <c r="HT965" s="60"/>
      <c r="HU965" s="60"/>
      <c r="HV965" s="60"/>
      <c r="HW965" s="60"/>
      <c r="HX965" s="60"/>
      <c r="HY965" s="60"/>
      <c r="HZ965" s="60"/>
      <c r="IA965" s="60"/>
      <c r="IB965" s="60"/>
      <c r="IC965" s="60"/>
      <c r="ID965" s="60"/>
      <c r="IE965" s="60"/>
      <c r="IF965" s="60"/>
      <c r="IG965" s="60"/>
      <c r="IH965" s="60"/>
      <c r="II965" s="60"/>
      <c r="IJ965" s="60"/>
      <c r="IK965" s="60"/>
      <c r="IL965" s="60"/>
      <c r="IM965" s="60"/>
      <c r="IN965" s="60"/>
      <c r="IO965" s="60"/>
      <c r="IP965" s="60"/>
      <c r="IQ965" s="60"/>
      <c r="IR965" s="60"/>
      <c r="IS965" s="60"/>
      <c r="IT965" s="60"/>
      <c r="IU965" s="60"/>
      <c r="IV965" s="60"/>
      <c r="IW965" s="60"/>
      <c r="IX965" s="60"/>
      <c r="IY965" s="60"/>
      <c r="IZ965" s="60"/>
      <c r="JA965" s="60"/>
      <c r="JB965" s="60"/>
      <c r="JC965" s="60"/>
      <c r="JD965" s="60"/>
      <c r="JE965" s="60"/>
      <c r="JF965" s="60"/>
      <c r="JG965" s="60"/>
      <c r="JH965" s="60"/>
      <c r="JI965" s="60"/>
      <c r="JJ965" s="60"/>
      <c r="JK965" s="60"/>
      <c r="JL965" s="60"/>
      <c r="JM965" s="60"/>
      <c r="JN965" s="60"/>
      <c r="JO965" s="60"/>
      <c r="JP965" s="60"/>
      <c r="JQ965" s="60"/>
      <c r="JR965" s="60"/>
      <c r="JS965" s="60"/>
      <c r="JT965" s="60"/>
      <c r="JU965" s="60"/>
      <c r="JV965" s="60"/>
      <c r="JW965" s="60"/>
      <c r="JX965" s="60"/>
      <c r="JY965" s="60"/>
      <c r="JZ965" s="60"/>
      <c r="KA965" s="60"/>
      <c r="KB965" s="60"/>
      <c r="KC965" s="60"/>
      <c r="KD965" s="60"/>
      <c r="KE965" s="60"/>
      <c r="KF965" s="60"/>
      <c r="KG965" s="60"/>
      <c r="KH965" s="60"/>
      <c r="KI965" s="60"/>
      <c r="KJ965" s="60"/>
      <c r="KK965" s="60"/>
      <c r="KL965" s="60"/>
      <c r="KM965" s="60"/>
      <c r="KN965" s="60"/>
      <c r="KO965" s="60"/>
      <c r="KP965" s="60"/>
      <c r="KQ965" s="60"/>
      <c r="KR965" s="60"/>
      <c r="KS965" s="60"/>
      <c r="KT965" s="60"/>
      <c r="KU965" s="60"/>
      <c r="KV965" s="60"/>
      <c r="KW965" s="60"/>
      <c r="KX965" s="60"/>
      <c r="KY965" s="60"/>
      <c r="KZ965" s="60"/>
      <c r="LA965" s="60"/>
      <c r="LB965" s="60"/>
      <c r="LC965" s="60"/>
      <c r="LD965" s="60"/>
      <c r="LE965" s="60"/>
      <c r="LF965" s="60"/>
      <c r="LG965" s="60"/>
      <c r="LH965" s="60"/>
      <c r="LI965" s="60"/>
      <c r="LJ965" s="60"/>
      <c r="LK965" s="60"/>
      <c r="LL965" s="60"/>
      <c r="LM965" s="60"/>
      <c r="LN965" s="60"/>
      <c r="LO965" s="60"/>
      <c r="LP965" s="60"/>
      <c r="LQ965" s="60"/>
      <c r="LR965" s="60"/>
      <c r="LS965" s="60"/>
      <c r="LT965" s="60"/>
      <c r="LU965" s="60"/>
      <c r="LV965" s="60"/>
      <c r="LW965" s="60"/>
      <c r="LX965" s="60"/>
      <c r="LY965" s="60"/>
      <c r="LZ965" s="60"/>
      <c r="MA965" s="60"/>
      <c r="MB965" s="60"/>
      <c r="MC965" s="60"/>
      <c r="MD965" s="60"/>
      <c r="ME965" s="60"/>
      <c r="MF965" s="60"/>
      <c r="MG965" s="60"/>
      <c r="MH965" s="60"/>
      <c r="MI965" s="60"/>
      <c r="MJ965" s="60"/>
      <c r="MK965" s="60"/>
      <c r="ML965" s="60"/>
      <c r="MM965" s="60"/>
      <c r="MN965" s="60"/>
      <c r="MO965" s="60"/>
      <c r="MP965" s="60"/>
      <c r="MQ965" s="60"/>
      <c r="MR965" s="60"/>
      <c r="MS965" s="60"/>
      <c r="MT965" s="60"/>
      <c r="MU965" s="60"/>
      <c r="MV965" s="60"/>
      <c r="MW965" s="60"/>
      <c r="MX965" s="60"/>
      <c r="MY965" s="60"/>
      <c r="MZ965" s="60"/>
      <c r="NA965" s="60"/>
      <c r="NB965" s="60"/>
      <c r="NC965" s="60"/>
      <c r="ND965" s="60"/>
      <c r="NE965" s="60"/>
      <c r="NF965" s="60"/>
      <c r="NG965" s="60"/>
      <c r="NH965" s="60"/>
      <c r="NI965" s="60"/>
      <c r="NJ965" s="60"/>
      <c r="NK965" s="60"/>
      <c r="NL965" s="60"/>
      <c r="NM965" s="60"/>
      <c r="NN965" s="60"/>
      <c r="NO965" s="60"/>
      <c r="NP965" s="60"/>
      <c r="NQ965" s="60"/>
      <c r="NR965" s="60"/>
      <c r="NS965" s="60"/>
      <c r="NT965" s="60"/>
      <c r="NU965" s="60"/>
      <c r="NV965" s="60"/>
      <c r="NW965" s="60"/>
      <c r="NX965" s="60"/>
      <c r="NY965" s="60"/>
      <c r="NZ965" s="60"/>
      <c r="OA965" s="60"/>
      <c r="OB965" s="60"/>
      <c r="OC965" s="60"/>
      <c r="OD965" s="60"/>
      <c r="OE965" s="60"/>
      <c r="OF965" s="60"/>
      <c r="OG965" s="60"/>
      <c r="OH965" s="60"/>
      <c r="OI965" s="60"/>
      <c r="OJ965" s="60"/>
      <c r="OK965" s="60"/>
      <c r="OL965" s="60"/>
      <c r="OM965" s="60"/>
      <c r="ON965" s="60"/>
      <c r="OO965" s="60"/>
      <c r="OP965" s="60"/>
      <c r="OQ965" s="60"/>
      <c r="OR965" s="60"/>
      <c r="OS965" s="60"/>
      <c r="OT965" s="60"/>
      <c r="OU965" s="60"/>
      <c r="OV965" s="60"/>
      <c r="OW965" s="60"/>
      <c r="OX965" s="60"/>
      <c r="OY965" s="60"/>
      <c r="OZ965" s="60"/>
      <c r="PA965" s="60"/>
      <c r="PB965" s="60"/>
      <c r="PC965" s="60"/>
      <c r="PD965" s="60"/>
      <c r="PE965" s="60"/>
      <c r="PF965" s="60"/>
      <c r="PG965" s="60"/>
      <c r="PH965" s="60"/>
      <c r="PI965" s="60"/>
      <c r="PJ965" s="60"/>
      <c r="PK965" s="60"/>
      <c r="PL965" s="60"/>
      <c r="PM965" s="60"/>
      <c r="PN965" s="60"/>
      <c r="PO965" s="60"/>
      <c r="PP965" s="60"/>
      <c r="PQ965" s="60"/>
      <c r="PR965" s="60"/>
      <c r="PS965" s="60"/>
      <c r="PT965" s="60"/>
      <c r="PU965" s="60"/>
      <c r="PV965" s="60"/>
      <c r="PW965" s="60"/>
      <c r="PX965" s="60"/>
      <c r="PY965" s="60"/>
      <c r="PZ965" s="60"/>
      <c r="QA965" s="60"/>
      <c r="QB965" s="60"/>
      <c r="QC965" s="60"/>
      <c r="QD965" s="60"/>
      <c r="QE965" s="60"/>
      <c r="QF965" s="60"/>
      <c r="QG965" s="60"/>
      <c r="QH965" s="60"/>
      <c r="QI965" s="60"/>
      <c r="QJ965" s="60"/>
      <c r="QK965" s="60"/>
      <c r="QL965" s="60"/>
      <c r="QM965" s="60"/>
      <c r="QN965" s="60"/>
      <c r="QO965" s="60"/>
      <c r="QP965" s="60"/>
      <c r="QQ965" s="60"/>
      <c r="QR965" s="60"/>
      <c r="QS965" s="60"/>
      <c r="QT965" s="60"/>
      <c r="QU965" s="60"/>
      <c r="QV965" s="60"/>
      <c r="QW965" s="60"/>
      <c r="QX965" s="60"/>
      <c r="QY965" s="60"/>
      <c r="QZ965" s="60"/>
      <c r="RA965" s="60"/>
      <c r="RB965" s="60"/>
      <c r="RC965" s="60"/>
      <c r="RD965" s="60"/>
      <c r="RE965" s="60"/>
      <c r="RF965" s="60"/>
      <c r="RG965" s="60"/>
      <c r="RH965" s="60"/>
      <c r="RI965" s="60"/>
      <c r="RJ965" s="60"/>
      <c r="RK965" s="60"/>
      <c r="RL965" s="60"/>
      <c r="RM965" s="60"/>
      <c r="RN965" s="60"/>
      <c r="RO965" s="60"/>
      <c r="RP965" s="60"/>
      <c r="RQ965" s="60"/>
      <c r="RR965" s="60"/>
      <c r="RS965" s="60"/>
      <c r="RT965" s="60"/>
      <c r="RU965" s="60"/>
      <c r="RV965" s="60"/>
      <c r="RW965" s="60"/>
      <c r="RX965" s="60"/>
      <c r="RY965" s="60"/>
      <c r="RZ965" s="60"/>
      <c r="SA965" s="60"/>
      <c r="SB965" s="60"/>
      <c r="SC965" s="60"/>
      <c r="SD965" s="60"/>
      <c r="SE965" s="60"/>
      <c r="SF965" s="60"/>
      <c r="SG965" s="60"/>
      <c r="SH965" s="60"/>
      <c r="SI965" s="60"/>
      <c r="SJ965" s="60"/>
      <c r="SK965" s="60"/>
      <c r="SL965" s="60"/>
      <c r="SM965" s="60"/>
      <c r="SN965" s="60"/>
      <c r="SO965" s="60"/>
      <c r="SP965" s="60"/>
      <c r="SQ965" s="60"/>
      <c r="SR965" s="60"/>
      <c r="SS965" s="60"/>
      <c r="ST965" s="60"/>
      <c r="SU965" s="60"/>
      <c r="SV965" s="60"/>
      <c r="SW965" s="60"/>
      <c r="SX965" s="60"/>
      <c r="SY965" s="60"/>
      <c r="SZ965" s="60"/>
      <c r="TA965" s="60"/>
      <c r="TB965" s="60"/>
      <c r="TC965" s="60"/>
      <c r="TD965" s="60"/>
      <c r="TE965" s="60"/>
      <c r="TF965" s="60"/>
      <c r="TG965" s="60"/>
      <c r="TH965" s="60"/>
      <c r="TI965" s="60"/>
    </row>
    <row r="966" spans="1:529" s="60" customFormat="1" ht="27.75" customHeight="1" thickBot="1" x14ac:dyDescent="0.3">
      <c r="A966" s="77">
        <v>13710064</v>
      </c>
      <c r="B966" s="28">
        <v>40912</v>
      </c>
      <c r="C966" s="29" t="s">
        <v>160</v>
      </c>
      <c r="D966" s="29" t="s">
        <v>5039</v>
      </c>
      <c r="E966" s="23"/>
      <c r="F966" s="23"/>
      <c r="G966" s="23"/>
      <c r="H966" s="77" t="s">
        <v>159</v>
      </c>
      <c r="I966" s="28">
        <v>40932</v>
      </c>
      <c r="J966" s="28" t="s">
        <v>4544</v>
      </c>
      <c r="K966" s="29" t="s">
        <v>1118</v>
      </c>
      <c r="L966" s="29"/>
      <c r="M966" s="29" t="s">
        <v>4829</v>
      </c>
      <c r="N966" s="29" t="s">
        <v>34</v>
      </c>
      <c r="O966" s="29">
        <v>5782</v>
      </c>
      <c r="P966" s="743"/>
      <c r="Q966" s="743"/>
      <c r="R966" s="743"/>
      <c r="S966" s="743"/>
      <c r="T966" s="571"/>
      <c r="U966" s="29"/>
      <c r="V966" s="29">
        <v>5782</v>
      </c>
      <c r="W966" s="29"/>
      <c r="X966" s="29"/>
      <c r="Y966" s="29"/>
      <c r="Z966" s="29"/>
      <c r="AA966" s="29"/>
      <c r="AB966" s="29"/>
      <c r="AC966" s="29"/>
      <c r="AD966" s="29"/>
      <c r="AE966" s="29"/>
      <c r="AF966" s="29"/>
      <c r="AG966" s="29"/>
      <c r="AH966" s="29"/>
      <c r="AI966" s="29" t="s">
        <v>4310</v>
      </c>
      <c r="AJ966" s="29" t="s">
        <v>4311</v>
      </c>
      <c r="AK966" s="25"/>
      <c r="AL966" s="25"/>
    </row>
    <row r="967" spans="1:529" s="60" customFormat="1" ht="27.75" customHeight="1" thickBot="1" x14ac:dyDescent="0.3">
      <c r="A967" s="237">
        <v>13710065</v>
      </c>
      <c r="B967" s="238">
        <v>40983</v>
      </c>
      <c r="C967" s="23" t="s">
        <v>2779</v>
      </c>
      <c r="D967" s="23" t="s">
        <v>7786</v>
      </c>
      <c r="E967" s="60" t="s">
        <v>7785</v>
      </c>
      <c r="F967" s="60" t="s">
        <v>24</v>
      </c>
      <c r="G967" s="60" t="s">
        <v>24</v>
      </c>
      <c r="H967" s="239">
        <v>54420</v>
      </c>
      <c r="I967" s="238">
        <v>41004</v>
      </c>
      <c r="J967" s="238">
        <v>45366</v>
      </c>
      <c r="K967" s="23" t="s">
        <v>1523</v>
      </c>
      <c r="L967" s="23" t="s">
        <v>7787</v>
      </c>
      <c r="M967" s="23" t="s">
        <v>7788</v>
      </c>
      <c r="N967" s="23" t="s">
        <v>1845</v>
      </c>
      <c r="O967" s="23">
        <v>7500</v>
      </c>
      <c r="P967" s="744" t="s">
        <v>7789</v>
      </c>
      <c r="Q967" s="744" t="s">
        <v>7789</v>
      </c>
      <c r="R967" s="744"/>
      <c r="S967" s="744"/>
      <c r="T967" s="575"/>
      <c r="U967" s="23"/>
      <c r="V967" s="23">
        <v>7500</v>
      </c>
      <c r="W967" s="23"/>
      <c r="X967" s="23"/>
      <c r="Y967" s="23"/>
      <c r="Z967" s="23"/>
      <c r="AA967" s="23"/>
      <c r="AB967" s="23"/>
      <c r="AC967" s="23"/>
      <c r="AD967" s="23"/>
      <c r="AE967" s="23"/>
      <c r="AF967" s="23"/>
      <c r="AG967" s="23"/>
      <c r="AH967" s="23"/>
      <c r="AI967" s="23" t="s">
        <v>4312</v>
      </c>
      <c r="AJ967" s="23" t="s">
        <v>4313</v>
      </c>
      <c r="AK967" s="24"/>
      <c r="AL967" s="24"/>
    </row>
    <row r="968" spans="1:529" s="60" customFormat="1" ht="27.75" customHeight="1" x14ac:dyDescent="0.25">
      <c r="A968" s="543" t="s">
        <v>6282</v>
      </c>
      <c r="B968" s="544">
        <v>40987</v>
      </c>
      <c r="C968" s="433" t="s">
        <v>6283</v>
      </c>
      <c r="D968" s="433" t="s">
        <v>6284</v>
      </c>
      <c r="E968" s="433"/>
      <c r="F968" s="433"/>
      <c r="G968" s="433"/>
      <c r="H968" s="543" t="s">
        <v>6285</v>
      </c>
      <c r="I968" s="544">
        <v>41003</v>
      </c>
      <c r="J968" s="544">
        <v>41011</v>
      </c>
      <c r="K968" s="433" t="s">
        <v>1960</v>
      </c>
      <c r="L968" s="433"/>
      <c r="M968" s="433" t="s">
        <v>335</v>
      </c>
      <c r="N968" s="433" t="s">
        <v>48</v>
      </c>
      <c r="O968" s="433">
        <v>4417</v>
      </c>
      <c r="P968" s="840"/>
      <c r="Q968" s="840"/>
      <c r="R968" s="840"/>
      <c r="S968" s="840"/>
      <c r="T968" s="631">
        <v>2</v>
      </c>
      <c r="U968" s="433">
        <v>12.1</v>
      </c>
      <c r="V968" s="433">
        <v>4417</v>
      </c>
      <c r="W968" s="433" t="s">
        <v>1089</v>
      </c>
      <c r="X968" s="433">
        <v>60</v>
      </c>
      <c r="Y968" s="433">
        <v>25</v>
      </c>
      <c r="Z968" s="433">
        <v>125</v>
      </c>
      <c r="AA968" s="433" t="s">
        <v>1090</v>
      </c>
      <c r="AB968" s="433" t="s">
        <v>1090</v>
      </c>
      <c r="AC968" s="433" t="s">
        <v>1090</v>
      </c>
      <c r="AD968" s="433" t="s">
        <v>1090</v>
      </c>
      <c r="AE968" s="433" t="s">
        <v>1090</v>
      </c>
      <c r="AF968" s="433">
        <v>0.3</v>
      </c>
      <c r="AG968" s="433" t="s">
        <v>1090</v>
      </c>
      <c r="AH968" s="433"/>
      <c r="AI968" s="433" t="s">
        <v>6286</v>
      </c>
      <c r="AJ968" s="433" t="s">
        <v>6287</v>
      </c>
      <c r="AK968" s="434" t="s">
        <v>1444</v>
      </c>
      <c r="AL968" s="434"/>
    </row>
    <row r="969" spans="1:529" s="60" customFormat="1" ht="27.75" customHeight="1" thickBot="1" x14ac:dyDescent="0.3">
      <c r="A969" s="209" t="s">
        <v>6282</v>
      </c>
      <c r="B969" s="207">
        <v>40987</v>
      </c>
      <c r="C969" s="208" t="s">
        <v>6283</v>
      </c>
      <c r="D969" s="44" t="s">
        <v>6284</v>
      </c>
      <c r="E969" s="44" t="s">
        <v>7695</v>
      </c>
      <c r="F969" s="44" t="s">
        <v>7696</v>
      </c>
      <c r="G969" s="44" t="s">
        <v>186</v>
      </c>
      <c r="H969" s="209" t="s">
        <v>6285</v>
      </c>
      <c r="I969" s="207">
        <v>41003</v>
      </c>
      <c r="J969" s="207">
        <v>46124</v>
      </c>
      <c r="K969" s="208" t="s">
        <v>1960</v>
      </c>
      <c r="L969" s="208" t="s">
        <v>7697</v>
      </c>
      <c r="M969" s="208" t="s">
        <v>335</v>
      </c>
      <c r="N969" s="208" t="s">
        <v>48</v>
      </c>
      <c r="O969" s="208">
        <v>4417</v>
      </c>
      <c r="P969" s="758" t="s">
        <v>7698</v>
      </c>
      <c r="Q969" s="758" t="s">
        <v>7698</v>
      </c>
      <c r="R969" s="758"/>
      <c r="S969" s="758"/>
      <c r="T969" s="567">
        <v>2</v>
      </c>
      <c r="U969" s="208">
        <v>12.1</v>
      </c>
      <c r="V969" s="208">
        <v>4417</v>
      </c>
      <c r="W969" s="208" t="s">
        <v>1089</v>
      </c>
      <c r="X969" s="208">
        <v>60</v>
      </c>
      <c r="Y969" s="208">
        <v>25</v>
      </c>
      <c r="Z969" s="208">
        <v>125</v>
      </c>
      <c r="AA969" s="208" t="s">
        <v>1090</v>
      </c>
      <c r="AB969" s="208" t="s">
        <v>1090</v>
      </c>
      <c r="AC969" s="208" t="s">
        <v>1090</v>
      </c>
      <c r="AD969" s="208" t="s">
        <v>1090</v>
      </c>
      <c r="AE969" s="208" t="s">
        <v>1090</v>
      </c>
      <c r="AF969" s="208">
        <v>0.3</v>
      </c>
      <c r="AG969" s="208" t="s">
        <v>1090</v>
      </c>
      <c r="AH969" s="208">
        <v>267</v>
      </c>
      <c r="AI969" s="208" t="s">
        <v>6286</v>
      </c>
      <c r="AJ969" s="208" t="s">
        <v>6287</v>
      </c>
      <c r="AK969" s="367" t="s">
        <v>1400</v>
      </c>
      <c r="AL969" s="367" t="s">
        <v>7969</v>
      </c>
    </row>
    <row r="970" spans="1:529" s="60" customFormat="1" ht="27.75" customHeight="1" thickBot="1" x14ac:dyDescent="0.3">
      <c r="A970" s="237">
        <v>13710067</v>
      </c>
      <c r="B970" s="238">
        <v>41309</v>
      </c>
      <c r="C970" s="23" t="s">
        <v>1846</v>
      </c>
      <c r="D970" s="208" t="s">
        <v>7960</v>
      </c>
      <c r="E970" s="238" t="s">
        <v>7959</v>
      </c>
      <c r="F970" s="238" t="s">
        <v>20</v>
      </c>
      <c r="G970" s="238" t="s">
        <v>20</v>
      </c>
      <c r="H970" s="239">
        <v>37352</v>
      </c>
      <c r="I970" s="238">
        <v>41330</v>
      </c>
      <c r="J970" s="238">
        <v>46422</v>
      </c>
      <c r="K970" s="23" t="s">
        <v>377</v>
      </c>
      <c r="L970" s="23" t="s">
        <v>6908</v>
      </c>
      <c r="M970" s="23" t="s">
        <v>7961</v>
      </c>
      <c r="N970" s="23" t="s">
        <v>21</v>
      </c>
      <c r="O970" s="23">
        <v>3154</v>
      </c>
      <c r="P970" s="744" t="s">
        <v>7962</v>
      </c>
      <c r="Q970" s="744" t="s">
        <v>7962</v>
      </c>
      <c r="R970" s="744"/>
      <c r="S970" s="744"/>
      <c r="T970" s="575"/>
      <c r="U970" s="23" t="s">
        <v>7963</v>
      </c>
      <c r="V970" s="23">
        <v>3154</v>
      </c>
      <c r="W970" s="23"/>
      <c r="X970" s="23"/>
      <c r="Y970" s="23"/>
      <c r="Z970" s="23"/>
      <c r="AA970" s="23"/>
      <c r="AB970" s="23"/>
      <c r="AC970" s="23"/>
      <c r="AD970" s="23"/>
      <c r="AE970" s="23"/>
      <c r="AF970" s="23"/>
      <c r="AG970" s="23"/>
      <c r="AH970" s="23"/>
      <c r="AI970" s="23" t="s">
        <v>4314</v>
      </c>
      <c r="AJ970" s="23" t="s">
        <v>2780</v>
      </c>
      <c r="AK970" s="24"/>
      <c r="AL970" s="24"/>
    </row>
    <row r="971" spans="1:529" s="60" customFormat="1" ht="27.75" customHeight="1" x14ac:dyDescent="0.25">
      <c r="A971" s="75">
        <v>13710068</v>
      </c>
      <c r="B971" s="26">
        <v>41348</v>
      </c>
      <c r="C971" s="26" t="s">
        <v>1148</v>
      </c>
      <c r="D971" s="26" t="s">
        <v>8686</v>
      </c>
      <c r="E971" s="26" t="s">
        <v>8685</v>
      </c>
      <c r="F971" s="26" t="s">
        <v>107</v>
      </c>
      <c r="G971" s="26" t="s">
        <v>51</v>
      </c>
      <c r="H971" s="75">
        <v>72552</v>
      </c>
      <c r="I971" s="26">
        <v>41373</v>
      </c>
      <c r="J971" s="26">
        <v>46096</v>
      </c>
      <c r="K971" s="27" t="s">
        <v>1171</v>
      </c>
      <c r="L971" s="27" t="s">
        <v>6489</v>
      </c>
      <c r="M971" s="27" t="s">
        <v>4843</v>
      </c>
      <c r="N971" s="27" t="s">
        <v>34</v>
      </c>
      <c r="O971" s="27">
        <v>46015.55</v>
      </c>
      <c r="P971" s="739" t="s">
        <v>8687</v>
      </c>
      <c r="Q971" s="739" t="s">
        <v>8687</v>
      </c>
      <c r="R971" s="739"/>
      <c r="S971" s="739"/>
      <c r="T971" s="557">
        <v>17.350000000000001</v>
      </c>
      <c r="U971" s="27">
        <v>126.07</v>
      </c>
      <c r="V971" s="27">
        <v>46015.55</v>
      </c>
      <c r="W971" s="27" t="s">
        <v>1089</v>
      </c>
      <c r="X971" s="27">
        <v>35</v>
      </c>
      <c r="Y971" s="27">
        <v>25</v>
      </c>
      <c r="Z971" s="27">
        <v>125</v>
      </c>
      <c r="AA971" s="27" t="s">
        <v>1090</v>
      </c>
      <c r="AB971" s="27" t="s">
        <v>1090</v>
      </c>
      <c r="AC971" s="27" t="s">
        <v>1090</v>
      </c>
      <c r="AD971" s="27" t="s">
        <v>1090</v>
      </c>
      <c r="AE971" s="27" t="s">
        <v>1090</v>
      </c>
      <c r="AF971" s="27">
        <v>0.3</v>
      </c>
      <c r="AG971" s="27" t="s">
        <v>4315</v>
      </c>
      <c r="AH971" s="27"/>
      <c r="AI971" s="27" t="s">
        <v>2781</v>
      </c>
      <c r="AJ971" s="27" t="s">
        <v>2782</v>
      </c>
      <c r="AK971" s="59" t="s">
        <v>6819</v>
      </c>
      <c r="AL971" s="59" t="s">
        <v>7970</v>
      </c>
    </row>
    <row r="972" spans="1:529" s="60" customFormat="1" ht="27.75" customHeight="1" thickBot="1" x14ac:dyDescent="0.3">
      <c r="A972" s="61">
        <v>13710068</v>
      </c>
      <c r="B972" s="19">
        <v>41348</v>
      </c>
      <c r="C972" s="19" t="s">
        <v>1148</v>
      </c>
      <c r="D972" s="19" t="s">
        <v>8686</v>
      </c>
      <c r="E972" s="170" t="s">
        <v>8685</v>
      </c>
      <c r="F972" s="170" t="s">
        <v>107</v>
      </c>
      <c r="G972" s="170" t="s">
        <v>51</v>
      </c>
      <c r="H972" s="61">
        <v>72552</v>
      </c>
      <c r="I972" s="19">
        <v>41373</v>
      </c>
      <c r="J972" s="26">
        <v>46096</v>
      </c>
      <c r="K972" s="18" t="s">
        <v>1171</v>
      </c>
      <c r="L972" s="18" t="s">
        <v>6489</v>
      </c>
      <c r="M972" s="18" t="s">
        <v>4843</v>
      </c>
      <c r="N972" s="18" t="s">
        <v>34</v>
      </c>
      <c r="O972" s="18"/>
      <c r="P972" s="739" t="s">
        <v>8687</v>
      </c>
      <c r="Q972" s="739" t="s">
        <v>8687</v>
      </c>
      <c r="R972" s="753"/>
      <c r="S972" s="753"/>
      <c r="T972" s="565"/>
      <c r="U972" s="18"/>
      <c r="V972" s="18"/>
      <c r="W972" s="18" t="s">
        <v>1090</v>
      </c>
      <c r="X972" s="18" t="s">
        <v>1090</v>
      </c>
      <c r="Y972" s="18" t="s">
        <v>1090</v>
      </c>
      <c r="Z972" s="18" t="s">
        <v>1090</v>
      </c>
      <c r="AA972" s="18" t="s">
        <v>1090</v>
      </c>
      <c r="AB972" s="18" t="s">
        <v>1090</v>
      </c>
      <c r="AC972" s="18" t="s">
        <v>1090</v>
      </c>
      <c r="AD972" s="18" t="s">
        <v>1090</v>
      </c>
      <c r="AE972" s="18" t="s">
        <v>1090</v>
      </c>
      <c r="AF972" s="18" t="s">
        <v>1090</v>
      </c>
      <c r="AG972" s="18" t="s">
        <v>1090</v>
      </c>
      <c r="AH972" s="18"/>
      <c r="AI972" s="18" t="s">
        <v>4314</v>
      </c>
      <c r="AJ972" s="18" t="s">
        <v>2780</v>
      </c>
      <c r="AK972" s="20" t="s">
        <v>6819</v>
      </c>
      <c r="AL972" s="20" t="s">
        <v>7971</v>
      </c>
    </row>
    <row r="973" spans="1:529" s="60" customFormat="1" ht="27.75" customHeight="1" thickBot="1" x14ac:dyDescent="0.3">
      <c r="A973" s="237">
        <v>13710069</v>
      </c>
      <c r="B973" s="238">
        <v>41387</v>
      </c>
      <c r="C973" s="238" t="s">
        <v>2783</v>
      </c>
      <c r="D973" s="238" t="s">
        <v>2784</v>
      </c>
      <c r="E973" s="28" t="s">
        <v>7755</v>
      </c>
      <c r="F973" s="28" t="s">
        <v>41</v>
      </c>
      <c r="G973" s="28" t="s">
        <v>33</v>
      </c>
      <c r="H973" s="239">
        <v>49597</v>
      </c>
      <c r="I973" s="238">
        <v>41416</v>
      </c>
      <c r="J973" s="238">
        <v>45770</v>
      </c>
      <c r="K973" s="23" t="s">
        <v>1313</v>
      </c>
      <c r="L973" s="23" t="s">
        <v>7756</v>
      </c>
      <c r="M973" s="23" t="s">
        <v>4844</v>
      </c>
      <c r="N973" s="23" t="s">
        <v>34</v>
      </c>
      <c r="O973" s="23">
        <v>7120</v>
      </c>
      <c r="P973" s="744" t="s">
        <v>7757</v>
      </c>
      <c r="Q973" s="744" t="s">
        <v>7757</v>
      </c>
      <c r="R973" s="744"/>
      <c r="S973" s="744"/>
      <c r="T973" s="575">
        <v>2.7</v>
      </c>
      <c r="U973" s="23">
        <v>20</v>
      </c>
      <c r="V973" s="23">
        <v>7120</v>
      </c>
      <c r="W973" s="23" t="s">
        <v>1089</v>
      </c>
      <c r="X973" s="23">
        <v>35</v>
      </c>
      <c r="Y973" s="23">
        <v>15</v>
      </c>
      <c r="Z973" s="23">
        <v>70</v>
      </c>
      <c r="AA973" s="23" t="s">
        <v>1090</v>
      </c>
      <c r="AB973" s="23" t="s">
        <v>1090</v>
      </c>
      <c r="AC973" s="23" t="s">
        <v>1090</v>
      </c>
      <c r="AD973" s="23" t="s">
        <v>1090</v>
      </c>
      <c r="AE973" s="23" t="s">
        <v>1090</v>
      </c>
      <c r="AF973" s="23" t="s">
        <v>1090</v>
      </c>
      <c r="AG973" s="23" t="s">
        <v>1090</v>
      </c>
      <c r="AH973" s="23"/>
      <c r="AI973" s="23" t="s">
        <v>4316</v>
      </c>
      <c r="AJ973" s="23" t="s">
        <v>2785</v>
      </c>
      <c r="AK973" s="24" t="s">
        <v>1847</v>
      </c>
      <c r="AL973" s="24" t="s">
        <v>7754</v>
      </c>
    </row>
    <row r="974" spans="1:529" s="60" customFormat="1" ht="27.75" customHeight="1" thickBot="1" x14ac:dyDescent="0.3">
      <c r="A974" s="77" t="s">
        <v>7431</v>
      </c>
      <c r="B974" s="28">
        <v>41487</v>
      </c>
      <c r="C974" s="28" t="s">
        <v>1848</v>
      </c>
      <c r="D974" s="28" t="s">
        <v>8765</v>
      </c>
      <c r="E974" s="238" t="s">
        <v>8766</v>
      </c>
      <c r="F974" s="238" t="s">
        <v>107</v>
      </c>
      <c r="G974" s="238" t="s">
        <v>51</v>
      </c>
      <c r="H974" s="77">
        <v>43058</v>
      </c>
      <c r="I974" s="28">
        <v>41515</v>
      </c>
      <c r="J974" s="28">
        <v>46235</v>
      </c>
      <c r="K974" s="29" t="s">
        <v>378</v>
      </c>
      <c r="L974" s="29" t="s">
        <v>8767</v>
      </c>
      <c r="M974" s="29" t="s">
        <v>4845</v>
      </c>
      <c r="N974" s="29" t="s">
        <v>95</v>
      </c>
      <c r="O974" s="29">
        <v>158713</v>
      </c>
      <c r="P974" s="743" t="s">
        <v>8768</v>
      </c>
      <c r="Q974" s="743" t="s">
        <v>8768</v>
      </c>
      <c r="R974" s="743"/>
      <c r="S974" s="743"/>
      <c r="T974" s="571">
        <v>49.84</v>
      </c>
      <c r="U974" s="29">
        <v>434.83</v>
      </c>
      <c r="V974" s="29">
        <v>158713</v>
      </c>
      <c r="W974" s="29" t="s">
        <v>1089</v>
      </c>
      <c r="X974" s="29">
        <v>35</v>
      </c>
      <c r="Y974" s="29">
        <v>15</v>
      </c>
      <c r="Z974" s="29">
        <v>125</v>
      </c>
      <c r="AA974" s="11" t="s">
        <v>1090</v>
      </c>
      <c r="AB974" s="11" t="s">
        <v>1090</v>
      </c>
      <c r="AC974" s="11" t="s">
        <v>1090</v>
      </c>
      <c r="AD974" s="11" t="s">
        <v>1090</v>
      </c>
      <c r="AE974" s="11" t="s">
        <v>1090</v>
      </c>
      <c r="AF974" s="11">
        <v>0.3</v>
      </c>
      <c r="AG974" s="11" t="s">
        <v>4315</v>
      </c>
      <c r="AH974" s="11">
        <v>212.52</v>
      </c>
      <c r="AI974" s="29" t="s">
        <v>4317</v>
      </c>
      <c r="AJ974" s="29" t="s">
        <v>2786</v>
      </c>
      <c r="AK974" s="25" t="s">
        <v>4318</v>
      </c>
      <c r="AL974" s="25"/>
    </row>
    <row r="975" spans="1:529" s="60" customFormat="1" ht="27.75" customHeight="1" thickBot="1" x14ac:dyDescent="0.3">
      <c r="A975" s="237" t="s">
        <v>6553</v>
      </c>
      <c r="B975" s="238">
        <v>41563</v>
      </c>
      <c r="C975" s="238" t="s">
        <v>2787</v>
      </c>
      <c r="D975" s="238" t="s">
        <v>8747</v>
      </c>
      <c r="E975" s="238" t="s">
        <v>6767</v>
      </c>
      <c r="F975" s="238" t="s">
        <v>6767</v>
      </c>
      <c r="G975" s="238" t="s">
        <v>6768</v>
      </c>
      <c r="H975" s="239">
        <v>36079</v>
      </c>
      <c r="I975" s="238">
        <v>41585</v>
      </c>
      <c r="J975" s="238">
        <v>47270</v>
      </c>
      <c r="K975" s="23" t="s">
        <v>1849</v>
      </c>
      <c r="L975" s="23" t="s">
        <v>6769</v>
      </c>
      <c r="M975" s="23" t="s">
        <v>4846</v>
      </c>
      <c r="N975" s="23" t="s">
        <v>48</v>
      </c>
      <c r="O975" s="23">
        <v>36000</v>
      </c>
      <c r="P975" s="744" t="s">
        <v>8748</v>
      </c>
      <c r="Q975" s="744" t="s">
        <v>8748</v>
      </c>
      <c r="R975" s="744"/>
      <c r="S975" s="744"/>
      <c r="T975" s="575">
        <v>1.1499999999999999</v>
      </c>
      <c r="U975" s="23">
        <v>100</v>
      </c>
      <c r="V975" s="23">
        <v>36000</v>
      </c>
      <c r="W975" s="23" t="s">
        <v>1089</v>
      </c>
      <c r="X975" s="23">
        <v>35</v>
      </c>
      <c r="Y975" s="23">
        <v>25</v>
      </c>
      <c r="Z975" s="23">
        <v>125</v>
      </c>
      <c r="AA975" s="94"/>
      <c r="AB975" s="94" t="s">
        <v>1090</v>
      </c>
      <c r="AC975" s="94" t="s">
        <v>1090</v>
      </c>
      <c r="AD975" s="94" t="s">
        <v>1090</v>
      </c>
      <c r="AE975" s="94" t="s">
        <v>1090</v>
      </c>
      <c r="AF975" s="94" t="s">
        <v>1090</v>
      </c>
      <c r="AG975" s="94" t="s">
        <v>1090</v>
      </c>
      <c r="AH975" s="94">
        <v>218.48</v>
      </c>
      <c r="AI975" s="23" t="s">
        <v>4319</v>
      </c>
      <c r="AJ975" s="23" t="s">
        <v>2788</v>
      </c>
      <c r="AK975" s="24" t="s">
        <v>257</v>
      </c>
      <c r="AL975" s="24" t="s">
        <v>8746</v>
      </c>
    </row>
    <row r="976" spans="1:529" s="60" customFormat="1" ht="27.75" customHeight="1" thickBot="1" x14ac:dyDescent="0.3">
      <c r="A976" s="77" t="s">
        <v>6554</v>
      </c>
      <c r="B976" s="28">
        <v>41565</v>
      </c>
      <c r="C976" s="28" t="s">
        <v>1850</v>
      </c>
      <c r="D976" s="28" t="s">
        <v>5708</v>
      </c>
      <c r="E976" s="238"/>
      <c r="F976" s="238"/>
      <c r="G976" s="238"/>
      <c r="H976" s="77">
        <v>69225</v>
      </c>
      <c r="I976" s="28">
        <v>41585</v>
      </c>
      <c r="J976" s="28">
        <v>43756</v>
      </c>
      <c r="K976" s="29" t="s">
        <v>1851</v>
      </c>
      <c r="L976" s="29"/>
      <c r="M976" s="29" t="s">
        <v>4847</v>
      </c>
      <c r="N976" s="29" t="s">
        <v>21</v>
      </c>
      <c r="O976" s="29">
        <v>5475</v>
      </c>
      <c r="P976" s="743"/>
      <c r="Q976" s="743"/>
      <c r="R976" s="743"/>
      <c r="S976" s="743"/>
      <c r="T976" s="571"/>
      <c r="U976" s="29">
        <v>15</v>
      </c>
      <c r="V976" s="29">
        <v>5475</v>
      </c>
      <c r="W976" s="29" t="s">
        <v>1260</v>
      </c>
      <c r="X976" s="29">
        <v>35</v>
      </c>
      <c r="Y976" s="29">
        <v>25</v>
      </c>
      <c r="Z976" s="29">
        <v>125</v>
      </c>
      <c r="AA976" s="11" t="s">
        <v>1090</v>
      </c>
      <c r="AB976" s="11" t="s">
        <v>1090</v>
      </c>
      <c r="AC976" s="11" t="s">
        <v>1090</v>
      </c>
      <c r="AD976" s="11" t="s">
        <v>1090</v>
      </c>
      <c r="AE976" s="11" t="s">
        <v>1090</v>
      </c>
      <c r="AF976" s="11" t="s">
        <v>1090</v>
      </c>
      <c r="AG976" s="11" t="s">
        <v>1090</v>
      </c>
      <c r="AH976" s="11">
        <v>527.77</v>
      </c>
      <c r="AI976" s="29" t="s">
        <v>4320</v>
      </c>
      <c r="AJ976" s="29" t="s">
        <v>2789</v>
      </c>
      <c r="AK976" s="25" t="s">
        <v>1852</v>
      </c>
      <c r="AL976" s="25"/>
    </row>
    <row r="977" spans="1:529" s="60" customFormat="1" ht="29.25" customHeight="1" thickBot="1" x14ac:dyDescent="0.3">
      <c r="A977" s="270">
        <v>13720001</v>
      </c>
      <c r="B977" s="271">
        <v>39253</v>
      </c>
      <c r="C977" s="272" t="s">
        <v>1853</v>
      </c>
      <c r="D977" s="273"/>
      <c r="E977" s="272"/>
      <c r="F977" s="272"/>
      <c r="G977" s="272"/>
      <c r="H977" s="274"/>
      <c r="I977" s="271">
        <v>39273</v>
      </c>
      <c r="J977" s="271">
        <v>40349</v>
      </c>
      <c r="K977" s="273"/>
      <c r="L977" s="273"/>
      <c r="M977" s="273" t="s">
        <v>1854</v>
      </c>
      <c r="N977" s="273" t="s">
        <v>34</v>
      </c>
      <c r="O977" s="273">
        <v>16050</v>
      </c>
      <c r="P977" s="755"/>
      <c r="Q977" s="755"/>
      <c r="R977" s="755" t="s">
        <v>3308</v>
      </c>
      <c r="S977" s="755"/>
      <c r="T977" s="611"/>
      <c r="U977" s="273"/>
      <c r="V977" s="273">
        <v>16050</v>
      </c>
      <c r="W977" s="273"/>
      <c r="X977" s="273"/>
      <c r="Y977" s="273"/>
      <c r="Z977" s="273"/>
      <c r="AA977" s="273"/>
      <c r="AB977" s="273"/>
      <c r="AC977" s="273"/>
      <c r="AD977" s="273"/>
      <c r="AE977" s="273"/>
      <c r="AF977" s="273"/>
      <c r="AG977" s="273"/>
      <c r="AH977" s="273"/>
      <c r="AI977" s="273"/>
      <c r="AJ977" s="273"/>
      <c r="AK977" s="336"/>
      <c r="AL977" s="336" t="s">
        <v>4574</v>
      </c>
      <c r="AM977" s="11"/>
    </row>
    <row r="978" spans="1:529" s="60" customFormat="1" ht="34.5" customHeight="1" x14ac:dyDescent="0.25">
      <c r="A978" s="164">
        <v>13720002</v>
      </c>
      <c r="B978" s="175">
        <v>39553</v>
      </c>
      <c r="C978" s="176" t="s">
        <v>176</v>
      </c>
      <c r="D978" s="176"/>
      <c r="E978" s="176"/>
      <c r="F978" s="176"/>
      <c r="G978" s="176"/>
      <c r="H978" s="164"/>
      <c r="I978" s="175">
        <v>39573</v>
      </c>
      <c r="J978" s="175">
        <v>41876</v>
      </c>
      <c r="K978" s="176" t="s">
        <v>877</v>
      </c>
      <c r="L978" s="176"/>
      <c r="M978" s="176" t="s">
        <v>1838</v>
      </c>
      <c r="N978" s="176" t="s">
        <v>34</v>
      </c>
      <c r="O978" s="176">
        <v>14950</v>
      </c>
      <c r="P978" s="752"/>
      <c r="Q978" s="752" t="s">
        <v>3463</v>
      </c>
      <c r="R978" s="752"/>
      <c r="S978" s="752"/>
      <c r="T978" s="568"/>
      <c r="U978" s="176"/>
      <c r="V978" s="176">
        <v>14950</v>
      </c>
      <c r="W978" s="176"/>
      <c r="X978" s="176"/>
      <c r="Y978" s="176"/>
      <c r="Z978" s="176"/>
      <c r="AA978" s="176"/>
      <c r="AB978" s="176"/>
      <c r="AC978" s="176"/>
      <c r="AD978" s="176"/>
      <c r="AE978" s="176"/>
      <c r="AF978" s="176"/>
      <c r="AG978" s="176"/>
      <c r="AH978" s="176"/>
      <c r="AI978" s="176"/>
      <c r="AJ978" s="176"/>
      <c r="AK978" s="222"/>
      <c r="AL978" s="222" t="s">
        <v>4575</v>
      </c>
    </row>
    <row r="979" spans="1:529" s="82" customFormat="1" ht="53.25" customHeight="1" thickBot="1" x14ac:dyDescent="0.3">
      <c r="A979" s="73">
        <v>13720002</v>
      </c>
      <c r="B979" s="12">
        <v>39553</v>
      </c>
      <c r="C979" s="11" t="s">
        <v>3462</v>
      </c>
      <c r="D979" s="11" t="s">
        <v>5709</v>
      </c>
      <c r="E979" s="11"/>
      <c r="F979" s="11"/>
      <c r="G979" s="11"/>
      <c r="H979" s="73">
        <v>14934</v>
      </c>
      <c r="I979" s="12">
        <v>39573</v>
      </c>
      <c r="J979" s="12">
        <v>45530</v>
      </c>
      <c r="K979" s="11" t="s">
        <v>877</v>
      </c>
      <c r="L979" s="11"/>
      <c r="M979" s="11" t="s">
        <v>4848</v>
      </c>
      <c r="N979" s="11" t="s">
        <v>34</v>
      </c>
      <c r="O979" s="11">
        <v>14950</v>
      </c>
      <c r="P979" s="745"/>
      <c r="Q979" s="745"/>
      <c r="R979" s="745"/>
      <c r="S979" s="745"/>
      <c r="T979" s="559">
        <v>4.45</v>
      </c>
      <c r="U979" s="11">
        <v>71.19</v>
      </c>
      <c r="V979" s="11">
        <v>14950</v>
      </c>
      <c r="W979" s="11" t="s">
        <v>1257</v>
      </c>
      <c r="X979" s="11">
        <v>50</v>
      </c>
      <c r="Y979" s="11">
        <v>25</v>
      </c>
      <c r="Z979" s="11">
        <v>125</v>
      </c>
      <c r="AA979" s="11" t="s">
        <v>1090</v>
      </c>
      <c r="AB979" s="11" t="s">
        <v>1090</v>
      </c>
      <c r="AC979" s="11" t="s">
        <v>1090</v>
      </c>
      <c r="AD979" s="11" t="s">
        <v>1090</v>
      </c>
      <c r="AE979" s="11" t="s">
        <v>1090</v>
      </c>
      <c r="AF979" s="11" t="s">
        <v>1090</v>
      </c>
      <c r="AG979" s="11" t="s">
        <v>3464</v>
      </c>
      <c r="AH979" s="11"/>
      <c r="AI979" s="11" t="s">
        <v>4321</v>
      </c>
      <c r="AJ979" s="11" t="s">
        <v>4322</v>
      </c>
      <c r="AK979" s="11" t="s">
        <v>1974</v>
      </c>
      <c r="AL979" s="60"/>
      <c r="AM979" s="60"/>
      <c r="AN979" s="60"/>
      <c r="AO979" s="60"/>
      <c r="AP979" s="60"/>
      <c r="AQ979" s="60"/>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c r="CT979" s="60"/>
      <c r="CU979" s="60"/>
      <c r="CV979" s="60"/>
      <c r="CW979" s="60"/>
      <c r="CX979" s="60"/>
      <c r="CY979" s="60"/>
      <c r="CZ979" s="60"/>
      <c r="DA979" s="60"/>
      <c r="DB979" s="60"/>
      <c r="DC979" s="60"/>
      <c r="DD979" s="60"/>
      <c r="DE979" s="60"/>
      <c r="DF979" s="60"/>
      <c r="DG979" s="60"/>
      <c r="DH979" s="60"/>
      <c r="DI979" s="60"/>
      <c r="DJ979" s="60"/>
      <c r="DK979" s="60"/>
      <c r="DL979" s="60"/>
      <c r="DM979" s="60"/>
      <c r="DN979" s="60"/>
      <c r="DO979" s="60"/>
      <c r="DP979" s="60"/>
      <c r="DQ979" s="60"/>
      <c r="DR979" s="60"/>
      <c r="DS979" s="60"/>
      <c r="DT979" s="60"/>
      <c r="DU979" s="60"/>
      <c r="DV979" s="60"/>
      <c r="DW979" s="60"/>
      <c r="DX979" s="60"/>
      <c r="DY979" s="60"/>
      <c r="DZ979" s="60"/>
      <c r="EA979" s="60"/>
      <c r="EB979" s="60"/>
      <c r="EC979" s="60"/>
      <c r="ED979" s="60"/>
      <c r="EE979" s="60"/>
      <c r="EF979" s="60"/>
      <c r="EG979" s="60"/>
      <c r="EH979" s="60"/>
      <c r="EI979" s="60"/>
      <c r="EJ979" s="60"/>
      <c r="EK979" s="60"/>
      <c r="EL979" s="60"/>
      <c r="EM979" s="60"/>
      <c r="EN979" s="60"/>
      <c r="EO979" s="60"/>
      <c r="EP979" s="60"/>
      <c r="EQ979" s="60"/>
      <c r="ER979" s="60"/>
      <c r="ES979" s="60"/>
      <c r="ET979" s="60"/>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60"/>
      <c r="FT979" s="60"/>
      <c r="FU979" s="60"/>
      <c r="FV979" s="60"/>
      <c r="FW979" s="60"/>
      <c r="FX979" s="60"/>
      <c r="FY979" s="60"/>
      <c r="FZ979" s="60"/>
      <c r="GA979" s="60"/>
      <c r="GB979" s="60"/>
      <c r="GC979" s="60"/>
      <c r="GD979" s="60"/>
      <c r="GE979" s="60"/>
      <c r="GF979" s="60"/>
      <c r="GG979" s="60"/>
      <c r="GH979" s="60"/>
      <c r="GI979" s="60"/>
      <c r="GJ979" s="60"/>
      <c r="GK979" s="60"/>
      <c r="GL979" s="60"/>
      <c r="GM979" s="60"/>
      <c r="GN979" s="60"/>
      <c r="GO979" s="60"/>
      <c r="GP979" s="60"/>
      <c r="GQ979" s="60"/>
      <c r="GR979" s="60"/>
      <c r="GS979" s="60"/>
      <c r="GT979" s="60"/>
      <c r="GU979" s="60"/>
      <c r="GV979" s="60"/>
      <c r="GW979" s="60"/>
      <c r="GX979" s="60"/>
      <c r="GY979" s="60"/>
      <c r="GZ979" s="60"/>
      <c r="HA979" s="60"/>
      <c r="HB979" s="60"/>
      <c r="HC979" s="60"/>
      <c r="HD979" s="60"/>
      <c r="HE979" s="60"/>
      <c r="HF979" s="60"/>
      <c r="HG979" s="60"/>
      <c r="HH979" s="60"/>
      <c r="HI979" s="60"/>
      <c r="HJ979" s="60"/>
      <c r="HK979" s="60"/>
      <c r="HL979" s="60"/>
      <c r="HM979" s="60"/>
      <c r="HN979" s="60"/>
      <c r="HO979" s="60"/>
      <c r="HP979" s="60"/>
      <c r="HQ979" s="60"/>
      <c r="HR979" s="60"/>
      <c r="HS979" s="60"/>
      <c r="HT979" s="60"/>
      <c r="HU979" s="60"/>
      <c r="HV979" s="60"/>
      <c r="HW979" s="60"/>
      <c r="HX979" s="60"/>
      <c r="HY979" s="60"/>
      <c r="HZ979" s="60"/>
      <c r="IA979" s="60"/>
      <c r="IB979" s="60"/>
      <c r="IC979" s="60"/>
      <c r="ID979" s="60"/>
      <c r="IE979" s="60"/>
      <c r="IF979" s="60"/>
      <c r="IG979" s="60"/>
      <c r="IH979" s="60"/>
      <c r="II979" s="60"/>
      <c r="IJ979" s="60"/>
      <c r="IK979" s="60"/>
      <c r="IL979" s="60"/>
      <c r="IM979" s="60"/>
      <c r="IN979" s="60"/>
      <c r="IO979" s="60"/>
      <c r="IP979" s="60"/>
      <c r="IQ979" s="60"/>
      <c r="IR979" s="60"/>
      <c r="IS979" s="60"/>
      <c r="IT979" s="60"/>
      <c r="IU979" s="60"/>
      <c r="IV979" s="60"/>
      <c r="IW979" s="60"/>
      <c r="IX979" s="60"/>
      <c r="IY979" s="60"/>
      <c r="IZ979" s="60"/>
      <c r="JA979" s="60"/>
      <c r="JB979" s="60"/>
      <c r="JC979" s="60"/>
      <c r="JD979" s="60"/>
      <c r="JE979" s="60"/>
      <c r="JF979" s="60"/>
      <c r="JG979" s="60"/>
      <c r="JH979" s="60"/>
      <c r="JI979" s="60"/>
      <c r="JJ979" s="60"/>
      <c r="JK979" s="60"/>
      <c r="JL979" s="60"/>
      <c r="JM979" s="60"/>
      <c r="JN979" s="60"/>
      <c r="JO979" s="60"/>
      <c r="JP979" s="60"/>
      <c r="JQ979" s="60"/>
      <c r="JR979" s="60"/>
      <c r="JS979" s="60"/>
      <c r="JT979" s="60"/>
      <c r="JU979" s="60"/>
      <c r="JV979" s="60"/>
      <c r="JW979" s="60"/>
      <c r="JX979" s="60"/>
      <c r="JY979" s="60"/>
      <c r="JZ979" s="60"/>
      <c r="KA979" s="60"/>
      <c r="KB979" s="60"/>
      <c r="KC979" s="60"/>
      <c r="KD979" s="60"/>
      <c r="KE979" s="60"/>
      <c r="KF979" s="60"/>
      <c r="KG979" s="60"/>
      <c r="KH979" s="60"/>
      <c r="KI979" s="60"/>
      <c r="KJ979" s="60"/>
      <c r="KK979" s="60"/>
      <c r="KL979" s="60"/>
      <c r="KM979" s="60"/>
      <c r="KN979" s="60"/>
      <c r="KO979" s="60"/>
      <c r="KP979" s="60"/>
      <c r="KQ979" s="60"/>
      <c r="KR979" s="60"/>
      <c r="KS979" s="60"/>
      <c r="KT979" s="60"/>
      <c r="KU979" s="60"/>
      <c r="KV979" s="60"/>
      <c r="KW979" s="60"/>
      <c r="KX979" s="60"/>
      <c r="KY979" s="60"/>
      <c r="KZ979" s="60"/>
      <c r="LA979" s="60"/>
      <c r="LB979" s="60"/>
      <c r="LC979" s="60"/>
      <c r="LD979" s="60"/>
      <c r="LE979" s="60"/>
      <c r="LF979" s="60"/>
      <c r="LG979" s="60"/>
      <c r="LH979" s="60"/>
      <c r="LI979" s="60"/>
      <c r="LJ979" s="60"/>
      <c r="LK979" s="60"/>
      <c r="LL979" s="60"/>
      <c r="LM979" s="60"/>
      <c r="LN979" s="60"/>
      <c r="LO979" s="60"/>
      <c r="LP979" s="60"/>
      <c r="LQ979" s="60"/>
      <c r="LR979" s="60"/>
      <c r="LS979" s="60"/>
      <c r="LT979" s="60"/>
      <c r="LU979" s="60"/>
      <c r="LV979" s="60"/>
      <c r="LW979" s="60"/>
      <c r="LX979" s="60"/>
      <c r="LY979" s="60"/>
      <c r="LZ979" s="60"/>
      <c r="MA979" s="60"/>
      <c r="MB979" s="60"/>
      <c r="MC979" s="60"/>
      <c r="MD979" s="60"/>
      <c r="ME979" s="60"/>
      <c r="MF979" s="60"/>
      <c r="MG979" s="60"/>
      <c r="MH979" s="60"/>
      <c r="MI979" s="60"/>
      <c r="MJ979" s="60"/>
      <c r="MK979" s="60"/>
      <c r="ML979" s="60"/>
      <c r="MM979" s="60"/>
      <c r="MN979" s="60"/>
      <c r="MO979" s="60"/>
      <c r="MP979" s="60"/>
      <c r="MQ979" s="60"/>
      <c r="MR979" s="60"/>
      <c r="MS979" s="60"/>
      <c r="MT979" s="60"/>
      <c r="MU979" s="60"/>
      <c r="MV979" s="60"/>
      <c r="MW979" s="60"/>
      <c r="MX979" s="60"/>
      <c r="MY979" s="60"/>
      <c r="MZ979" s="60"/>
      <c r="NA979" s="60"/>
      <c r="NB979" s="60"/>
      <c r="NC979" s="60"/>
      <c r="ND979" s="60"/>
      <c r="NE979" s="60"/>
      <c r="NF979" s="60"/>
      <c r="NG979" s="60"/>
      <c r="NH979" s="60"/>
      <c r="NI979" s="60"/>
      <c r="NJ979" s="60"/>
      <c r="NK979" s="60"/>
      <c r="NL979" s="60"/>
      <c r="NM979" s="60"/>
      <c r="NN979" s="60"/>
      <c r="NO979" s="60"/>
      <c r="NP979" s="60"/>
      <c r="NQ979" s="60"/>
      <c r="NR979" s="60"/>
      <c r="NS979" s="60"/>
      <c r="NT979" s="60"/>
      <c r="NU979" s="60"/>
      <c r="NV979" s="60"/>
      <c r="NW979" s="60"/>
      <c r="NX979" s="60"/>
      <c r="NY979" s="60"/>
      <c r="NZ979" s="60"/>
      <c r="OA979" s="60"/>
      <c r="OB979" s="60"/>
      <c r="OC979" s="60"/>
      <c r="OD979" s="60"/>
      <c r="OE979" s="60"/>
      <c r="OF979" s="60"/>
      <c r="OG979" s="60"/>
      <c r="OH979" s="60"/>
      <c r="OI979" s="60"/>
      <c r="OJ979" s="60"/>
      <c r="OK979" s="60"/>
      <c r="OL979" s="60"/>
      <c r="OM979" s="60"/>
      <c r="ON979" s="60"/>
      <c r="OO979" s="60"/>
      <c r="OP979" s="60"/>
      <c r="OQ979" s="60"/>
      <c r="OR979" s="60"/>
      <c r="OS979" s="60"/>
      <c r="OT979" s="60"/>
      <c r="OU979" s="60"/>
      <c r="OV979" s="60"/>
      <c r="OW979" s="60"/>
      <c r="OX979" s="60"/>
      <c r="OY979" s="60"/>
      <c r="OZ979" s="60"/>
      <c r="PA979" s="60"/>
      <c r="PB979" s="60"/>
      <c r="PC979" s="60"/>
      <c r="PD979" s="60"/>
      <c r="PE979" s="60"/>
      <c r="PF979" s="60"/>
      <c r="PG979" s="60"/>
      <c r="PH979" s="60"/>
      <c r="PI979" s="60"/>
      <c r="PJ979" s="60"/>
      <c r="PK979" s="60"/>
      <c r="PL979" s="60"/>
      <c r="PM979" s="60"/>
      <c r="PN979" s="60"/>
      <c r="PO979" s="60"/>
      <c r="PP979" s="60"/>
      <c r="PQ979" s="60"/>
      <c r="PR979" s="60"/>
      <c r="PS979" s="60"/>
      <c r="PT979" s="60"/>
      <c r="PU979" s="60"/>
      <c r="PV979" s="60"/>
      <c r="PW979" s="60"/>
      <c r="PX979" s="60"/>
      <c r="PY979" s="60"/>
      <c r="PZ979" s="60"/>
      <c r="QA979" s="60"/>
      <c r="QB979" s="60"/>
      <c r="QC979" s="60"/>
      <c r="QD979" s="60"/>
      <c r="QE979" s="60"/>
      <c r="QF979" s="60"/>
      <c r="QG979" s="60"/>
      <c r="QH979" s="60"/>
      <c r="QI979" s="60"/>
      <c r="QJ979" s="60"/>
      <c r="QK979" s="60"/>
      <c r="QL979" s="60"/>
      <c r="QM979" s="60"/>
      <c r="QN979" s="60"/>
      <c r="QO979" s="60"/>
      <c r="QP979" s="60"/>
      <c r="QQ979" s="60"/>
      <c r="QR979" s="60"/>
      <c r="QS979" s="60"/>
      <c r="QT979" s="60"/>
      <c r="QU979" s="60"/>
      <c r="QV979" s="60"/>
      <c r="QW979" s="60"/>
      <c r="QX979" s="60"/>
      <c r="QY979" s="60"/>
      <c r="QZ979" s="60"/>
      <c r="RA979" s="60"/>
      <c r="RB979" s="60"/>
      <c r="RC979" s="60"/>
      <c r="RD979" s="60"/>
      <c r="RE979" s="60"/>
      <c r="RF979" s="60"/>
      <c r="RG979" s="60"/>
      <c r="RH979" s="60"/>
      <c r="RI979" s="60"/>
      <c r="RJ979" s="60"/>
      <c r="RK979" s="60"/>
      <c r="RL979" s="60"/>
      <c r="RM979" s="60"/>
      <c r="RN979" s="60"/>
      <c r="RO979" s="60"/>
      <c r="RP979" s="60"/>
      <c r="RQ979" s="60"/>
      <c r="RR979" s="60"/>
      <c r="RS979" s="60"/>
      <c r="RT979" s="60"/>
      <c r="RU979" s="60"/>
      <c r="RV979" s="60"/>
      <c r="RW979" s="60"/>
      <c r="RX979" s="60"/>
      <c r="RY979" s="60"/>
      <c r="RZ979" s="60"/>
      <c r="SA979" s="60"/>
      <c r="SB979" s="60"/>
      <c r="SC979" s="60"/>
      <c r="SD979" s="60"/>
      <c r="SE979" s="60"/>
      <c r="SF979" s="60"/>
      <c r="SG979" s="60"/>
      <c r="SH979" s="60"/>
      <c r="SI979" s="60"/>
      <c r="SJ979" s="60"/>
      <c r="SK979" s="60"/>
      <c r="SL979" s="60"/>
      <c r="SM979" s="60"/>
      <c r="SN979" s="60"/>
      <c r="SO979" s="60"/>
      <c r="SP979" s="60"/>
      <c r="SQ979" s="60"/>
      <c r="SR979" s="60"/>
      <c r="SS979" s="60"/>
      <c r="ST979" s="60"/>
      <c r="SU979" s="60"/>
      <c r="SV979" s="60"/>
      <c r="SW979" s="60"/>
      <c r="SX979" s="60"/>
      <c r="SY979" s="60"/>
      <c r="SZ979" s="60"/>
      <c r="TA979" s="60"/>
      <c r="TB979" s="60"/>
      <c r="TC979" s="60"/>
      <c r="TD979" s="60"/>
      <c r="TE979" s="60"/>
      <c r="TF979" s="60"/>
      <c r="TG979" s="60"/>
      <c r="TH979" s="60"/>
      <c r="TI979" s="60"/>
    </row>
    <row r="980" spans="1:529" s="60" customFormat="1" ht="29.25" customHeight="1" thickBot="1" x14ac:dyDescent="0.3">
      <c r="A980" s="265">
        <v>13720003</v>
      </c>
      <c r="B980" s="266">
        <v>39644</v>
      </c>
      <c r="C980" s="267" t="s">
        <v>3349</v>
      </c>
      <c r="D980" s="268" t="s">
        <v>5155</v>
      </c>
      <c r="E980" s="267"/>
      <c r="F980" s="267"/>
      <c r="G980" s="267"/>
      <c r="H980" s="269">
        <v>14218</v>
      </c>
      <c r="I980" s="266">
        <v>39636</v>
      </c>
      <c r="J980" s="266">
        <v>41835</v>
      </c>
      <c r="K980" s="268" t="s">
        <v>1304</v>
      </c>
      <c r="L980" s="268"/>
      <c r="M980" s="268" t="s">
        <v>4849</v>
      </c>
      <c r="N980" s="268" t="s">
        <v>21</v>
      </c>
      <c r="O980" s="268">
        <v>2280</v>
      </c>
      <c r="P980" s="813"/>
      <c r="Q980" s="813"/>
      <c r="R980" s="813" t="s">
        <v>3348</v>
      </c>
      <c r="S980" s="813"/>
      <c r="T980" s="614"/>
      <c r="U980" s="268"/>
      <c r="V980" s="268">
        <v>2280</v>
      </c>
      <c r="W980" s="268"/>
      <c r="X980" s="268"/>
      <c r="Y980" s="268"/>
      <c r="Z980" s="268"/>
      <c r="AA980" s="268"/>
      <c r="AB980" s="268"/>
      <c r="AC980" s="268"/>
      <c r="AD980" s="268"/>
      <c r="AE980" s="268"/>
      <c r="AF980" s="268"/>
      <c r="AG980" s="268"/>
      <c r="AH980" s="268"/>
      <c r="AI980" s="268"/>
      <c r="AJ980" s="268"/>
      <c r="AK980" s="466"/>
      <c r="AL980" s="466" t="s">
        <v>3395</v>
      </c>
      <c r="AM980" s="11"/>
    </row>
    <row r="981" spans="1:529" s="60" customFormat="1" ht="34.5" customHeight="1" x14ac:dyDescent="0.25">
      <c r="A981" s="164">
        <v>13720004</v>
      </c>
      <c r="B981" s="175">
        <v>39783</v>
      </c>
      <c r="C981" s="176" t="s">
        <v>1855</v>
      </c>
      <c r="D981" s="176"/>
      <c r="E981" s="176"/>
      <c r="F981" s="176"/>
      <c r="G981" s="176"/>
      <c r="H981" s="164"/>
      <c r="I981" s="175">
        <v>39803</v>
      </c>
      <c r="J981" s="175">
        <v>41974</v>
      </c>
      <c r="K981" s="176" t="s">
        <v>1120</v>
      </c>
      <c r="L981" s="176"/>
      <c r="M981" s="176" t="s">
        <v>4850</v>
      </c>
      <c r="N981" s="176" t="s">
        <v>34</v>
      </c>
      <c r="O981" s="176">
        <v>820000</v>
      </c>
      <c r="P981" s="752"/>
      <c r="Q981" s="752" t="s">
        <v>4910</v>
      </c>
      <c r="R981" s="752"/>
      <c r="S981" s="752"/>
      <c r="T981" s="568"/>
      <c r="U981" s="176"/>
      <c r="V981" s="176">
        <v>820000</v>
      </c>
      <c r="W981" s="176"/>
      <c r="X981" s="176"/>
      <c r="Y981" s="176"/>
      <c r="Z981" s="176"/>
      <c r="AA981" s="176"/>
      <c r="AB981" s="176"/>
      <c r="AC981" s="176"/>
      <c r="AD981" s="176"/>
      <c r="AE981" s="176"/>
      <c r="AF981" s="176"/>
      <c r="AG981" s="176"/>
      <c r="AH981" s="176"/>
      <c r="AI981" s="176" t="s">
        <v>4911</v>
      </c>
      <c r="AJ981" s="176" t="s">
        <v>4912</v>
      </c>
      <c r="AK981" s="222"/>
      <c r="AL981" s="222" t="s">
        <v>4913</v>
      </c>
    </row>
    <row r="982" spans="1:529" s="82" customFormat="1" ht="53.25" customHeight="1" thickBot="1" x14ac:dyDescent="0.3">
      <c r="A982" s="73">
        <v>13720004</v>
      </c>
      <c r="B982" s="12">
        <v>39783</v>
      </c>
      <c r="C982" s="11" t="s">
        <v>4909</v>
      </c>
      <c r="D982" s="11" t="s">
        <v>7281</v>
      </c>
      <c r="E982" s="11" t="s">
        <v>717</v>
      </c>
      <c r="F982" s="11" t="s">
        <v>41</v>
      </c>
      <c r="G982" s="11" t="s">
        <v>33</v>
      </c>
      <c r="H982" s="73">
        <v>7140</v>
      </c>
      <c r="I982" s="12">
        <v>39803</v>
      </c>
      <c r="J982" s="12">
        <v>46357</v>
      </c>
      <c r="K982" s="11" t="s">
        <v>1120</v>
      </c>
      <c r="L982" s="11" t="s">
        <v>6738</v>
      </c>
      <c r="M982" s="11" t="s">
        <v>4850</v>
      </c>
      <c r="N982" s="11" t="s">
        <v>34</v>
      </c>
      <c r="O982" s="11">
        <v>820000</v>
      </c>
      <c r="P982" s="745" t="s">
        <v>8677</v>
      </c>
      <c r="Q982" s="745" t="s">
        <v>8678</v>
      </c>
      <c r="R982" s="745"/>
      <c r="S982" s="745"/>
      <c r="T982" s="559">
        <v>93.6</v>
      </c>
      <c r="U982" s="11">
        <v>2246.4</v>
      </c>
      <c r="V982" s="11">
        <v>820000</v>
      </c>
      <c r="W982" s="11" t="s">
        <v>3184</v>
      </c>
      <c r="X982" s="11">
        <v>50</v>
      </c>
      <c r="Y982" s="11" t="s">
        <v>1090</v>
      </c>
      <c r="Z982" s="11">
        <v>150</v>
      </c>
      <c r="AA982" s="11" t="s">
        <v>1090</v>
      </c>
      <c r="AB982" s="11" t="s">
        <v>1090</v>
      </c>
      <c r="AC982" s="11" t="s">
        <v>1090</v>
      </c>
      <c r="AD982" s="11" t="s">
        <v>1090</v>
      </c>
      <c r="AE982" s="11" t="s">
        <v>1090</v>
      </c>
      <c r="AF982" s="11">
        <v>5</v>
      </c>
      <c r="AG982" s="11" t="s">
        <v>8203</v>
      </c>
      <c r="AH982" s="11">
        <v>725</v>
      </c>
      <c r="AI982" s="11" t="s">
        <v>4911</v>
      </c>
      <c r="AJ982" s="11" t="s">
        <v>4912</v>
      </c>
      <c r="AK982" s="11" t="s">
        <v>4898</v>
      </c>
      <c r="AL982" s="60" t="s">
        <v>8204</v>
      </c>
      <c r="AM982" s="60"/>
      <c r="AN982" s="60"/>
      <c r="AO982" s="60"/>
      <c r="AP982" s="60"/>
      <c r="AQ982" s="6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c r="EC982" s="60"/>
      <c r="ED982" s="60"/>
      <c r="EE982" s="60"/>
      <c r="EF982" s="60"/>
      <c r="EG982" s="60"/>
      <c r="EH982" s="60"/>
      <c r="EI982" s="60"/>
      <c r="EJ982" s="60"/>
      <c r="EK982" s="60"/>
      <c r="EL982" s="60"/>
      <c r="EM982" s="60"/>
      <c r="EN982" s="60"/>
      <c r="EO982" s="60"/>
      <c r="EP982" s="60"/>
      <c r="EQ982" s="60"/>
      <c r="ER982" s="60"/>
      <c r="ES982" s="60"/>
      <c r="ET982" s="60"/>
      <c r="EU982" s="60"/>
      <c r="EV982" s="60"/>
      <c r="EW982" s="60"/>
      <c r="EX982" s="60"/>
      <c r="EY982" s="60"/>
      <c r="EZ982" s="60"/>
      <c r="FA982" s="60"/>
      <c r="FB982" s="60"/>
      <c r="FC982" s="60"/>
      <c r="FD982" s="60"/>
      <c r="FE982" s="60"/>
      <c r="FF982" s="60"/>
      <c r="FG982" s="60"/>
      <c r="FH982" s="60"/>
      <c r="FI982" s="60"/>
      <c r="FJ982" s="60"/>
      <c r="FK982" s="60"/>
      <c r="FL982" s="60"/>
      <c r="FM982" s="60"/>
      <c r="FN982" s="60"/>
      <c r="FO982" s="60"/>
      <c r="FP982" s="60"/>
      <c r="FQ982" s="60"/>
      <c r="FR982" s="60"/>
      <c r="FS982" s="60"/>
      <c r="FT982" s="60"/>
      <c r="FU982" s="60"/>
      <c r="FV982" s="60"/>
      <c r="FW982" s="60"/>
      <c r="FX982" s="60"/>
      <c r="FY982" s="60"/>
      <c r="FZ982" s="60"/>
      <c r="GA982" s="60"/>
      <c r="GB982" s="60"/>
      <c r="GC982" s="60"/>
      <c r="GD982" s="60"/>
      <c r="GE982" s="60"/>
      <c r="GF982" s="60"/>
      <c r="GG982" s="60"/>
      <c r="GH982" s="60"/>
      <c r="GI982" s="60"/>
      <c r="GJ982" s="60"/>
      <c r="GK982" s="60"/>
      <c r="GL982" s="60"/>
      <c r="GM982" s="60"/>
      <c r="GN982" s="60"/>
      <c r="GO982" s="60"/>
      <c r="GP982" s="60"/>
      <c r="GQ982" s="60"/>
      <c r="GR982" s="60"/>
      <c r="GS982" s="60"/>
      <c r="GT982" s="60"/>
      <c r="GU982" s="60"/>
      <c r="GV982" s="60"/>
      <c r="GW982" s="60"/>
      <c r="GX982" s="60"/>
      <c r="GY982" s="60"/>
      <c r="GZ982" s="60"/>
      <c r="HA982" s="60"/>
      <c r="HB982" s="60"/>
      <c r="HC982" s="60"/>
      <c r="HD982" s="60"/>
      <c r="HE982" s="60"/>
      <c r="HF982" s="60"/>
      <c r="HG982" s="60"/>
      <c r="HH982" s="60"/>
      <c r="HI982" s="60"/>
      <c r="HJ982" s="60"/>
      <c r="HK982" s="60"/>
      <c r="HL982" s="60"/>
      <c r="HM982" s="60"/>
      <c r="HN982" s="60"/>
      <c r="HO982" s="60"/>
      <c r="HP982" s="60"/>
      <c r="HQ982" s="60"/>
      <c r="HR982" s="60"/>
      <c r="HS982" s="60"/>
      <c r="HT982" s="60"/>
      <c r="HU982" s="60"/>
      <c r="HV982" s="60"/>
      <c r="HW982" s="60"/>
      <c r="HX982" s="60"/>
      <c r="HY982" s="60"/>
      <c r="HZ982" s="60"/>
      <c r="IA982" s="60"/>
      <c r="IB982" s="60"/>
      <c r="IC982" s="60"/>
      <c r="ID982" s="60"/>
      <c r="IE982" s="60"/>
      <c r="IF982" s="60"/>
      <c r="IG982" s="60"/>
      <c r="IH982" s="60"/>
      <c r="II982" s="60"/>
      <c r="IJ982" s="60"/>
      <c r="IK982" s="60"/>
      <c r="IL982" s="60"/>
      <c r="IM982" s="60"/>
      <c r="IN982" s="60"/>
      <c r="IO982" s="60"/>
      <c r="IP982" s="60"/>
      <c r="IQ982" s="60"/>
      <c r="IR982" s="60"/>
      <c r="IS982" s="60"/>
      <c r="IT982" s="60"/>
      <c r="IU982" s="60"/>
      <c r="IV982" s="60"/>
      <c r="IW982" s="60"/>
      <c r="IX982" s="60"/>
      <c r="IY982" s="60"/>
      <c r="IZ982" s="60"/>
      <c r="JA982" s="60"/>
      <c r="JB982" s="60"/>
      <c r="JC982" s="60"/>
      <c r="JD982" s="60"/>
      <c r="JE982" s="60"/>
      <c r="JF982" s="60"/>
      <c r="JG982" s="60"/>
      <c r="JH982" s="60"/>
      <c r="JI982" s="60"/>
      <c r="JJ982" s="60"/>
      <c r="JK982" s="60"/>
      <c r="JL982" s="60"/>
      <c r="JM982" s="60"/>
      <c r="JN982" s="60"/>
      <c r="JO982" s="60"/>
      <c r="JP982" s="60"/>
      <c r="JQ982" s="60"/>
      <c r="JR982" s="60"/>
      <c r="JS982" s="60"/>
      <c r="JT982" s="60"/>
      <c r="JU982" s="60"/>
      <c r="JV982" s="60"/>
      <c r="JW982" s="60"/>
      <c r="JX982" s="60"/>
      <c r="JY982" s="60"/>
      <c r="JZ982" s="60"/>
      <c r="KA982" s="60"/>
      <c r="KB982" s="60"/>
      <c r="KC982" s="60"/>
      <c r="KD982" s="60"/>
      <c r="KE982" s="60"/>
      <c r="KF982" s="60"/>
      <c r="KG982" s="60"/>
      <c r="KH982" s="60"/>
      <c r="KI982" s="60"/>
      <c r="KJ982" s="60"/>
      <c r="KK982" s="60"/>
      <c r="KL982" s="60"/>
      <c r="KM982" s="60"/>
      <c r="KN982" s="60"/>
      <c r="KO982" s="60"/>
      <c r="KP982" s="60"/>
      <c r="KQ982" s="60"/>
      <c r="KR982" s="60"/>
      <c r="KS982" s="60"/>
      <c r="KT982" s="60"/>
      <c r="KU982" s="60"/>
      <c r="KV982" s="60"/>
      <c r="KW982" s="60"/>
      <c r="KX982" s="60"/>
      <c r="KY982" s="60"/>
      <c r="KZ982" s="60"/>
      <c r="LA982" s="60"/>
      <c r="LB982" s="60"/>
      <c r="LC982" s="60"/>
      <c r="LD982" s="60"/>
      <c r="LE982" s="60"/>
      <c r="LF982" s="60"/>
      <c r="LG982" s="60"/>
      <c r="LH982" s="60"/>
      <c r="LI982" s="60"/>
      <c r="LJ982" s="60"/>
      <c r="LK982" s="60"/>
      <c r="LL982" s="60"/>
      <c r="LM982" s="60"/>
      <c r="LN982" s="60"/>
      <c r="LO982" s="60"/>
      <c r="LP982" s="60"/>
      <c r="LQ982" s="60"/>
      <c r="LR982" s="60"/>
      <c r="LS982" s="60"/>
      <c r="LT982" s="60"/>
      <c r="LU982" s="60"/>
      <c r="LV982" s="60"/>
      <c r="LW982" s="60"/>
      <c r="LX982" s="60"/>
      <c r="LY982" s="60"/>
      <c r="LZ982" s="60"/>
      <c r="MA982" s="60"/>
      <c r="MB982" s="60"/>
      <c r="MC982" s="60"/>
      <c r="MD982" s="60"/>
      <c r="ME982" s="60"/>
      <c r="MF982" s="60"/>
      <c r="MG982" s="60"/>
      <c r="MH982" s="60"/>
      <c r="MI982" s="60"/>
      <c r="MJ982" s="60"/>
      <c r="MK982" s="60"/>
      <c r="ML982" s="60"/>
      <c r="MM982" s="60"/>
      <c r="MN982" s="60"/>
      <c r="MO982" s="60"/>
      <c r="MP982" s="60"/>
      <c r="MQ982" s="60"/>
      <c r="MR982" s="60"/>
      <c r="MS982" s="60"/>
      <c r="MT982" s="60"/>
      <c r="MU982" s="60"/>
      <c r="MV982" s="60"/>
      <c r="MW982" s="60"/>
      <c r="MX982" s="60"/>
      <c r="MY982" s="60"/>
      <c r="MZ982" s="60"/>
      <c r="NA982" s="60"/>
      <c r="NB982" s="60"/>
      <c r="NC982" s="60"/>
      <c r="ND982" s="60"/>
      <c r="NE982" s="60"/>
      <c r="NF982" s="60"/>
      <c r="NG982" s="60"/>
      <c r="NH982" s="60"/>
      <c r="NI982" s="60"/>
      <c r="NJ982" s="60"/>
      <c r="NK982" s="60"/>
      <c r="NL982" s="60"/>
      <c r="NM982" s="60"/>
      <c r="NN982" s="60"/>
      <c r="NO982" s="60"/>
      <c r="NP982" s="60"/>
      <c r="NQ982" s="60"/>
      <c r="NR982" s="60"/>
      <c r="NS982" s="60"/>
      <c r="NT982" s="60"/>
      <c r="NU982" s="60"/>
      <c r="NV982" s="60"/>
      <c r="NW982" s="60"/>
      <c r="NX982" s="60"/>
      <c r="NY982" s="60"/>
      <c r="NZ982" s="60"/>
      <c r="OA982" s="60"/>
      <c r="OB982" s="60"/>
      <c r="OC982" s="60"/>
      <c r="OD982" s="60"/>
      <c r="OE982" s="60"/>
      <c r="OF982" s="60"/>
      <c r="OG982" s="60"/>
      <c r="OH982" s="60"/>
      <c r="OI982" s="60"/>
      <c r="OJ982" s="60"/>
      <c r="OK982" s="60"/>
      <c r="OL982" s="60"/>
      <c r="OM982" s="60"/>
      <c r="ON982" s="60"/>
      <c r="OO982" s="60"/>
      <c r="OP982" s="60"/>
      <c r="OQ982" s="60"/>
      <c r="OR982" s="60"/>
      <c r="OS982" s="60"/>
      <c r="OT982" s="60"/>
      <c r="OU982" s="60"/>
      <c r="OV982" s="60"/>
      <c r="OW982" s="60"/>
      <c r="OX982" s="60"/>
      <c r="OY982" s="60"/>
      <c r="OZ982" s="60"/>
      <c r="PA982" s="60"/>
      <c r="PB982" s="60"/>
      <c r="PC982" s="60"/>
      <c r="PD982" s="60"/>
      <c r="PE982" s="60"/>
      <c r="PF982" s="60"/>
      <c r="PG982" s="60"/>
      <c r="PH982" s="60"/>
      <c r="PI982" s="60"/>
      <c r="PJ982" s="60"/>
      <c r="PK982" s="60"/>
      <c r="PL982" s="60"/>
      <c r="PM982" s="60"/>
      <c r="PN982" s="60"/>
      <c r="PO982" s="60"/>
      <c r="PP982" s="60"/>
      <c r="PQ982" s="60"/>
      <c r="PR982" s="60"/>
      <c r="PS982" s="60"/>
      <c r="PT982" s="60"/>
      <c r="PU982" s="60"/>
      <c r="PV982" s="60"/>
      <c r="PW982" s="60"/>
      <c r="PX982" s="60"/>
      <c r="PY982" s="60"/>
      <c r="PZ982" s="60"/>
      <c r="QA982" s="60"/>
      <c r="QB982" s="60"/>
      <c r="QC982" s="60"/>
      <c r="QD982" s="60"/>
      <c r="QE982" s="60"/>
      <c r="QF982" s="60"/>
      <c r="QG982" s="60"/>
      <c r="QH982" s="60"/>
      <c r="QI982" s="60"/>
      <c r="QJ982" s="60"/>
      <c r="QK982" s="60"/>
      <c r="QL982" s="60"/>
      <c r="QM982" s="60"/>
      <c r="QN982" s="60"/>
      <c r="QO982" s="60"/>
      <c r="QP982" s="60"/>
      <c r="QQ982" s="60"/>
      <c r="QR982" s="60"/>
      <c r="QS982" s="60"/>
      <c r="QT982" s="60"/>
      <c r="QU982" s="60"/>
      <c r="QV982" s="60"/>
      <c r="QW982" s="60"/>
      <c r="QX982" s="60"/>
      <c r="QY982" s="60"/>
      <c r="QZ982" s="60"/>
      <c r="RA982" s="60"/>
      <c r="RB982" s="60"/>
      <c r="RC982" s="60"/>
      <c r="RD982" s="60"/>
      <c r="RE982" s="60"/>
      <c r="RF982" s="60"/>
      <c r="RG982" s="60"/>
      <c r="RH982" s="60"/>
      <c r="RI982" s="60"/>
      <c r="RJ982" s="60"/>
      <c r="RK982" s="60"/>
      <c r="RL982" s="60"/>
      <c r="RM982" s="60"/>
      <c r="RN982" s="60"/>
      <c r="RO982" s="60"/>
      <c r="RP982" s="60"/>
      <c r="RQ982" s="60"/>
      <c r="RR982" s="60"/>
      <c r="RS982" s="60"/>
      <c r="RT982" s="60"/>
      <c r="RU982" s="60"/>
      <c r="RV982" s="60"/>
      <c r="RW982" s="60"/>
      <c r="RX982" s="60"/>
      <c r="RY982" s="60"/>
      <c r="RZ982" s="60"/>
      <c r="SA982" s="60"/>
      <c r="SB982" s="60"/>
      <c r="SC982" s="60"/>
      <c r="SD982" s="60"/>
      <c r="SE982" s="60"/>
      <c r="SF982" s="60"/>
      <c r="SG982" s="60"/>
      <c r="SH982" s="60"/>
      <c r="SI982" s="60"/>
      <c r="SJ982" s="60"/>
      <c r="SK982" s="60"/>
      <c r="SL982" s="60"/>
      <c r="SM982" s="60"/>
      <c r="SN982" s="60"/>
      <c r="SO982" s="60"/>
      <c r="SP982" s="60"/>
      <c r="SQ982" s="60"/>
      <c r="SR982" s="60"/>
      <c r="SS982" s="60"/>
      <c r="ST982" s="60"/>
      <c r="SU982" s="60"/>
      <c r="SV982" s="60"/>
      <c r="SW982" s="60"/>
      <c r="SX982" s="60"/>
      <c r="SY982" s="60"/>
      <c r="SZ982" s="60"/>
      <c r="TA982" s="60"/>
      <c r="TB982" s="60"/>
      <c r="TC982" s="60"/>
      <c r="TD982" s="60"/>
      <c r="TE982" s="60"/>
      <c r="TF982" s="60"/>
      <c r="TG982" s="60"/>
      <c r="TH982" s="60"/>
      <c r="TI982" s="60"/>
    </row>
    <row r="983" spans="1:529" s="60" customFormat="1" ht="34.5" customHeight="1" x14ac:dyDescent="0.25">
      <c r="A983" s="183" t="s">
        <v>7964</v>
      </c>
      <c r="B983" s="184">
        <v>39783</v>
      </c>
      <c r="C983" s="185" t="s">
        <v>1855</v>
      </c>
      <c r="D983" s="185" t="s">
        <v>4915</v>
      </c>
      <c r="E983" s="185"/>
      <c r="F983" s="185"/>
      <c r="G983" s="185"/>
      <c r="H983" s="186"/>
      <c r="I983" s="184">
        <v>39803</v>
      </c>
      <c r="J983" s="184">
        <v>41974</v>
      </c>
      <c r="K983" s="185" t="s">
        <v>877</v>
      </c>
      <c r="L983" s="185"/>
      <c r="M983" s="185" t="s">
        <v>4851</v>
      </c>
      <c r="N983" s="185" t="s">
        <v>34</v>
      </c>
      <c r="O983" s="185">
        <v>47450</v>
      </c>
      <c r="P983" s="748"/>
      <c r="Q983" s="748" t="s">
        <v>4916</v>
      </c>
      <c r="R983" s="748"/>
      <c r="S983" s="748"/>
      <c r="T983" s="588"/>
      <c r="U983" s="185"/>
      <c r="V983" s="185">
        <v>47450</v>
      </c>
      <c r="W983" s="185"/>
      <c r="X983" s="185"/>
      <c r="Y983" s="185"/>
      <c r="Z983" s="185"/>
      <c r="AA983" s="185"/>
      <c r="AB983" s="185"/>
      <c r="AC983" s="185"/>
      <c r="AD983" s="185"/>
      <c r="AE983" s="185"/>
      <c r="AF983" s="185"/>
      <c r="AG983" s="185"/>
      <c r="AH983" s="185"/>
      <c r="AI983" s="185" t="s">
        <v>4917</v>
      </c>
      <c r="AJ983" s="185" t="s">
        <v>4918</v>
      </c>
      <c r="AK983" s="275"/>
      <c r="AL983" s="275" t="s">
        <v>4919</v>
      </c>
    </row>
    <row r="984" spans="1:529" s="82" customFormat="1" ht="53.25" customHeight="1" thickBot="1" x14ac:dyDescent="0.3">
      <c r="A984" s="65">
        <v>13720005</v>
      </c>
      <c r="B984" s="66">
        <v>39783</v>
      </c>
      <c r="C984" s="67" t="s">
        <v>4914</v>
      </c>
      <c r="D984" s="67" t="s">
        <v>7280</v>
      </c>
      <c r="E984" s="194" t="s">
        <v>714</v>
      </c>
      <c r="F984" s="194" t="s">
        <v>41</v>
      </c>
      <c r="G984" s="194" t="s">
        <v>33</v>
      </c>
      <c r="H984" s="158">
        <v>41010</v>
      </c>
      <c r="I984" s="66">
        <v>39803</v>
      </c>
      <c r="J984" s="66">
        <v>46357</v>
      </c>
      <c r="K984" s="67" t="s">
        <v>877</v>
      </c>
      <c r="L984" s="67" t="s">
        <v>6571</v>
      </c>
      <c r="M984" s="67" t="s">
        <v>4851</v>
      </c>
      <c r="N984" s="67" t="s">
        <v>34</v>
      </c>
      <c r="O984" s="67">
        <v>18250</v>
      </c>
      <c r="P984" s="756" t="s">
        <v>7965</v>
      </c>
      <c r="Q984" s="756" t="s">
        <v>7966</v>
      </c>
      <c r="R984" s="756"/>
      <c r="S984" s="756"/>
      <c r="T984" s="562">
        <v>5.4</v>
      </c>
      <c r="U984" s="67">
        <v>50</v>
      </c>
      <c r="V984" s="67">
        <v>18250</v>
      </c>
      <c r="W984" s="67" t="s">
        <v>3184</v>
      </c>
      <c r="X984" s="67">
        <v>50</v>
      </c>
      <c r="Y984" s="67" t="s">
        <v>1090</v>
      </c>
      <c r="Z984" s="67">
        <v>150</v>
      </c>
      <c r="AA984" s="67" t="s">
        <v>1090</v>
      </c>
      <c r="AB984" s="67" t="s">
        <v>1090</v>
      </c>
      <c r="AC984" s="67" t="s">
        <v>1090</v>
      </c>
      <c r="AD984" s="67" t="s">
        <v>1090</v>
      </c>
      <c r="AE984" s="67" t="s">
        <v>1090</v>
      </c>
      <c r="AF984" s="67">
        <v>5</v>
      </c>
      <c r="AG984" s="67" t="s">
        <v>7396</v>
      </c>
      <c r="AH984" s="67">
        <v>627</v>
      </c>
      <c r="AI984" s="67" t="s">
        <v>4917</v>
      </c>
      <c r="AJ984" s="67" t="s">
        <v>4918</v>
      </c>
      <c r="AK984" s="181" t="s">
        <v>4898</v>
      </c>
      <c r="AL984" s="425" t="s">
        <v>7975</v>
      </c>
      <c r="AM984" s="60"/>
      <c r="AN984" s="60"/>
      <c r="AO984" s="60"/>
      <c r="AP984" s="60"/>
      <c r="AQ984" s="60"/>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c r="CT984" s="60"/>
      <c r="CU984" s="60"/>
      <c r="CV984" s="60"/>
      <c r="CW984" s="60"/>
      <c r="CX984" s="60"/>
      <c r="CY984" s="60"/>
      <c r="CZ984" s="60"/>
      <c r="DA984" s="60"/>
      <c r="DB984" s="60"/>
      <c r="DC984" s="60"/>
      <c r="DD984" s="60"/>
      <c r="DE984" s="60"/>
      <c r="DF984" s="60"/>
      <c r="DG984" s="60"/>
      <c r="DH984" s="60"/>
      <c r="DI984" s="60"/>
      <c r="DJ984" s="60"/>
      <c r="DK984" s="60"/>
      <c r="DL984" s="60"/>
      <c r="DM984" s="60"/>
      <c r="DN984" s="60"/>
      <c r="DO984" s="60"/>
      <c r="DP984" s="60"/>
      <c r="DQ984" s="60"/>
      <c r="DR984" s="60"/>
      <c r="DS984" s="60"/>
      <c r="DT984" s="60"/>
      <c r="DU984" s="60"/>
      <c r="DV984" s="60"/>
      <c r="DW984" s="60"/>
      <c r="DX984" s="60"/>
      <c r="DY984" s="60"/>
      <c r="DZ984" s="60"/>
      <c r="EA984" s="60"/>
      <c r="EB984" s="60"/>
      <c r="EC984" s="60"/>
      <c r="ED984" s="60"/>
      <c r="EE984" s="60"/>
      <c r="EF984" s="60"/>
      <c r="EG984" s="60"/>
      <c r="EH984" s="60"/>
      <c r="EI984" s="60"/>
      <c r="EJ984" s="60"/>
      <c r="EK984" s="60"/>
      <c r="EL984" s="60"/>
      <c r="EM984" s="60"/>
      <c r="EN984" s="60"/>
      <c r="EO984" s="60"/>
      <c r="EP984" s="60"/>
      <c r="EQ984" s="60"/>
      <c r="ER984" s="60"/>
      <c r="ES984" s="60"/>
      <c r="ET984" s="60"/>
      <c r="EU984" s="60"/>
      <c r="EV984" s="60"/>
      <c r="EW984" s="60"/>
      <c r="EX984" s="60"/>
      <c r="EY984" s="60"/>
      <c r="EZ984" s="60"/>
      <c r="FA984" s="60"/>
      <c r="FB984" s="60"/>
      <c r="FC984" s="60"/>
      <c r="FD984" s="60"/>
      <c r="FE984" s="60"/>
      <c r="FF984" s="60"/>
      <c r="FG984" s="60"/>
      <c r="FH984" s="60"/>
      <c r="FI984" s="60"/>
      <c r="FJ984" s="60"/>
      <c r="FK984" s="60"/>
      <c r="FL984" s="60"/>
      <c r="FM984" s="60"/>
      <c r="FN984" s="60"/>
      <c r="FO984" s="60"/>
      <c r="FP984" s="60"/>
      <c r="FQ984" s="60"/>
      <c r="FR984" s="60"/>
      <c r="FS984" s="60"/>
      <c r="FT984" s="60"/>
      <c r="FU984" s="60"/>
      <c r="FV984" s="60"/>
      <c r="FW984" s="60"/>
      <c r="FX984" s="60"/>
      <c r="FY984" s="60"/>
      <c r="FZ984" s="60"/>
      <c r="GA984" s="60"/>
      <c r="GB984" s="60"/>
      <c r="GC984" s="60"/>
      <c r="GD984" s="60"/>
      <c r="GE984" s="60"/>
      <c r="GF984" s="60"/>
      <c r="GG984" s="60"/>
      <c r="GH984" s="60"/>
      <c r="GI984" s="60"/>
      <c r="GJ984" s="60"/>
      <c r="GK984" s="60"/>
      <c r="GL984" s="60"/>
      <c r="GM984" s="60"/>
      <c r="GN984" s="60"/>
      <c r="GO984" s="60"/>
      <c r="GP984" s="60"/>
      <c r="GQ984" s="60"/>
      <c r="GR984" s="60"/>
      <c r="GS984" s="60"/>
      <c r="GT984" s="60"/>
      <c r="GU984" s="60"/>
      <c r="GV984" s="60"/>
      <c r="GW984" s="60"/>
      <c r="GX984" s="60"/>
      <c r="GY984" s="60"/>
      <c r="GZ984" s="60"/>
      <c r="HA984" s="60"/>
      <c r="HB984" s="60"/>
      <c r="HC984" s="60"/>
      <c r="HD984" s="60"/>
      <c r="HE984" s="60"/>
      <c r="HF984" s="60"/>
      <c r="HG984" s="60"/>
      <c r="HH984" s="60"/>
      <c r="HI984" s="60"/>
      <c r="HJ984" s="60"/>
      <c r="HK984" s="60"/>
      <c r="HL984" s="60"/>
      <c r="HM984" s="60"/>
      <c r="HN984" s="60"/>
      <c r="HO984" s="60"/>
      <c r="HP984" s="60"/>
      <c r="HQ984" s="60"/>
      <c r="HR984" s="60"/>
      <c r="HS984" s="60"/>
      <c r="HT984" s="60"/>
      <c r="HU984" s="60"/>
      <c r="HV984" s="60"/>
      <c r="HW984" s="60"/>
      <c r="HX984" s="60"/>
      <c r="HY984" s="60"/>
      <c r="HZ984" s="60"/>
      <c r="IA984" s="60"/>
      <c r="IB984" s="60"/>
      <c r="IC984" s="60"/>
      <c r="ID984" s="60"/>
      <c r="IE984" s="60"/>
      <c r="IF984" s="60"/>
      <c r="IG984" s="60"/>
      <c r="IH984" s="60"/>
      <c r="II984" s="60"/>
      <c r="IJ984" s="60"/>
      <c r="IK984" s="60"/>
      <c r="IL984" s="60"/>
      <c r="IM984" s="60"/>
      <c r="IN984" s="60"/>
      <c r="IO984" s="60"/>
      <c r="IP984" s="60"/>
      <c r="IQ984" s="60"/>
      <c r="IR984" s="60"/>
      <c r="IS984" s="60"/>
      <c r="IT984" s="60"/>
      <c r="IU984" s="60"/>
      <c r="IV984" s="60"/>
      <c r="IW984" s="60"/>
      <c r="IX984" s="60"/>
      <c r="IY984" s="60"/>
      <c r="IZ984" s="60"/>
      <c r="JA984" s="60"/>
      <c r="JB984" s="60"/>
      <c r="JC984" s="60"/>
      <c r="JD984" s="60"/>
      <c r="JE984" s="60"/>
      <c r="JF984" s="60"/>
      <c r="JG984" s="60"/>
      <c r="JH984" s="60"/>
      <c r="JI984" s="60"/>
      <c r="JJ984" s="60"/>
      <c r="JK984" s="60"/>
      <c r="JL984" s="60"/>
      <c r="JM984" s="60"/>
      <c r="JN984" s="60"/>
      <c r="JO984" s="60"/>
      <c r="JP984" s="60"/>
      <c r="JQ984" s="60"/>
      <c r="JR984" s="60"/>
      <c r="JS984" s="60"/>
      <c r="JT984" s="60"/>
      <c r="JU984" s="60"/>
      <c r="JV984" s="60"/>
      <c r="JW984" s="60"/>
      <c r="JX984" s="60"/>
      <c r="JY984" s="60"/>
      <c r="JZ984" s="60"/>
      <c r="KA984" s="60"/>
      <c r="KB984" s="60"/>
      <c r="KC984" s="60"/>
      <c r="KD984" s="60"/>
      <c r="KE984" s="60"/>
      <c r="KF984" s="60"/>
      <c r="KG984" s="60"/>
      <c r="KH984" s="60"/>
      <c r="KI984" s="60"/>
      <c r="KJ984" s="60"/>
      <c r="KK984" s="60"/>
      <c r="KL984" s="60"/>
      <c r="KM984" s="60"/>
      <c r="KN984" s="60"/>
      <c r="KO984" s="60"/>
      <c r="KP984" s="60"/>
      <c r="KQ984" s="60"/>
      <c r="KR984" s="60"/>
      <c r="KS984" s="60"/>
      <c r="KT984" s="60"/>
      <c r="KU984" s="60"/>
      <c r="KV984" s="60"/>
      <c r="KW984" s="60"/>
      <c r="KX984" s="60"/>
      <c r="KY984" s="60"/>
      <c r="KZ984" s="60"/>
      <c r="LA984" s="60"/>
      <c r="LB984" s="60"/>
      <c r="LC984" s="60"/>
      <c r="LD984" s="60"/>
      <c r="LE984" s="60"/>
      <c r="LF984" s="60"/>
      <c r="LG984" s="60"/>
      <c r="LH984" s="60"/>
      <c r="LI984" s="60"/>
      <c r="LJ984" s="60"/>
      <c r="LK984" s="60"/>
      <c r="LL984" s="60"/>
      <c r="LM984" s="60"/>
      <c r="LN984" s="60"/>
      <c r="LO984" s="60"/>
      <c r="LP984" s="60"/>
      <c r="LQ984" s="60"/>
      <c r="LR984" s="60"/>
      <c r="LS984" s="60"/>
      <c r="LT984" s="60"/>
      <c r="LU984" s="60"/>
      <c r="LV984" s="60"/>
      <c r="LW984" s="60"/>
      <c r="LX984" s="60"/>
      <c r="LY984" s="60"/>
      <c r="LZ984" s="60"/>
      <c r="MA984" s="60"/>
      <c r="MB984" s="60"/>
      <c r="MC984" s="60"/>
      <c r="MD984" s="60"/>
      <c r="ME984" s="60"/>
      <c r="MF984" s="60"/>
      <c r="MG984" s="60"/>
      <c r="MH984" s="60"/>
      <c r="MI984" s="60"/>
      <c r="MJ984" s="60"/>
      <c r="MK984" s="60"/>
      <c r="ML984" s="60"/>
      <c r="MM984" s="60"/>
      <c r="MN984" s="60"/>
      <c r="MO984" s="60"/>
      <c r="MP984" s="60"/>
      <c r="MQ984" s="60"/>
      <c r="MR984" s="60"/>
      <c r="MS984" s="60"/>
      <c r="MT984" s="60"/>
      <c r="MU984" s="60"/>
      <c r="MV984" s="60"/>
      <c r="MW984" s="60"/>
      <c r="MX984" s="60"/>
      <c r="MY984" s="60"/>
      <c r="MZ984" s="60"/>
      <c r="NA984" s="60"/>
      <c r="NB984" s="60"/>
      <c r="NC984" s="60"/>
      <c r="ND984" s="60"/>
      <c r="NE984" s="60"/>
      <c r="NF984" s="60"/>
      <c r="NG984" s="60"/>
      <c r="NH984" s="60"/>
      <c r="NI984" s="60"/>
      <c r="NJ984" s="60"/>
      <c r="NK984" s="60"/>
      <c r="NL984" s="60"/>
      <c r="NM984" s="60"/>
      <c r="NN984" s="60"/>
      <c r="NO984" s="60"/>
      <c r="NP984" s="60"/>
      <c r="NQ984" s="60"/>
      <c r="NR984" s="60"/>
      <c r="NS984" s="60"/>
      <c r="NT984" s="60"/>
      <c r="NU984" s="60"/>
      <c r="NV984" s="60"/>
      <c r="NW984" s="60"/>
      <c r="NX984" s="60"/>
      <c r="NY984" s="60"/>
      <c r="NZ984" s="60"/>
      <c r="OA984" s="60"/>
      <c r="OB984" s="60"/>
      <c r="OC984" s="60"/>
      <c r="OD984" s="60"/>
      <c r="OE984" s="60"/>
      <c r="OF984" s="60"/>
      <c r="OG984" s="60"/>
      <c r="OH984" s="60"/>
      <c r="OI984" s="60"/>
      <c r="OJ984" s="60"/>
      <c r="OK984" s="60"/>
      <c r="OL984" s="60"/>
      <c r="OM984" s="60"/>
      <c r="ON984" s="60"/>
      <c r="OO984" s="60"/>
      <c r="OP984" s="60"/>
      <c r="OQ984" s="60"/>
      <c r="OR984" s="60"/>
      <c r="OS984" s="60"/>
      <c r="OT984" s="60"/>
      <c r="OU984" s="60"/>
      <c r="OV984" s="60"/>
      <c r="OW984" s="60"/>
      <c r="OX984" s="60"/>
      <c r="OY984" s="60"/>
      <c r="OZ984" s="60"/>
      <c r="PA984" s="60"/>
      <c r="PB984" s="60"/>
      <c r="PC984" s="60"/>
      <c r="PD984" s="60"/>
      <c r="PE984" s="60"/>
      <c r="PF984" s="60"/>
      <c r="PG984" s="60"/>
      <c r="PH984" s="60"/>
      <c r="PI984" s="60"/>
      <c r="PJ984" s="60"/>
      <c r="PK984" s="60"/>
      <c r="PL984" s="60"/>
      <c r="PM984" s="60"/>
      <c r="PN984" s="60"/>
      <c r="PO984" s="60"/>
      <c r="PP984" s="60"/>
      <c r="PQ984" s="60"/>
      <c r="PR984" s="60"/>
      <c r="PS984" s="60"/>
      <c r="PT984" s="60"/>
      <c r="PU984" s="60"/>
      <c r="PV984" s="60"/>
      <c r="PW984" s="60"/>
      <c r="PX984" s="60"/>
      <c r="PY984" s="60"/>
      <c r="PZ984" s="60"/>
      <c r="QA984" s="60"/>
      <c r="QB984" s="60"/>
      <c r="QC984" s="60"/>
      <c r="QD984" s="60"/>
      <c r="QE984" s="60"/>
      <c r="QF984" s="60"/>
      <c r="QG984" s="60"/>
      <c r="QH984" s="60"/>
      <c r="QI984" s="60"/>
      <c r="QJ984" s="60"/>
      <c r="QK984" s="60"/>
      <c r="QL984" s="60"/>
      <c r="QM984" s="60"/>
      <c r="QN984" s="60"/>
      <c r="QO984" s="60"/>
      <c r="QP984" s="60"/>
      <c r="QQ984" s="60"/>
      <c r="QR984" s="60"/>
      <c r="QS984" s="60"/>
      <c r="QT984" s="60"/>
      <c r="QU984" s="60"/>
      <c r="QV984" s="60"/>
      <c r="QW984" s="60"/>
      <c r="QX984" s="60"/>
      <c r="QY984" s="60"/>
      <c r="QZ984" s="60"/>
      <c r="RA984" s="60"/>
      <c r="RB984" s="60"/>
      <c r="RC984" s="60"/>
      <c r="RD984" s="60"/>
      <c r="RE984" s="60"/>
      <c r="RF984" s="60"/>
      <c r="RG984" s="60"/>
      <c r="RH984" s="60"/>
      <c r="RI984" s="60"/>
      <c r="RJ984" s="60"/>
      <c r="RK984" s="60"/>
      <c r="RL984" s="60"/>
      <c r="RM984" s="60"/>
      <c r="RN984" s="60"/>
      <c r="RO984" s="60"/>
      <c r="RP984" s="60"/>
      <c r="RQ984" s="60"/>
      <c r="RR984" s="60"/>
      <c r="RS984" s="60"/>
      <c r="RT984" s="60"/>
      <c r="RU984" s="60"/>
      <c r="RV984" s="60"/>
      <c r="RW984" s="60"/>
      <c r="RX984" s="60"/>
      <c r="RY984" s="60"/>
      <c r="RZ984" s="60"/>
      <c r="SA984" s="60"/>
      <c r="SB984" s="60"/>
      <c r="SC984" s="60"/>
      <c r="SD984" s="60"/>
      <c r="SE984" s="60"/>
      <c r="SF984" s="60"/>
      <c r="SG984" s="60"/>
      <c r="SH984" s="60"/>
      <c r="SI984" s="60"/>
      <c r="SJ984" s="60"/>
      <c r="SK984" s="60"/>
      <c r="SL984" s="60"/>
      <c r="SM984" s="60"/>
      <c r="SN984" s="60"/>
      <c r="SO984" s="60"/>
      <c r="SP984" s="60"/>
      <c r="SQ984" s="60"/>
      <c r="SR984" s="60"/>
      <c r="SS984" s="60"/>
      <c r="ST984" s="60"/>
      <c r="SU984" s="60"/>
      <c r="SV984" s="60"/>
      <c r="SW984" s="60"/>
      <c r="SX984" s="60"/>
      <c r="SY984" s="60"/>
      <c r="SZ984" s="60"/>
      <c r="TA984" s="60"/>
      <c r="TB984" s="60"/>
      <c r="TC984" s="60"/>
      <c r="TD984" s="60"/>
      <c r="TE984" s="60"/>
      <c r="TF984" s="60"/>
      <c r="TG984" s="60"/>
      <c r="TH984" s="60"/>
      <c r="TI984" s="60"/>
    </row>
    <row r="985" spans="1:529" s="60" customFormat="1" ht="29.25" customHeight="1" thickBot="1" x14ac:dyDescent="0.3">
      <c r="A985" s="77">
        <v>13720006</v>
      </c>
      <c r="B985" s="28">
        <v>40002</v>
      </c>
      <c r="C985" s="260" t="s">
        <v>1856</v>
      </c>
      <c r="D985" s="23"/>
      <c r="E985" s="470"/>
      <c r="F985" s="470"/>
      <c r="G985" s="470"/>
      <c r="H985" s="239"/>
      <c r="I985" s="28">
        <v>40022</v>
      </c>
      <c r="J985" s="28">
        <v>42193</v>
      </c>
      <c r="K985" s="29" t="s">
        <v>1591</v>
      </c>
      <c r="L985" s="29"/>
      <c r="M985" s="29" t="s">
        <v>1857</v>
      </c>
      <c r="N985" s="29" t="s">
        <v>21</v>
      </c>
      <c r="O985" s="29">
        <v>367200</v>
      </c>
      <c r="P985" s="743"/>
      <c r="Q985" s="743"/>
      <c r="R985" s="743"/>
      <c r="S985" s="743"/>
      <c r="T985" s="571"/>
      <c r="U985" s="29"/>
      <c r="V985" s="29">
        <v>367200</v>
      </c>
      <c r="W985" s="29"/>
      <c r="X985" s="29"/>
      <c r="Y985" s="29"/>
      <c r="Z985" s="29"/>
      <c r="AA985" s="29"/>
      <c r="AB985" s="29"/>
      <c r="AC985" s="29"/>
      <c r="AD985" s="29"/>
      <c r="AE985" s="29"/>
      <c r="AF985" s="29"/>
      <c r="AG985" s="29"/>
      <c r="AH985" s="29"/>
      <c r="AI985" s="29"/>
      <c r="AJ985" s="29"/>
      <c r="AK985" s="25"/>
      <c r="AL985" s="25"/>
      <c r="AM985" s="11"/>
    </row>
    <row r="986" spans="1:529" s="60" customFormat="1" ht="34.5" customHeight="1" thickBot="1" x14ac:dyDescent="0.3">
      <c r="A986" s="183">
        <v>13720007</v>
      </c>
      <c r="B986" s="184">
        <v>40039</v>
      </c>
      <c r="C986" s="275" t="s">
        <v>1858</v>
      </c>
      <c r="D986" s="176" t="s">
        <v>7288</v>
      </c>
      <c r="E986" s="176" t="s">
        <v>33</v>
      </c>
      <c r="F986" s="176" t="s">
        <v>41</v>
      </c>
      <c r="G986" s="176" t="s">
        <v>33</v>
      </c>
      <c r="H986" s="533" t="s">
        <v>172</v>
      </c>
      <c r="I986" s="184">
        <v>40060</v>
      </c>
      <c r="J986" s="184">
        <v>42250</v>
      </c>
      <c r="K986" s="185" t="s">
        <v>877</v>
      </c>
      <c r="L986" s="185"/>
      <c r="M986" s="185" t="s">
        <v>965</v>
      </c>
      <c r="N986" s="185" t="s">
        <v>34</v>
      </c>
      <c r="O986" s="185">
        <v>504200</v>
      </c>
      <c r="P986" s="748" t="s">
        <v>5647</v>
      </c>
      <c r="Q986" s="748" t="s">
        <v>5647</v>
      </c>
      <c r="R986" s="748" t="s">
        <v>7287</v>
      </c>
      <c r="S986" s="748"/>
      <c r="T986" s="588"/>
      <c r="U986" s="185"/>
      <c r="V986" s="185">
        <v>504200</v>
      </c>
      <c r="W986" s="185"/>
      <c r="X986" s="185"/>
      <c r="Y986" s="185"/>
      <c r="Z986" s="185"/>
      <c r="AA986" s="185"/>
      <c r="AB986" s="185"/>
      <c r="AC986" s="185"/>
      <c r="AD986" s="185"/>
      <c r="AE986" s="185"/>
      <c r="AF986" s="185"/>
      <c r="AG986" s="185"/>
      <c r="AH986" s="185"/>
      <c r="AI986" s="185"/>
      <c r="AJ986" s="185"/>
      <c r="AK986" s="275"/>
      <c r="AL986" s="275" t="s">
        <v>6532</v>
      </c>
    </row>
    <row r="987" spans="1:529" s="82" customFormat="1" ht="53.25" customHeight="1" thickBot="1" x14ac:dyDescent="0.3">
      <c r="A987" s="101">
        <v>13720007</v>
      </c>
      <c r="B987" s="102">
        <v>40039</v>
      </c>
      <c r="C987" s="103" t="s">
        <v>5646</v>
      </c>
      <c r="D987" s="348" t="s">
        <v>7288</v>
      </c>
      <c r="E987" s="348" t="s">
        <v>33</v>
      </c>
      <c r="F987" s="348" t="s">
        <v>41</v>
      </c>
      <c r="G987" s="348" t="s">
        <v>33</v>
      </c>
      <c r="H987" s="156" t="s">
        <v>172</v>
      </c>
      <c r="I987" s="102">
        <v>40060</v>
      </c>
      <c r="J987" s="102">
        <v>44442</v>
      </c>
      <c r="K987" s="103" t="s">
        <v>877</v>
      </c>
      <c r="L987" s="103"/>
      <c r="M987" s="103" t="s">
        <v>965</v>
      </c>
      <c r="N987" s="103" t="s">
        <v>34</v>
      </c>
      <c r="O987" s="103">
        <v>504200</v>
      </c>
      <c r="P987" s="766"/>
      <c r="Q987" s="766"/>
      <c r="R987" s="748" t="s">
        <v>7287</v>
      </c>
      <c r="S987" s="766"/>
      <c r="T987" s="569" t="s">
        <v>1964</v>
      </c>
      <c r="U987" s="103">
        <v>1680</v>
      </c>
      <c r="V987" s="103">
        <v>504200</v>
      </c>
      <c r="W987" s="103" t="s">
        <v>1089</v>
      </c>
      <c r="X987" s="103">
        <v>50</v>
      </c>
      <c r="Y987" s="103">
        <v>25</v>
      </c>
      <c r="Z987" s="103">
        <v>125</v>
      </c>
      <c r="AA987" s="103" t="s">
        <v>1090</v>
      </c>
      <c r="AB987" s="103" t="s">
        <v>1090</v>
      </c>
      <c r="AC987" s="103" t="s">
        <v>1090</v>
      </c>
      <c r="AD987" s="103" t="s">
        <v>1090</v>
      </c>
      <c r="AE987" s="103" t="s">
        <v>1090</v>
      </c>
      <c r="AF987" s="103">
        <v>0.3</v>
      </c>
      <c r="AG987" s="103" t="s">
        <v>5648</v>
      </c>
      <c r="AH987" s="103"/>
      <c r="AI987" s="103" t="s">
        <v>5649</v>
      </c>
      <c r="AJ987" s="103" t="s">
        <v>5650</v>
      </c>
      <c r="AK987" s="103" t="s">
        <v>1459</v>
      </c>
      <c r="AL987" s="275" t="s">
        <v>6533</v>
      </c>
      <c r="AM987" s="60"/>
      <c r="AN987" s="60"/>
      <c r="AO987" s="60"/>
      <c r="AP987" s="60"/>
      <c r="AQ987" s="60"/>
      <c r="AR987" s="60"/>
      <c r="AS987" s="60"/>
      <c r="AT987" s="60"/>
      <c r="AU987" s="60"/>
      <c r="AV987" s="60"/>
      <c r="AW987" s="60"/>
      <c r="AX987" s="60"/>
      <c r="AY987" s="60"/>
      <c r="AZ987" s="60"/>
      <c r="BA987" s="60"/>
      <c r="BB987" s="60"/>
      <c r="BC987" s="60"/>
      <c r="BD987" s="60"/>
      <c r="BE987" s="60"/>
      <c r="BF987" s="60"/>
      <c r="BG987" s="60"/>
      <c r="BH987" s="60"/>
      <c r="BI987" s="60"/>
      <c r="BJ987" s="60"/>
      <c r="BK987" s="60"/>
      <c r="BL987" s="60"/>
      <c r="BM987" s="60"/>
      <c r="BN987" s="60"/>
      <c r="BO987" s="60"/>
      <c r="BP987" s="60"/>
      <c r="BQ987" s="60"/>
      <c r="BR987" s="60"/>
      <c r="BS987" s="60"/>
      <c r="BT987" s="60"/>
      <c r="BU987" s="60"/>
      <c r="BV987" s="60"/>
      <c r="BW987" s="60"/>
      <c r="BX987" s="60"/>
      <c r="BY987" s="60"/>
      <c r="BZ987" s="60"/>
      <c r="CA987" s="60"/>
      <c r="CB987" s="60"/>
      <c r="CC987" s="60"/>
      <c r="CD987" s="60"/>
      <c r="CE987" s="60"/>
      <c r="CF987" s="60"/>
      <c r="CG987" s="60"/>
      <c r="CH987" s="60"/>
      <c r="CI987" s="60"/>
      <c r="CJ987" s="60"/>
      <c r="CK987" s="60"/>
      <c r="CL987" s="60"/>
      <c r="CM987" s="60"/>
      <c r="CN987" s="60"/>
      <c r="CO987" s="60"/>
      <c r="CP987" s="60"/>
      <c r="CQ987" s="60"/>
      <c r="CR987" s="60"/>
      <c r="CS987" s="60"/>
      <c r="CT987" s="60"/>
      <c r="CU987" s="60"/>
      <c r="CV987" s="60"/>
      <c r="CW987" s="60"/>
      <c r="CX987" s="60"/>
      <c r="CY987" s="60"/>
      <c r="CZ987" s="60"/>
      <c r="DA987" s="60"/>
      <c r="DB987" s="60"/>
      <c r="DC987" s="60"/>
      <c r="DD987" s="60"/>
      <c r="DE987" s="60"/>
      <c r="DF987" s="60"/>
      <c r="DG987" s="60"/>
      <c r="DH987" s="60"/>
      <c r="DI987" s="60"/>
      <c r="DJ987" s="60"/>
      <c r="DK987" s="60"/>
      <c r="DL987" s="60"/>
      <c r="DM987" s="60"/>
      <c r="DN987" s="60"/>
      <c r="DO987" s="60"/>
      <c r="DP987" s="60"/>
      <c r="DQ987" s="60"/>
      <c r="DR987" s="60"/>
      <c r="DS987" s="60"/>
      <c r="DT987" s="60"/>
      <c r="DU987" s="60"/>
      <c r="DV987" s="60"/>
      <c r="DW987" s="60"/>
      <c r="DX987" s="60"/>
      <c r="DY987" s="60"/>
      <c r="DZ987" s="60"/>
      <c r="EA987" s="60"/>
      <c r="EB987" s="60"/>
      <c r="EC987" s="60"/>
      <c r="ED987" s="60"/>
      <c r="EE987" s="60"/>
      <c r="EF987" s="60"/>
      <c r="EG987" s="60"/>
      <c r="EH987" s="60"/>
      <c r="EI987" s="60"/>
      <c r="EJ987" s="60"/>
      <c r="EK987" s="60"/>
      <c r="EL987" s="60"/>
      <c r="EM987" s="60"/>
      <c r="EN987" s="60"/>
      <c r="EO987" s="60"/>
      <c r="EP987" s="60"/>
      <c r="EQ987" s="60"/>
      <c r="ER987" s="60"/>
      <c r="ES987" s="60"/>
      <c r="ET987" s="60"/>
      <c r="EU987" s="60"/>
      <c r="EV987" s="60"/>
      <c r="EW987" s="60"/>
      <c r="EX987" s="60"/>
      <c r="EY987" s="60"/>
      <c r="EZ987" s="60"/>
      <c r="FA987" s="60"/>
      <c r="FB987" s="60"/>
      <c r="FC987" s="60"/>
      <c r="FD987" s="60"/>
      <c r="FE987" s="60"/>
      <c r="FF987" s="60"/>
      <c r="FG987" s="60"/>
      <c r="FH987" s="60"/>
      <c r="FI987" s="60"/>
      <c r="FJ987" s="60"/>
      <c r="FK987" s="60"/>
      <c r="FL987" s="60"/>
      <c r="FM987" s="60"/>
      <c r="FN987" s="60"/>
      <c r="FO987" s="60"/>
      <c r="FP987" s="60"/>
      <c r="FQ987" s="60"/>
      <c r="FR987" s="60"/>
      <c r="FS987" s="60"/>
      <c r="FT987" s="60"/>
      <c r="FU987" s="60"/>
      <c r="FV987" s="60"/>
      <c r="FW987" s="60"/>
      <c r="FX987" s="60"/>
      <c r="FY987" s="60"/>
      <c r="FZ987" s="60"/>
      <c r="GA987" s="60"/>
      <c r="GB987" s="60"/>
      <c r="GC987" s="60"/>
      <c r="GD987" s="60"/>
      <c r="GE987" s="60"/>
      <c r="GF987" s="60"/>
      <c r="GG987" s="60"/>
      <c r="GH987" s="60"/>
      <c r="GI987" s="60"/>
      <c r="GJ987" s="60"/>
      <c r="GK987" s="60"/>
      <c r="GL987" s="60"/>
      <c r="GM987" s="60"/>
      <c r="GN987" s="60"/>
      <c r="GO987" s="60"/>
      <c r="GP987" s="60"/>
      <c r="GQ987" s="60"/>
      <c r="GR987" s="60"/>
      <c r="GS987" s="60"/>
      <c r="GT987" s="60"/>
      <c r="GU987" s="60"/>
      <c r="GV987" s="60"/>
      <c r="GW987" s="60"/>
      <c r="GX987" s="60"/>
      <c r="GY987" s="60"/>
      <c r="GZ987" s="60"/>
      <c r="HA987" s="60"/>
      <c r="HB987" s="60"/>
      <c r="HC987" s="60"/>
      <c r="HD987" s="60"/>
      <c r="HE987" s="60"/>
      <c r="HF987" s="60"/>
      <c r="HG987" s="60"/>
      <c r="HH987" s="60"/>
      <c r="HI987" s="60"/>
      <c r="HJ987" s="60"/>
      <c r="HK987" s="60"/>
      <c r="HL987" s="60"/>
      <c r="HM987" s="60"/>
      <c r="HN987" s="60"/>
      <c r="HO987" s="60"/>
      <c r="HP987" s="60"/>
      <c r="HQ987" s="60"/>
      <c r="HR987" s="60"/>
      <c r="HS987" s="60"/>
      <c r="HT987" s="60"/>
      <c r="HU987" s="60"/>
      <c r="HV987" s="60"/>
      <c r="HW987" s="60"/>
      <c r="HX987" s="60"/>
      <c r="HY987" s="60"/>
      <c r="HZ987" s="60"/>
      <c r="IA987" s="60"/>
      <c r="IB987" s="60"/>
      <c r="IC987" s="60"/>
      <c r="ID987" s="60"/>
      <c r="IE987" s="60"/>
      <c r="IF987" s="60"/>
      <c r="IG987" s="60"/>
      <c r="IH987" s="60"/>
      <c r="II987" s="60"/>
      <c r="IJ987" s="60"/>
      <c r="IK987" s="60"/>
      <c r="IL987" s="60"/>
      <c r="IM987" s="60"/>
      <c r="IN987" s="60"/>
      <c r="IO987" s="60"/>
      <c r="IP987" s="60"/>
      <c r="IQ987" s="60"/>
      <c r="IR987" s="60"/>
      <c r="IS987" s="60"/>
      <c r="IT987" s="60"/>
      <c r="IU987" s="60"/>
      <c r="IV987" s="60"/>
      <c r="IW987" s="60"/>
      <c r="IX987" s="60"/>
      <c r="IY987" s="60"/>
      <c r="IZ987" s="60"/>
      <c r="JA987" s="60"/>
      <c r="JB987" s="60"/>
      <c r="JC987" s="60"/>
      <c r="JD987" s="60"/>
      <c r="JE987" s="60"/>
      <c r="JF987" s="60"/>
      <c r="JG987" s="60"/>
      <c r="JH987" s="60"/>
      <c r="JI987" s="60"/>
      <c r="JJ987" s="60"/>
      <c r="JK987" s="60"/>
      <c r="JL987" s="60"/>
      <c r="JM987" s="60"/>
      <c r="JN987" s="60"/>
      <c r="JO987" s="60"/>
      <c r="JP987" s="60"/>
      <c r="JQ987" s="60"/>
      <c r="JR987" s="60"/>
      <c r="JS987" s="60"/>
      <c r="JT987" s="60"/>
      <c r="JU987" s="60"/>
      <c r="JV987" s="60"/>
      <c r="JW987" s="60"/>
      <c r="JX987" s="60"/>
      <c r="JY987" s="60"/>
      <c r="JZ987" s="60"/>
      <c r="KA987" s="60"/>
      <c r="KB987" s="60"/>
      <c r="KC987" s="60"/>
      <c r="KD987" s="60"/>
      <c r="KE987" s="60"/>
      <c r="KF987" s="60"/>
      <c r="KG987" s="60"/>
      <c r="KH987" s="60"/>
      <c r="KI987" s="60"/>
      <c r="KJ987" s="60"/>
      <c r="KK987" s="60"/>
      <c r="KL987" s="60"/>
      <c r="KM987" s="60"/>
      <c r="KN987" s="60"/>
      <c r="KO987" s="60"/>
      <c r="KP987" s="60"/>
      <c r="KQ987" s="60"/>
      <c r="KR987" s="60"/>
      <c r="KS987" s="60"/>
      <c r="KT987" s="60"/>
      <c r="KU987" s="60"/>
      <c r="KV987" s="60"/>
      <c r="KW987" s="60"/>
      <c r="KX987" s="60"/>
      <c r="KY987" s="60"/>
      <c r="KZ987" s="60"/>
      <c r="LA987" s="60"/>
      <c r="LB987" s="60"/>
      <c r="LC987" s="60"/>
      <c r="LD987" s="60"/>
      <c r="LE987" s="60"/>
      <c r="LF987" s="60"/>
      <c r="LG987" s="60"/>
      <c r="LH987" s="60"/>
      <c r="LI987" s="60"/>
      <c r="LJ987" s="60"/>
      <c r="LK987" s="60"/>
      <c r="LL987" s="60"/>
      <c r="LM987" s="60"/>
      <c r="LN987" s="60"/>
      <c r="LO987" s="60"/>
      <c r="LP987" s="60"/>
      <c r="LQ987" s="60"/>
      <c r="LR987" s="60"/>
      <c r="LS987" s="60"/>
      <c r="LT987" s="60"/>
      <c r="LU987" s="60"/>
      <c r="LV987" s="60"/>
      <c r="LW987" s="60"/>
      <c r="LX987" s="60"/>
      <c r="LY987" s="60"/>
      <c r="LZ987" s="60"/>
      <c r="MA987" s="60"/>
      <c r="MB987" s="60"/>
      <c r="MC987" s="60"/>
      <c r="MD987" s="60"/>
      <c r="ME987" s="60"/>
      <c r="MF987" s="60"/>
      <c r="MG987" s="60"/>
      <c r="MH987" s="60"/>
      <c r="MI987" s="60"/>
      <c r="MJ987" s="60"/>
      <c r="MK987" s="60"/>
      <c r="ML987" s="60"/>
      <c r="MM987" s="60"/>
      <c r="MN987" s="60"/>
      <c r="MO987" s="60"/>
      <c r="MP987" s="60"/>
      <c r="MQ987" s="60"/>
      <c r="MR987" s="60"/>
      <c r="MS987" s="60"/>
      <c r="MT987" s="60"/>
      <c r="MU987" s="60"/>
      <c r="MV987" s="60"/>
      <c r="MW987" s="60"/>
      <c r="MX987" s="60"/>
      <c r="MY987" s="60"/>
      <c r="MZ987" s="60"/>
      <c r="NA987" s="60"/>
      <c r="NB987" s="60"/>
      <c r="NC987" s="60"/>
      <c r="ND987" s="60"/>
      <c r="NE987" s="60"/>
      <c r="NF987" s="60"/>
      <c r="NG987" s="60"/>
      <c r="NH987" s="60"/>
      <c r="NI987" s="60"/>
      <c r="NJ987" s="60"/>
      <c r="NK987" s="60"/>
      <c r="NL987" s="60"/>
      <c r="NM987" s="60"/>
      <c r="NN987" s="60"/>
      <c r="NO987" s="60"/>
      <c r="NP987" s="60"/>
      <c r="NQ987" s="60"/>
      <c r="NR987" s="60"/>
      <c r="NS987" s="60"/>
      <c r="NT987" s="60"/>
      <c r="NU987" s="60"/>
      <c r="NV987" s="60"/>
      <c r="NW987" s="60"/>
      <c r="NX987" s="60"/>
      <c r="NY987" s="60"/>
      <c r="NZ987" s="60"/>
      <c r="OA987" s="60"/>
      <c r="OB987" s="60"/>
      <c r="OC987" s="60"/>
      <c r="OD987" s="60"/>
      <c r="OE987" s="60"/>
      <c r="OF987" s="60"/>
      <c r="OG987" s="60"/>
      <c r="OH987" s="60"/>
      <c r="OI987" s="60"/>
      <c r="OJ987" s="60"/>
      <c r="OK987" s="60"/>
      <c r="OL987" s="60"/>
      <c r="OM987" s="60"/>
      <c r="ON987" s="60"/>
      <c r="OO987" s="60"/>
      <c r="OP987" s="60"/>
      <c r="OQ987" s="60"/>
      <c r="OR987" s="60"/>
      <c r="OS987" s="60"/>
      <c r="OT987" s="60"/>
      <c r="OU987" s="60"/>
      <c r="OV987" s="60"/>
      <c r="OW987" s="60"/>
      <c r="OX987" s="60"/>
      <c r="OY987" s="60"/>
      <c r="OZ987" s="60"/>
      <c r="PA987" s="60"/>
      <c r="PB987" s="60"/>
      <c r="PC987" s="60"/>
      <c r="PD987" s="60"/>
      <c r="PE987" s="60"/>
      <c r="PF987" s="60"/>
      <c r="PG987" s="60"/>
      <c r="PH987" s="60"/>
      <c r="PI987" s="60"/>
      <c r="PJ987" s="60"/>
      <c r="PK987" s="60"/>
      <c r="PL987" s="60"/>
      <c r="PM987" s="60"/>
      <c r="PN987" s="60"/>
      <c r="PO987" s="60"/>
      <c r="PP987" s="60"/>
      <c r="PQ987" s="60"/>
      <c r="PR987" s="60"/>
      <c r="PS987" s="60"/>
      <c r="PT987" s="60"/>
      <c r="PU987" s="60"/>
      <c r="PV987" s="60"/>
      <c r="PW987" s="60"/>
      <c r="PX987" s="60"/>
      <c r="PY987" s="60"/>
      <c r="PZ987" s="60"/>
      <c r="QA987" s="60"/>
      <c r="QB987" s="60"/>
      <c r="QC987" s="60"/>
      <c r="QD987" s="60"/>
      <c r="QE987" s="60"/>
      <c r="QF987" s="60"/>
      <c r="QG987" s="60"/>
      <c r="QH987" s="60"/>
      <c r="QI987" s="60"/>
      <c r="QJ987" s="60"/>
      <c r="QK987" s="60"/>
      <c r="QL987" s="60"/>
      <c r="QM987" s="60"/>
      <c r="QN987" s="60"/>
      <c r="QO987" s="60"/>
      <c r="QP987" s="60"/>
      <c r="QQ987" s="60"/>
      <c r="QR987" s="60"/>
      <c r="QS987" s="60"/>
      <c r="QT987" s="60"/>
      <c r="QU987" s="60"/>
      <c r="QV987" s="60"/>
      <c r="QW987" s="60"/>
      <c r="QX987" s="60"/>
      <c r="QY987" s="60"/>
      <c r="QZ987" s="60"/>
      <c r="RA987" s="60"/>
      <c r="RB987" s="60"/>
      <c r="RC987" s="60"/>
      <c r="RD987" s="60"/>
      <c r="RE987" s="60"/>
      <c r="RF987" s="60"/>
      <c r="RG987" s="60"/>
      <c r="RH987" s="60"/>
      <c r="RI987" s="60"/>
      <c r="RJ987" s="60"/>
      <c r="RK987" s="60"/>
      <c r="RL987" s="60"/>
      <c r="RM987" s="60"/>
      <c r="RN987" s="60"/>
      <c r="RO987" s="60"/>
      <c r="RP987" s="60"/>
      <c r="RQ987" s="60"/>
      <c r="RR987" s="60"/>
      <c r="RS987" s="60"/>
      <c r="RT987" s="60"/>
      <c r="RU987" s="60"/>
      <c r="RV987" s="60"/>
      <c r="RW987" s="60"/>
      <c r="RX987" s="60"/>
      <c r="RY987" s="60"/>
      <c r="RZ987" s="60"/>
      <c r="SA987" s="60"/>
      <c r="SB987" s="60"/>
      <c r="SC987" s="60"/>
      <c r="SD987" s="60"/>
      <c r="SE987" s="60"/>
      <c r="SF987" s="60"/>
      <c r="SG987" s="60"/>
      <c r="SH987" s="60"/>
      <c r="SI987" s="60"/>
      <c r="SJ987" s="60"/>
      <c r="SK987" s="60"/>
      <c r="SL987" s="60"/>
      <c r="SM987" s="60"/>
      <c r="SN987" s="60"/>
      <c r="SO987" s="60"/>
      <c r="SP987" s="60"/>
      <c r="SQ987" s="60"/>
      <c r="SR987" s="60"/>
      <c r="SS987" s="60"/>
      <c r="ST987" s="60"/>
      <c r="SU987" s="60"/>
      <c r="SV987" s="60"/>
      <c r="SW987" s="60"/>
      <c r="SX987" s="60"/>
      <c r="SY987" s="60"/>
      <c r="SZ987" s="60"/>
      <c r="TA987" s="60"/>
      <c r="TB987" s="60"/>
      <c r="TC987" s="60"/>
      <c r="TD987" s="60"/>
      <c r="TE987" s="60"/>
      <c r="TF987" s="60"/>
      <c r="TG987" s="60"/>
      <c r="TH987" s="60"/>
      <c r="TI987" s="60"/>
    </row>
    <row r="988" spans="1:529" s="89" customFormat="1" ht="44.25" customHeight="1" x14ac:dyDescent="0.25">
      <c r="A988" s="261">
        <v>13720008</v>
      </c>
      <c r="B988" s="262">
        <v>40060</v>
      </c>
      <c r="C988" s="263" t="s">
        <v>5830</v>
      </c>
      <c r="D988" s="264" t="s">
        <v>5831</v>
      </c>
      <c r="E988" s="263"/>
      <c r="F988" s="263"/>
      <c r="G988" s="263"/>
      <c r="H988" s="261">
        <v>7116</v>
      </c>
      <c r="I988" s="262">
        <v>40080</v>
      </c>
      <c r="J988" s="262">
        <v>42251</v>
      </c>
      <c r="K988" s="264" t="s">
        <v>1112</v>
      </c>
      <c r="L988" s="264"/>
      <c r="M988" s="264" t="s">
        <v>1838</v>
      </c>
      <c r="N988" s="264" t="s">
        <v>66</v>
      </c>
      <c r="O988" s="264">
        <v>339.25</v>
      </c>
      <c r="P988" s="776"/>
      <c r="Q988" s="776"/>
      <c r="R988" s="776" t="s">
        <v>5829</v>
      </c>
      <c r="S988" s="776"/>
      <c r="T988" s="585"/>
      <c r="U988" s="264"/>
      <c r="V988" s="264">
        <v>339.25</v>
      </c>
      <c r="W988" s="264"/>
      <c r="X988" s="264"/>
      <c r="Y988" s="264"/>
      <c r="Z988" s="264"/>
      <c r="AA988" s="264"/>
      <c r="AB988" s="264"/>
      <c r="AC988" s="264"/>
      <c r="AD988" s="264"/>
      <c r="AE988" s="264"/>
      <c r="AF988" s="264"/>
      <c r="AG988" s="264"/>
      <c r="AH988" s="264"/>
      <c r="AI988" s="264" t="s">
        <v>4323</v>
      </c>
      <c r="AJ988" s="264" t="s">
        <v>4324</v>
      </c>
      <c r="AK988" s="377"/>
      <c r="AL988" s="377" t="s">
        <v>5828</v>
      </c>
      <c r="AM988" s="49"/>
    </row>
    <row r="989" spans="1:529" s="89" customFormat="1" ht="44.25" customHeight="1" thickBot="1" x14ac:dyDescent="0.3">
      <c r="A989" s="195">
        <v>13720008</v>
      </c>
      <c r="B989" s="196">
        <v>40060</v>
      </c>
      <c r="C989" s="197" t="s">
        <v>5830</v>
      </c>
      <c r="D989" s="198" t="s">
        <v>5831</v>
      </c>
      <c r="E989" s="197"/>
      <c r="F989" s="197"/>
      <c r="G989" s="197"/>
      <c r="H989" s="195">
        <v>7116</v>
      </c>
      <c r="I989" s="196">
        <v>40080</v>
      </c>
      <c r="J989" s="196">
        <v>42251</v>
      </c>
      <c r="K989" s="198" t="s">
        <v>1112</v>
      </c>
      <c r="L989" s="198"/>
      <c r="M989" s="198" t="s">
        <v>1838</v>
      </c>
      <c r="N989" s="198" t="s">
        <v>66</v>
      </c>
      <c r="O989" s="198">
        <v>206.5</v>
      </c>
      <c r="P989" s="778"/>
      <c r="Q989" s="778"/>
      <c r="R989" s="778"/>
      <c r="S989" s="778"/>
      <c r="T989" s="587"/>
      <c r="U989" s="198"/>
      <c r="V989" s="198">
        <v>206.5</v>
      </c>
      <c r="W989" s="198"/>
      <c r="X989" s="198"/>
      <c r="Y989" s="198"/>
      <c r="Z989" s="198"/>
      <c r="AA989" s="198"/>
      <c r="AB989" s="198"/>
      <c r="AC989" s="198"/>
      <c r="AD989" s="198"/>
      <c r="AE989" s="198"/>
      <c r="AF989" s="198"/>
      <c r="AG989" s="198"/>
      <c r="AH989" s="198"/>
      <c r="AI989" s="198" t="s">
        <v>4325</v>
      </c>
      <c r="AJ989" s="198" t="s">
        <v>4326</v>
      </c>
      <c r="AK989" s="376"/>
      <c r="AL989" s="376"/>
      <c r="AM989" s="49"/>
    </row>
    <row r="990" spans="1:529" s="60" customFormat="1" ht="42.75" customHeight="1" x14ac:dyDescent="0.25">
      <c r="A990" s="187">
        <v>13720009</v>
      </c>
      <c r="B990" s="188">
        <v>40157</v>
      </c>
      <c r="C990" s="199" t="s">
        <v>5625</v>
      </c>
      <c r="D990" s="189" t="s">
        <v>5626</v>
      </c>
      <c r="E990" s="199"/>
      <c r="F990" s="199"/>
      <c r="G990" s="199"/>
      <c r="H990" s="190">
        <v>43952</v>
      </c>
      <c r="I990" s="188">
        <v>40177</v>
      </c>
      <c r="J990" s="188">
        <v>42426</v>
      </c>
      <c r="K990" s="189" t="s">
        <v>370</v>
      </c>
      <c r="L990" s="189"/>
      <c r="M990" s="189" t="s">
        <v>1859</v>
      </c>
      <c r="N990" s="189" t="s">
        <v>52</v>
      </c>
      <c r="O990" s="189">
        <v>4736</v>
      </c>
      <c r="P990" s="749" t="s">
        <v>6069</v>
      </c>
      <c r="Q990" s="749" t="s">
        <v>6069</v>
      </c>
      <c r="R990" s="749"/>
      <c r="S990" s="749"/>
      <c r="T990" s="582"/>
      <c r="U990" s="189"/>
      <c r="V990" s="189">
        <v>4736</v>
      </c>
      <c r="W990" s="189"/>
      <c r="X990" s="189"/>
      <c r="Y990" s="189"/>
      <c r="Z990" s="189"/>
      <c r="AA990" s="189"/>
      <c r="AB990" s="189"/>
      <c r="AC990" s="189"/>
      <c r="AD990" s="189"/>
      <c r="AE990" s="189"/>
      <c r="AF990" s="189"/>
      <c r="AG990" s="189"/>
      <c r="AH990" s="189"/>
      <c r="AI990" s="189" t="s">
        <v>2457</v>
      </c>
      <c r="AJ990" s="189" t="s">
        <v>4327</v>
      </c>
      <c r="AK990" s="379"/>
      <c r="AL990" s="379"/>
      <c r="AM990" s="11"/>
    </row>
    <row r="991" spans="1:529" s="60" customFormat="1" ht="42.75" customHeight="1" thickBot="1" x14ac:dyDescent="0.3">
      <c r="A991" s="182">
        <v>13720009</v>
      </c>
      <c r="B991" s="170">
        <v>40157</v>
      </c>
      <c r="C991" s="194" t="s">
        <v>5625</v>
      </c>
      <c r="D991" s="44" t="s">
        <v>7307</v>
      </c>
      <c r="E991" s="194" t="s">
        <v>51</v>
      </c>
      <c r="F991" s="194" t="s">
        <v>51</v>
      </c>
      <c r="G991" s="194" t="s">
        <v>51</v>
      </c>
      <c r="H991" s="169">
        <v>43952</v>
      </c>
      <c r="I991" s="170">
        <v>40177</v>
      </c>
      <c r="J991" s="170">
        <v>46079</v>
      </c>
      <c r="K991" s="44" t="s">
        <v>370</v>
      </c>
      <c r="L991" s="44"/>
      <c r="M991" s="44" t="s">
        <v>1859</v>
      </c>
      <c r="N991" s="44" t="s">
        <v>52</v>
      </c>
      <c r="O991" s="44">
        <v>4736</v>
      </c>
      <c r="P991" s="738"/>
      <c r="Q991" s="738"/>
      <c r="R991" s="738"/>
      <c r="S991" s="738"/>
      <c r="T991" s="573">
        <v>2.8</v>
      </c>
      <c r="U991" s="44">
        <v>18.5</v>
      </c>
      <c r="V991" s="44">
        <v>4736</v>
      </c>
      <c r="W991" s="44" t="s">
        <v>3344</v>
      </c>
      <c r="X991" s="44">
        <v>25</v>
      </c>
      <c r="Y991" s="44"/>
      <c r="Z991" s="44">
        <v>70</v>
      </c>
      <c r="AA991" s="44"/>
      <c r="AB991" s="44"/>
      <c r="AC991" s="44"/>
      <c r="AD991" s="44"/>
      <c r="AE991" s="44"/>
      <c r="AF991" s="44">
        <v>3</v>
      </c>
      <c r="AG991" s="44" t="s">
        <v>6070</v>
      </c>
      <c r="AH991" s="44"/>
      <c r="AI991" s="44" t="s">
        <v>2457</v>
      </c>
      <c r="AJ991" s="44" t="s">
        <v>4327</v>
      </c>
      <c r="AK991" s="174" t="s">
        <v>200</v>
      </c>
      <c r="AL991" s="174"/>
      <c r="AM991" s="11"/>
    </row>
    <row r="992" spans="1:529" s="60" customFormat="1" ht="42.75" customHeight="1" x14ac:dyDescent="0.25">
      <c r="A992" s="183">
        <v>13720010</v>
      </c>
      <c r="B992" s="184">
        <v>40233</v>
      </c>
      <c r="C992" s="193" t="s">
        <v>170</v>
      </c>
      <c r="D992" s="185" t="s">
        <v>7306</v>
      </c>
      <c r="E992" s="185" t="s">
        <v>7305</v>
      </c>
      <c r="F992" s="185" t="s">
        <v>58</v>
      </c>
      <c r="G992" s="185" t="s">
        <v>53</v>
      </c>
      <c r="H992" s="186">
        <v>46841</v>
      </c>
      <c r="I992" s="184">
        <v>40253</v>
      </c>
      <c r="J992" s="184">
        <v>42424</v>
      </c>
      <c r="K992" s="185" t="s">
        <v>379</v>
      </c>
      <c r="L992" s="185"/>
      <c r="M992" s="185" t="s">
        <v>4852</v>
      </c>
      <c r="N992" s="185" t="s">
        <v>52</v>
      </c>
      <c r="O992" s="185">
        <v>1547</v>
      </c>
      <c r="P992" s="748" t="s">
        <v>6067</v>
      </c>
      <c r="Q992" s="748" t="s">
        <v>6067</v>
      </c>
      <c r="R992" s="748"/>
      <c r="S992" s="748"/>
      <c r="T992" s="588"/>
      <c r="U992" s="185"/>
      <c r="V992" s="185">
        <v>1547</v>
      </c>
      <c r="W992" s="185"/>
      <c r="X992" s="185"/>
      <c r="Y992" s="185"/>
      <c r="Z992" s="185"/>
      <c r="AA992" s="185"/>
      <c r="AB992" s="185"/>
      <c r="AC992" s="185"/>
      <c r="AD992" s="185"/>
      <c r="AE992" s="185"/>
      <c r="AF992" s="185"/>
      <c r="AG992" s="185"/>
      <c r="AH992" s="185"/>
      <c r="AI992" s="185" t="s">
        <v>4328</v>
      </c>
      <c r="AJ992" s="185" t="s">
        <v>4329</v>
      </c>
      <c r="AK992" s="275"/>
      <c r="AL992" s="275"/>
      <c r="AM992" s="11"/>
    </row>
    <row r="993" spans="1:39" s="60" customFormat="1" ht="39.75" customHeight="1" thickBot="1" x14ac:dyDescent="0.3">
      <c r="A993" s="380">
        <v>13720010</v>
      </c>
      <c r="B993" s="381">
        <v>40233</v>
      </c>
      <c r="C993" s="861" t="s">
        <v>170</v>
      </c>
      <c r="D993" s="348" t="s">
        <v>7306</v>
      </c>
      <c r="E993" s="861" t="s">
        <v>7305</v>
      </c>
      <c r="F993" s="861" t="s">
        <v>58</v>
      </c>
      <c r="G993" s="861" t="s">
        <v>53</v>
      </c>
      <c r="H993" s="382">
        <v>46841</v>
      </c>
      <c r="I993" s="381">
        <v>40253</v>
      </c>
      <c r="J993" s="381">
        <v>44616</v>
      </c>
      <c r="K993" s="348" t="s">
        <v>379</v>
      </c>
      <c r="L993" s="348"/>
      <c r="M993" s="348" t="s">
        <v>4852</v>
      </c>
      <c r="N993" s="348" t="s">
        <v>52</v>
      </c>
      <c r="O993" s="348">
        <v>1547</v>
      </c>
      <c r="P993" s="750"/>
      <c r="Q993" s="750"/>
      <c r="R993" s="750" t="s">
        <v>8403</v>
      </c>
      <c r="S993" s="750"/>
      <c r="T993" s="561">
        <v>1.23</v>
      </c>
      <c r="U993" s="348">
        <v>5.54</v>
      </c>
      <c r="V993" s="348">
        <v>1547</v>
      </c>
      <c r="W993" s="348" t="s">
        <v>1089</v>
      </c>
      <c r="X993" s="348">
        <v>50</v>
      </c>
      <c r="Y993" s="348">
        <v>25</v>
      </c>
      <c r="Z993" s="348">
        <v>125</v>
      </c>
      <c r="AA993" s="348" t="s">
        <v>1090</v>
      </c>
      <c r="AB993" s="348" t="s">
        <v>1090</v>
      </c>
      <c r="AC993" s="348" t="s">
        <v>1090</v>
      </c>
      <c r="AD993" s="348" t="s">
        <v>1090</v>
      </c>
      <c r="AE993" s="348" t="s">
        <v>1090</v>
      </c>
      <c r="AF993" s="348" t="s">
        <v>1090</v>
      </c>
      <c r="AG993" s="348" t="s">
        <v>6068</v>
      </c>
      <c r="AH993" s="348">
        <v>50.94</v>
      </c>
      <c r="AI993" s="348" t="s">
        <v>4328</v>
      </c>
      <c r="AJ993" s="348" t="s">
        <v>4329</v>
      </c>
      <c r="AK993" s="383" t="s">
        <v>200</v>
      </c>
      <c r="AL993" s="383"/>
      <c r="AM993" s="11"/>
    </row>
    <row r="994" spans="1:39" s="60" customFormat="1" ht="29.25" customHeight="1" x14ac:dyDescent="0.25">
      <c r="A994" s="217">
        <v>13720011</v>
      </c>
      <c r="B994" s="218">
        <v>40312</v>
      </c>
      <c r="C994" s="417" t="s">
        <v>225</v>
      </c>
      <c r="D994" s="219" t="s">
        <v>4330</v>
      </c>
      <c r="E994" s="417"/>
      <c r="F994" s="417"/>
      <c r="G994" s="417"/>
      <c r="H994" s="220">
        <v>14218</v>
      </c>
      <c r="I994" s="218">
        <v>40333</v>
      </c>
      <c r="J994" s="218">
        <v>42504</v>
      </c>
      <c r="K994" s="219" t="s">
        <v>1304</v>
      </c>
      <c r="L994" s="219"/>
      <c r="M994" s="219" t="s">
        <v>4737</v>
      </c>
      <c r="N994" s="219" t="s">
        <v>21</v>
      </c>
      <c r="O994" s="219" t="s">
        <v>1860</v>
      </c>
      <c r="P994" s="769"/>
      <c r="Q994" s="769"/>
      <c r="R994" s="769"/>
      <c r="S994" s="769"/>
      <c r="T994" s="576"/>
      <c r="U994" s="219"/>
      <c r="V994" s="219" t="s">
        <v>1860</v>
      </c>
      <c r="W994" s="219"/>
      <c r="X994" s="219"/>
      <c r="Y994" s="219"/>
      <c r="Z994" s="219"/>
      <c r="AA994" s="219"/>
      <c r="AB994" s="219"/>
      <c r="AC994" s="219"/>
      <c r="AD994" s="219"/>
      <c r="AE994" s="219"/>
      <c r="AF994" s="219"/>
      <c r="AG994" s="219"/>
      <c r="AH994" s="219"/>
      <c r="AI994" s="219" t="s">
        <v>2790</v>
      </c>
      <c r="AJ994" s="219" t="s">
        <v>2791</v>
      </c>
      <c r="AK994" s="430"/>
      <c r="AL994" s="430"/>
      <c r="AM994" s="11"/>
    </row>
    <row r="995" spans="1:39" s="60" customFormat="1" ht="29.25" customHeight="1" thickBot="1" x14ac:dyDescent="0.3">
      <c r="A995" s="169">
        <v>13720011</v>
      </c>
      <c r="B995" s="170">
        <v>40312</v>
      </c>
      <c r="C995" s="194" t="s">
        <v>225</v>
      </c>
      <c r="D995" s="44" t="s">
        <v>4330</v>
      </c>
      <c r="E995" s="260" t="s">
        <v>20</v>
      </c>
      <c r="F995" s="260" t="s">
        <v>20</v>
      </c>
      <c r="G995" s="260" t="s">
        <v>20</v>
      </c>
      <c r="H995" s="169">
        <v>14218</v>
      </c>
      <c r="I995" s="170">
        <v>40333</v>
      </c>
      <c r="J995" s="170">
        <v>46887</v>
      </c>
      <c r="K995" s="44" t="s">
        <v>1304</v>
      </c>
      <c r="L995" s="44" t="s">
        <v>7098</v>
      </c>
      <c r="M995" s="44" t="s">
        <v>4737</v>
      </c>
      <c r="N995" s="44" t="s">
        <v>21</v>
      </c>
      <c r="O995" s="44">
        <v>900</v>
      </c>
      <c r="P995" s="738" t="s">
        <v>8421</v>
      </c>
      <c r="Q995" s="738" t="s">
        <v>8421</v>
      </c>
      <c r="R995" s="738"/>
      <c r="S995" s="738"/>
      <c r="T995" s="573">
        <v>1</v>
      </c>
      <c r="U995" s="44">
        <v>3.2</v>
      </c>
      <c r="V995" s="44">
        <v>900</v>
      </c>
      <c r="W995" s="44" t="s">
        <v>1089</v>
      </c>
      <c r="X995" s="44">
        <v>50</v>
      </c>
      <c r="Y995" s="44"/>
      <c r="Z995" s="44"/>
      <c r="AA995" s="44" t="s">
        <v>1090</v>
      </c>
      <c r="AB995" s="44" t="s">
        <v>1090</v>
      </c>
      <c r="AC995" s="44" t="s">
        <v>1090</v>
      </c>
      <c r="AD995" s="44" t="s">
        <v>1090</v>
      </c>
      <c r="AE995" s="44" t="s">
        <v>1090</v>
      </c>
      <c r="AF995" s="44">
        <v>0.3</v>
      </c>
      <c r="AG995" s="44" t="s">
        <v>1090</v>
      </c>
      <c r="AH995" s="44"/>
      <c r="AI995" s="44" t="s">
        <v>2790</v>
      </c>
      <c r="AJ995" s="44" t="s">
        <v>2791</v>
      </c>
      <c r="AK995" s="44" t="s">
        <v>1108</v>
      </c>
      <c r="AL995" s="174"/>
      <c r="AM995" s="11"/>
    </row>
    <row r="996" spans="1:39" s="60" customFormat="1" ht="29.25" customHeight="1" thickBot="1" x14ac:dyDescent="0.3">
      <c r="A996" s="77">
        <v>13720012</v>
      </c>
      <c r="B996" s="28">
        <v>40505</v>
      </c>
      <c r="C996" s="260" t="s">
        <v>5627</v>
      </c>
      <c r="D996" s="29" t="s">
        <v>5628</v>
      </c>
      <c r="E996" s="259"/>
      <c r="F996" s="259"/>
      <c r="G996" s="259"/>
      <c r="H996" s="77">
        <v>5445</v>
      </c>
      <c r="I996" s="28">
        <v>40525</v>
      </c>
      <c r="J996" s="28">
        <v>41086</v>
      </c>
      <c r="K996" s="29" t="s">
        <v>370</v>
      </c>
      <c r="L996" s="29"/>
      <c r="M996" s="29" t="s">
        <v>1861</v>
      </c>
      <c r="N996" s="29" t="s">
        <v>52</v>
      </c>
      <c r="O996" s="29" t="s">
        <v>4331</v>
      </c>
      <c r="P996" s="743"/>
      <c r="Q996" s="743"/>
      <c r="R996" s="743"/>
      <c r="S996" s="743"/>
      <c r="T996" s="571"/>
      <c r="U996" s="29"/>
      <c r="V996" s="29" t="s">
        <v>4331</v>
      </c>
      <c r="W996" s="29"/>
      <c r="X996" s="29"/>
      <c r="Y996" s="29"/>
      <c r="Z996" s="29"/>
      <c r="AA996" s="29"/>
      <c r="AB996" s="29"/>
      <c r="AC996" s="29"/>
      <c r="AD996" s="29"/>
      <c r="AE996" s="29"/>
      <c r="AF996" s="29"/>
      <c r="AG996" s="29"/>
      <c r="AH996" s="29"/>
      <c r="AI996" s="29" t="s">
        <v>2792</v>
      </c>
      <c r="AJ996" s="29" t="s">
        <v>2793</v>
      </c>
      <c r="AK996" s="25"/>
      <c r="AL996" s="25"/>
      <c r="AM996" s="11"/>
    </row>
    <row r="997" spans="1:39" s="60" customFormat="1" ht="29.25" customHeight="1" thickBot="1" x14ac:dyDescent="0.3">
      <c r="A997" s="237">
        <v>13720013</v>
      </c>
      <c r="B997" s="238">
        <v>40557</v>
      </c>
      <c r="C997" s="259" t="s">
        <v>1275</v>
      </c>
      <c r="D997" s="23" t="s">
        <v>1862</v>
      </c>
      <c r="E997" s="54"/>
      <c r="F997" s="54"/>
      <c r="G997" s="54"/>
      <c r="H997" s="239">
        <v>5921</v>
      </c>
      <c r="I997" s="238">
        <v>40577</v>
      </c>
      <c r="J997" s="238" t="s">
        <v>1863</v>
      </c>
      <c r="K997" s="23" t="s">
        <v>1164</v>
      </c>
      <c r="L997" s="23"/>
      <c r="M997" s="23" t="s">
        <v>2794</v>
      </c>
      <c r="N997" s="23" t="s">
        <v>95</v>
      </c>
      <c r="O997" s="23" t="s">
        <v>4332</v>
      </c>
      <c r="P997" s="744"/>
      <c r="Q997" s="744"/>
      <c r="R997" s="744"/>
      <c r="S997" s="744"/>
      <c r="T997" s="575"/>
      <c r="U997" s="23"/>
      <c r="V997" s="23" t="s">
        <v>4332</v>
      </c>
      <c r="W997" s="23"/>
      <c r="X997" s="23"/>
      <c r="Y997" s="23"/>
      <c r="Z997" s="23"/>
      <c r="AA997" s="23"/>
      <c r="AB997" s="23"/>
      <c r="AC997" s="23"/>
      <c r="AD997" s="23"/>
      <c r="AE997" s="23"/>
      <c r="AF997" s="23"/>
      <c r="AG997" s="23"/>
      <c r="AH997" s="23"/>
      <c r="AI997" s="23" t="s">
        <v>2795</v>
      </c>
      <c r="AJ997" s="23" t="s">
        <v>2796</v>
      </c>
      <c r="AK997" s="24"/>
      <c r="AL997" s="24" t="s">
        <v>6395</v>
      </c>
      <c r="AM997" s="11"/>
    </row>
    <row r="998" spans="1:39" s="60" customFormat="1" ht="29.25" customHeight="1" thickBot="1" x14ac:dyDescent="0.3">
      <c r="A998" s="75">
        <v>13720014</v>
      </c>
      <c r="B998" s="26">
        <v>40556</v>
      </c>
      <c r="C998" s="54" t="s">
        <v>216</v>
      </c>
      <c r="D998" s="27" t="s">
        <v>4333</v>
      </c>
      <c r="E998" s="53"/>
      <c r="F998" s="53"/>
      <c r="G998" s="53"/>
      <c r="H998" s="75">
        <v>37798</v>
      </c>
      <c r="I998" s="26">
        <v>40577</v>
      </c>
      <c r="J998" s="26" t="s">
        <v>1863</v>
      </c>
      <c r="K998" s="27" t="s">
        <v>365</v>
      </c>
      <c r="L998" s="27"/>
      <c r="M998" s="27" t="s">
        <v>1864</v>
      </c>
      <c r="N998" s="27" t="s">
        <v>25</v>
      </c>
      <c r="O998" s="27" t="s">
        <v>4334</v>
      </c>
      <c r="P998" s="739"/>
      <c r="Q998" s="739"/>
      <c r="R998" s="739"/>
      <c r="S998" s="739"/>
      <c r="T998" s="557"/>
      <c r="U998" s="27"/>
      <c r="V998" s="27" t="s">
        <v>4334</v>
      </c>
      <c r="W998" s="27"/>
      <c r="X998" s="27"/>
      <c r="Y998" s="27"/>
      <c r="Z998" s="27"/>
      <c r="AA998" s="27"/>
      <c r="AB998" s="27"/>
      <c r="AC998" s="27"/>
      <c r="AD998" s="27"/>
      <c r="AE998" s="27"/>
      <c r="AF998" s="27"/>
      <c r="AG998" s="27"/>
      <c r="AH998" s="27"/>
      <c r="AI998" s="27" t="s">
        <v>2797</v>
      </c>
      <c r="AJ998" s="27" t="s">
        <v>2798</v>
      </c>
      <c r="AK998" s="59"/>
      <c r="AL998" s="59" t="s">
        <v>1865</v>
      </c>
      <c r="AM998" s="11"/>
    </row>
    <row r="999" spans="1:39" s="60" customFormat="1" ht="29.25" customHeight="1" thickBot="1" x14ac:dyDescent="0.3">
      <c r="A999" s="61">
        <v>13720014</v>
      </c>
      <c r="B999" s="19">
        <v>40556</v>
      </c>
      <c r="C999" s="53" t="s">
        <v>216</v>
      </c>
      <c r="D999" s="18" t="s">
        <v>4335</v>
      </c>
      <c r="E999" s="259"/>
      <c r="F999" s="259"/>
      <c r="G999" s="259"/>
      <c r="H999" s="61">
        <v>77548</v>
      </c>
      <c r="I999" s="19">
        <v>40577</v>
      </c>
      <c r="J999" s="19">
        <v>42769</v>
      </c>
      <c r="K999" s="18" t="s">
        <v>365</v>
      </c>
      <c r="L999" s="18"/>
      <c r="M999" s="18" t="s">
        <v>1864</v>
      </c>
      <c r="N999" s="18" t="s">
        <v>25</v>
      </c>
      <c r="O999" s="18">
        <v>750</v>
      </c>
      <c r="P999" s="753" t="s">
        <v>1866</v>
      </c>
      <c r="Q999" s="753"/>
      <c r="R999" s="753"/>
      <c r="S999" s="753"/>
      <c r="T999" s="565">
        <v>0.43</v>
      </c>
      <c r="U999" s="18">
        <v>3</v>
      </c>
      <c r="V999" s="18">
        <v>750</v>
      </c>
      <c r="W999" s="18" t="s">
        <v>1089</v>
      </c>
      <c r="X999" s="18">
        <v>50</v>
      </c>
      <c r="Y999" s="18"/>
      <c r="Z999" s="18"/>
      <c r="AA999" s="18"/>
      <c r="AB999" s="18"/>
      <c r="AC999" s="18"/>
      <c r="AD999" s="18"/>
      <c r="AE999" s="18"/>
      <c r="AF999" s="18">
        <v>0.3</v>
      </c>
      <c r="AG999" s="18"/>
      <c r="AH999" s="18"/>
      <c r="AI999" s="18" t="s">
        <v>2797</v>
      </c>
      <c r="AJ999" s="18" t="s">
        <v>2798</v>
      </c>
      <c r="AK999" s="20" t="s">
        <v>1373</v>
      </c>
      <c r="AL999" s="20"/>
      <c r="AM999" s="11"/>
    </row>
    <row r="1000" spans="1:39" s="60" customFormat="1" ht="29.25" customHeight="1" thickBot="1" x14ac:dyDescent="0.3">
      <c r="A1000" s="310">
        <v>13720015</v>
      </c>
      <c r="B1000" s="311">
        <v>40697</v>
      </c>
      <c r="C1000" s="486" t="s">
        <v>1867</v>
      </c>
      <c r="D1000" s="312" t="s">
        <v>5710</v>
      </c>
      <c r="E1000" s="855"/>
      <c r="F1000" s="855"/>
      <c r="G1000" s="855"/>
      <c r="H1000" s="313">
        <v>43788</v>
      </c>
      <c r="I1000" s="311">
        <v>40717</v>
      </c>
      <c r="J1000" s="311">
        <v>44377</v>
      </c>
      <c r="K1000" s="312" t="s">
        <v>373</v>
      </c>
      <c r="L1000" s="312"/>
      <c r="M1000" s="312" t="s">
        <v>408</v>
      </c>
      <c r="N1000" s="312" t="s">
        <v>34</v>
      </c>
      <c r="O1000" s="312"/>
      <c r="P1000" s="751"/>
      <c r="Q1000" s="751"/>
      <c r="R1000" s="751"/>
      <c r="S1000" s="751"/>
      <c r="T1000" s="620"/>
      <c r="U1000" s="312"/>
      <c r="V1000" s="312"/>
      <c r="W1000" s="312"/>
      <c r="X1000" s="312"/>
      <c r="Y1000" s="312"/>
      <c r="Z1000" s="312"/>
      <c r="AA1000" s="312"/>
      <c r="AB1000" s="312"/>
      <c r="AC1000" s="312"/>
      <c r="AD1000" s="312"/>
      <c r="AE1000" s="312"/>
      <c r="AF1000" s="312"/>
      <c r="AG1000" s="312"/>
      <c r="AH1000" s="312"/>
      <c r="AI1000" s="312" t="s">
        <v>4336</v>
      </c>
      <c r="AJ1000" s="312" t="s">
        <v>4337</v>
      </c>
      <c r="AK1000" s="451"/>
      <c r="AL1000" s="451" t="s">
        <v>8244</v>
      </c>
      <c r="AM1000" s="11"/>
    </row>
    <row r="1001" spans="1:39" s="60" customFormat="1" ht="29.25" customHeight="1" thickBot="1" x14ac:dyDescent="0.3">
      <c r="A1001" s="77">
        <v>13720016</v>
      </c>
      <c r="B1001" s="28">
        <v>40697</v>
      </c>
      <c r="C1001" s="260" t="s">
        <v>1868</v>
      </c>
      <c r="D1001" s="29" t="s">
        <v>1869</v>
      </c>
      <c r="E1001" s="259"/>
      <c r="F1001" s="259"/>
      <c r="G1001" s="259"/>
      <c r="H1001" s="77">
        <v>75263</v>
      </c>
      <c r="I1001" s="28">
        <v>40925</v>
      </c>
      <c r="J1001" s="28" t="s">
        <v>1870</v>
      </c>
      <c r="K1001" s="29" t="s">
        <v>1115</v>
      </c>
      <c r="L1001" s="29"/>
      <c r="M1001" s="29" t="s">
        <v>408</v>
      </c>
      <c r="N1001" s="29" t="s">
        <v>34</v>
      </c>
      <c r="O1001" s="29">
        <v>1800</v>
      </c>
      <c r="P1001" s="743"/>
      <c r="Q1001" s="743"/>
      <c r="R1001" s="743"/>
      <c r="S1001" s="743"/>
      <c r="T1001" s="571"/>
      <c r="U1001" s="29"/>
      <c r="V1001" s="29">
        <v>1800</v>
      </c>
      <c r="W1001" s="29"/>
      <c r="X1001" s="29"/>
      <c r="Y1001" s="29"/>
      <c r="Z1001" s="29"/>
      <c r="AA1001" s="29"/>
      <c r="AB1001" s="29"/>
      <c r="AC1001" s="29"/>
      <c r="AD1001" s="29"/>
      <c r="AE1001" s="29"/>
      <c r="AF1001" s="29"/>
      <c r="AG1001" s="29"/>
      <c r="AH1001" s="29"/>
      <c r="AI1001" s="29" t="s">
        <v>4338</v>
      </c>
      <c r="AJ1001" s="29" t="s">
        <v>4339</v>
      </c>
      <c r="AK1001" s="25"/>
      <c r="AL1001" s="25"/>
      <c r="AM1001" s="11"/>
    </row>
    <row r="1002" spans="1:39" s="60" customFormat="1" ht="29.25" customHeight="1" thickBot="1" x14ac:dyDescent="0.3">
      <c r="A1002" s="310">
        <v>13720018</v>
      </c>
      <c r="B1002" s="311">
        <v>40905</v>
      </c>
      <c r="C1002" s="486" t="s">
        <v>1871</v>
      </c>
      <c r="D1002" s="312" t="s">
        <v>6715</v>
      </c>
      <c r="E1002" s="678"/>
      <c r="F1002" s="470"/>
      <c r="G1002" s="717"/>
      <c r="H1002" s="313">
        <v>48489</v>
      </c>
      <c r="I1002" s="311">
        <v>40925</v>
      </c>
      <c r="J1002" s="311">
        <v>43097</v>
      </c>
      <c r="K1002" s="312" t="s">
        <v>1112</v>
      </c>
      <c r="L1002" s="312"/>
      <c r="M1002" s="312" t="s">
        <v>1872</v>
      </c>
      <c r="N1002" s="312" t="s">
        <v>66</v>
      </c>
      <c r="O1002" s="312">
        <v>1080</v>
      </c>
      <c r="P1002" s="751"/>
      <c r="Q1002" s="751"/>
      <c r="R1002" s="751"/>
      <c r="S1002" s="751"/>
      <c r="T1002" s="620"/>
      <c r="U1002" s="312"/>
      <c r="V1002" s="312">
        <v>1080</v>
      </c>
      <c r="W1002" s="312"/>
      <c r="X1002" s="312"/>
      <c r="Y1002" s="312"/>
      <c r="Z1002" s="312"/>
      <c r="AA1002" s="312"/>
      <c r="AB1002" s="312"/>
      <c r="AC1002" s="312"/>
      <c r="AD1002" s="312"/>
      <c r="AE1002" s="312"/>
      <c r="AF1002" s="312"/>
      <c r="AG1002" s="312"/>
      <c r="AH1002" s="312"/>
      <c r="AI1002" s="312" t="s">
        <v>4340</v>
      </c>
      <c r="AJ1002" s="312" t="s">
        <v>4341</v>
      </c>
      <c r="AK1002" s="451"/>
      <c r="AL1002" s="451" t="s">
        <v>6716</v>
      </c>
      <c r="AM1002" s="11"/>
    </row>
    <row r="1003" spans="1:39" s="662" customFormat="1" ht="29.25" customHeight="1" x14ac:dyDescent="0.25">
      <c r="A1003" s="290">
        <v>13720019</v>
      </c>
      <c r="B1003" s="291">
        <v>40945</v>
      </c>
      <c r="C1003" s="221" t="s">
        <v>1868</v>
      </c>
      <c r="D1003" s="221" t="s">
        <v>1869</v>
      </c>
      <c r="E1003" s="221" t="s">
        <v>8877</v>
      </c>
      <c r="F1003" s="221" t="s">
        <v>33</v>
      </c>
      <c r="G1003" s="221" t="s">
        <v>33</v>
      </c>
      <c r="H1003" s="290">
        <v>75263</v>
      </c>
      <c r="I1003" s="291">
        <v>40965</v>
      </c>
      <c r="J1003" s="291">
        <v>43137</v>
      </c>
      <c r="K1003" s="221" t="s">
        <v>1115</v>
      </c>
      <c r="L1003" s="221"/>
      <c r="M1003" s="221" t="s">
        <v>408</v>
      </c>
      <c r="N1003" s="221" t="s">
        <v>34</v>
      </c>
      <c r="O1003" s="221">
        <v>1800</v>
      </c>
      <c r="P1003" s="746" t="s">
        <v>7335</v>
      </c>
      <c r="Q1003" s="746" t="s">
        <v>7336</v>
      </c>
      <c r="R1003" s="746"/>
      <c r="S1003" s="746"/>
      <c r="T1003" s="570"/>
      <c r="U1003" s="221"/>
      <c r="V1003" s="221">
        <v>1800</v>
      </c>
      <c r="W1003" s="221"/>
      <c r="X1003" s="221"/>
      <c r="Y1003" s="221"/>
      <c r="Z1003" s="221"/>
      <c r="AA1003" s="221"/>
      <c r="AB1003" s="221"/>
      <c r="AC1003" s="221"/>
      <c r="AD1003" s="221"/>
      <c r="AE1003" s="221"/>
      <c r="AF1003" s="221"/>
      <c r="AG1003" s="221"/>
      <c r="AH1003" s="221"/>
      <c r="AI1003" s="221" t="s">
        <v>4338</v>
      </c>
      <c r="AJ1003" s="221" t="s">
        <v>4339</v>
      </c>
      <c r="AK1003" s="314"/>
      <c r="AL1003" s="314" t="s">
        <v>6647</v>
      </c>
      <c r="AM1003" s="11"/>
    </row>
    <row r="1004" spans="1:39" s="662" customFormat="1" ht="29.25" customHeight="1" thickBot="1" x14ac:dyDescent="0.3">
      <c r="A1004" s="77">
        <v>13720019</v>
      </c>
      <c r="B1004" s="28">
        <v>40945</v>
      </c>
      <c r="C1004" s="29" t="s">
        <v>1868</v>
      </c>
      <c r="D1004" s="29" t="s">
        <v>1869</v>
      </c>
      <c r="E1004" s="208" t="s">
        <v>8877</v>
      </c>
      <c r="F1004" s="208" t="s">
        <v>33</v>
      </c>
      <c r="G1004" s="208" t="s">
        <v>33</v>
      </c>
      <c r="H1004" s="77">
        <v>75263</v>
      </c>
      <c r="I1004" s="28">
        <v>40965</v>
      </c>
      <c r="J1004" s="28">
        <v>47520</v>
      </c>
      <c r="K1004" s="29" t="s">
        <v>1115</v>
      </c>
      <c r="L1004" s="29" t="s">
        <v>6648</v>
      </c>
      <c r="M1004" s="29" t="s">
        <v>408</v>
      </c>
      <c r="N1004" s="29" t="s">
        <v>34</v>
      </c>
      <c r="O1004" s="29">
        <v>1800</v>
      </c>
      <c r="P1004" s="743" t="s">
        <v>8876</v>
      </c>
      <c r="Q1004" s="743" t="s">
        <v>8876</v>
      </c>
      <c r="R1004" s="743"/>
      <c r="S1004" s="743"/>
      <c r="T1004" s="571"/>
      <c r="U1004" s="29"/>
      <c r="V1004" s="29">
        <v>1800</v>
      </c>
      <c r="W1004" s="29"/>
      <c r="X1004" s="29"/>
      <c r="Y1004" s="29"/>
      <c r="Z1004" s="29"/>
      <c r="AA1004" s="29"/>
      <c r="AB1004" s="29"/>
      <c r="AC1004" s="29"/>
      <c r="AD1004" s="29"/>
      <c r="AE1004" s="29"/>
      <c r="AF1004" s="29"/>
      <c r="AG1004" s="29"/>
      <c r="AH1004" s="29"/>
      <c r="AI1004" s="29" t="s">
        <v>4338</v>
      </c>
      <c r="AJ1004" s="29" t="s">
        <v>4339</v>
      </c>
      <c r="AK1004" s="25"/>
      <c r="AL1004" s="25"/>
      <c r="AM1004" s="11"/>
    </row>
    <row r="1005" spans="1:39" s="60" customFormat="1" ht="27.75" customHeight="1" thickBot="1" x14ac:dyDescent="0.3">
      <c r="A1005" s="237">
        <v>13720020</v>
      </c>
      <c r="B1005" s="238">
        <v>41282</v>
      </c>
      <c r="C1005" s="259" t="s">
        <v>216</v>
      </c>
      <c r="D1005" s="23" t="s">
        <v>4342</v>
      </c>
      <c r="E1005" s="147"/>
      <c r="F1005" s="147"/>
      <c r="G1005" s="147"/>
      <c r="H1005" s="239">
        <v>70860</v>
      </c>
      <c r="I1005" s="238">
        <v>41303</v>
      </c>
      <c r="J1005" s="238">
        <v>43838</v>
      </c>
      <c r="K1005" s="23" t="s">
        <v>1311</v>
      </c>
      <c r="L1005" s="23"/>
      <c r="M1005" s="23" t="s">
        <v>1873</v>
      </c>
      <c r="N1005" s="23" t="s">
        <v>40</v>
      </c>
      <c r="O1005" s="23">
        <v>5300</v>
      </c>
      <c r="P1005" s="744"/>
      <c r="Q1005" s="744"/>
      <c r="R1005" s="744"/>
      <c r="S1005" s="744"/>
      <c r="T1005" s="575"/>
      <c r="U1005" s="23"/>
      <c r="V1005" s="23">
        <v>5300</v>
      </c>
      <c r="W1005" s="23"/>
      <c r="X1005" s="23"/>
      <c r="Y1005" s="23"/>
      <c r="Z1005" s="23"/>
      <c r="AA1005" s="23"/>
      <c r="AB1005" s="23"/>
      <c r="AC1005" s="23"/>
      <c r="AD1005" s="23"/>
      <c r="AE1005" s="23"/>
      <c r="AF1005" s="23"/>
      <c r="AG1005" s="23"/>
      <c r="AH1005" s="23"/>
      <c r="AI1005" s="23" t="s">
        <v>2799</v>
      </c>
      <c r="AJ1005" s="23" t="s">
        <v>2800</v>
      </c>
      <c r="AK1005" s="24"/>
      <c r="AL1005" s="24"/>
    </row>
    <row r="1006" spans="1:39" s="60" customFormat="1" ht="27.75" customHeight="1" thickBot="1" x14ac:dyDescent="0.3">
      <c r="A1006" s="290">
        <v>13720021</v>
      </c>
      <c r="B1006" s="100">
        <v>41620</v>
      </c>
      <c r="C1006" s="730" t="s">
        <v>1853</v>
      </c>
      <c r="D1006" s="100" t="s">
        <v>4994</v>
      </c>
      <c r="E1006" s="185"/>
      <c r="F1006" s="185"/>
      <c r="G1006" s="185"/>
      <c r="H1006" s="155">
        <v>10118</v>
      </c>
      <c r="I1006" s="100">
        <v>41659</v>
      </c>
      <c r="J1006" s="100">
        <v>43811</v>
      </c>
      <c r="K1006" s="39" t="s">
        <v>365</v>
      </c>
      <c r="L1006" s="39"/>
      <c r="M1006" s="39" t="s">
        <v>1037</v>
      </c>
      <c r="N1006" s="39" t="s">
        <v>25</v>
      </c>
      <c r="O1006" s="39">
        <v>27300</v>
      </c>
      <c r="P1006" s="757"/>
      <c r="Q1006" s="757"/>
      <c r="R1006" s="757"/>
      <c r="S1006" s="757"/>
      <c r="T1006" s="563">
        <v>36</v>
      </c>
      <c r="U1006" s="39">
        <v>75</v>
      </c>
      <c r="V1006" s="39">
        <v>27300</v>
      </c>
      <c r="W1006" s="39" t="s">
        <v>1089</v>
      </c>
      <c r="X1006" s="39">
        <v>50</v>
      </c>
      <c r="Y1006" s="39" t="s">
        <v>1090</v>
      </c>
      <c r="Z1006" s="39" t="s">
        <v>1090</v>
      </c>
      <c r="AA1006" s="39" t="s">
        <v>1090</v>
      </c>
      <c r="AB1006" s="39" t="s">
        <v>1090</v>
      </c>
      <c r="AC1006" s="39" t="s">
        <v>1090</v>
      </c>
      <c r="AD1006" s="39" t="s">
        <v>1090</v>
      </c>
      <c r="AE1006" s="39" t="s">
        <v>1090</v>
      </c>
      <c r="AF1006" s="39">
        <v>0.3</v>
      </c>
      <c r="AG1006" s="39" t="s">
        <v>1090</v>
      </c>
      <c r="AH1006" s="39"/>
      <c r="AI1006" s="221" t="s">
        <v>2801</v>
      </c>
      <c r="AJ1006" s="221" t="s">
        <v>1874</v>
      </c>
      <c r="AK1006" s="39" t="s">
        <v>1786</v>
      </c>
      <c r="AL1006" s="314" t="s">
        <v>7654</v>
      </c>
    </row>
    <row r="1007" spans="1:39" s="60" customFormat="1" ht="28.5" customHeight="1" thickBot="1" x14ac:dyDescent="0.3">
      <c r="A1007" s="223">
        <v>13730001</v>
      </c>
      <c r="B1007" s="224">
        <v>39414</v>
      </c>
      <c r="C1007" s="22" t="s">
        <v>7446</v>
      </c>
      <c r="D1007" s="22" t="s">
        <v>7447</v>
      </c>
      <c r="E1007" s="54" t="s">
        <v>126</v>
      </c>
      <c r="F1007" s="54" t="s">
        <v>110</v>
      </c>
      <c r="G1007" s="54" t="s">
        <v>33</v>
      </c>
      <c r="H1007" s="225">
        <v>52012</v>
      </c>
      <c r="I1007" s="224">
        <v>39380</v>
      </c>
      <c r="J1007" s="224">
        <v>45993</v>
      </c>
      <c r="K1007" s="43" t="s">
        <v>1120</v>
      </c>
      <c r="L1007" s="22" t="s">
        <v>6961</v>
      </c>
      <c r="M1007" s="43" t="s">
        <v>4853</v>
      </c>
      <c r="N1007" s="43" t="s">
        <v>34</v>
      </c>
      <c r="O1007" s="43">
        <v>1095</v>
      </c>
      <c r="P1007" s="768" t="s">
        <v>7448</v>
      </c>
      <c r="Q1007" s="768" t="s">
        <v>7450</v>
      </c>
      <c r="R1007" s="760"/>
      <c r="S1007" s="760"/>
      <c r="T1007" s="572">
        <v>0.72</v>
      </c>
      <c r="U1007" s="43">
        <v>3</v>
      </c>
      <c r="V1007" s="43">
        <v>1095</v>
      </c>
      <c r="W1007" s="43" t="s">
        <v>1875</v>
      </c>
      <c r="X1007" s="43">
        <v>50</v>
      </c>
      <c r="Y1007" s="43" t="s">
        <v>1090</v>
      </c>
      <c r="Z1007" s="43">
        <v>150</v>
      </c>
      <c r="AA1007" s="43" t="s">
        <v>1090</v>
      </c>
      <c r="AB1007" s="43" t="s">
        <v>1090</v>
      </c>
      <c r="AC1007" s="43" t="s">
        <v>1090</v>
      </c>
      <c r="AD1007" s="43" t="s">
        <v>1090</v>
      </c>
      <c r="AE1007" s="43" t="s">
        <v>1090</v>
      </c>
      <c r="AF1007" s="43">
        <v>10</v>
      </c>
      <c r="AG1007" s="43" t="s">
        <v>1090</v>
      </c>
      <c r="AH1007" s="43"/>
      <c r="AI1007" s="43" t="s">
        <v>2802</v>
      </c>
      <c r="AJ1007" s="43" t="s">
        <v>2803</v>
      </c>
      <c r="AK1007" s="46" t="s">
        <v>166</v>
      </c>
      <c r="AL1007" s="46" t="s">
        <v>7449</v>
      </c>
      <c r="AM1007" s="11"/>
    </row>
    <row r="1008" spans="1:39" s="60" customFormat="1" ht="43.5" customHeight="1" thickBot="1" x14ac:dyDescent="0.3">
      <c r="A1008" s="485">
        <v>13730001</v>
      </c>
      <c r="B1008" s="207">
        <v>39414</v>
      </c>
      <c r="C1008" s="44" t="s">
        <v>7446</v>
      </c>
      <c r="D1008" s="44" t="s">
        <v>7447</v>
      </c>
      <c r="E1008" s="723" t="s">
        <v>126</v>
      </c>
      <c r="F1008" s="723" t="s">
        <v>110</v>
      </c>
      <c r="G1008" s="723" t="s">
        <v>33</v>
      </c>
      <c r="H1008" s="209">
        <v>52012</v>
      </c>
      <c r="I1008" s="207">
        <v>39380</v>
      </c>
      <c r="J1008" s="238">
        <v>45993</v>
      </c>
      <c r="K1008" s="723" t="s">
        <v>1120</v>
      </c>
      <c r="L1008" s="44" t="s">
        <v>6961</v>
      </c>
      <c r="M1008" s="208" t="s">
        <v>4853</v>
      </c>
      <c r="N1008" s="208" t="s">
        <v>34</v>
      </c>
      <c r="O1008" s="208">
        <v>1095</v>
      </c>
      <c r="P1008" s="738" t="s">
        <v>7448</v>
      </c>
      <c r="Q1008" s="738" t="s">
        <v>7450</v>
      </c>
      <c r="R1008" s="758"/>
      <c r="S1008" s="758"/>
      <c r="T1008" s="567">
        <v>0.72</v>
      </c>
      <c r="U1008" s="208">
        <v>3</v>
      </c>
      <c r="V1008" s="208">
        <v>1095</v>
      </c>
      <c r="W1008" s="208" t="s">
        <v>1257</v>
      </c>
      <c r="X1008" s="208">
        <v>50</v>
      </c>
      <c r="Y1008" s="208" t="s">
        <v>1090</v>
      </c>
      <c r="Z1008" s="208">
        <v>150</v>
      </c>
      <c r="AA1008" s="208" t="s">
        <v>1090</v>
      </c>
      <c r="AB1008" s="208" t="s">
        <v>1090</v>
      </c>
      <c r="AC1008" s="208" t="s">
        <v>1090</v>
      </c>
      <c r="AD1008" s="208" t="s">
        <v>1090</v>
      </c>
      <c r="AE1008" s="208" t="s">
        <v>1090</v>
      </c>
      <c r="AF1008" s="208">
        <v>10</v>
      </c>
      <c r="AG1008" s="208" t="s">
        <v>1090</v>
      </c>
      <c r="AH1008" s="208"/>
      <c r="AI1008" s="208" t="s">
        <v>2802</v>
      </c>
      <c r="AJ1008" s="208" t="s">
        <v>2803</v>
      </c>
      <c r="AK1008" s="367" t="s">
        <v>166</v>
      </c>
      <c r="AL1008" s="24" t="s">
        <v>7449</v>
      </c>
      <c r="AM1008" s="11"/>
    </row>
    <row r="1009" spans="1:529" s="82" customFormat="1" ht="53.25" customHeight="1" thickBot="1" x14ac:dyDescent="0.3">
      <c r="A1009" s="699">
        <v>13740001</v>
      </c>
      <c r="B1009" s="446">
        <v>39360</v>
      </c>
      <c r="C1009" s="447" t="s">
        <v>1876</v>
      </c>
      <c r="D1009" s="447" t="s">
        <v>7451</v>
      </c>
      <c r="E1009" s="860" t="s">
        <v>592</v>
      </c>
      <c r="F1009" s="860" t="s">
        <v>70</v>
      </c>
      <c r="G1009" s="860" t="s">
        <v>70</v>
      </c>
      <c r="H1009" s="445" t="s">
        <v>7364</v>
      </c>
      <c r="I1009" s="446">
        <v>39380</v>
      </c>
      <c r="J1009" s="446">
        <v>44562</v>
      </c>
      <c r="K1009" s="447" t="s">
        <v>365</v>
      </c>
      <c r="L1009" s="447"/>
      <c r="M1009" s="447" t="s">
        <v>2804</v>
      </c>
      <c r="N1009" s="447" t="s">
        <v>66</v>
      </c>
      <c r="O1009" s="447">
        <v>8085</v>
      </c>
      <c r="P1009" s="765" t="s">
        <v>7452</v>
      </c>
      <c r="Q1009" s="765" t="s">
        <v>7453</v>
      </c>
      <c r="R1009" s="765"/>
      <c r="S1009" s="765"/>
      <c r="T1009" s="583"/>
      <c r="U1009" s="447"/>
      <c r="V1009" s="447">
        <v>8085</v>
      </c>
      <c r="W1009" s="447"/>
      <c r="X1009" s="447"/>
      <c r="Y1009" s="447"/>
      <c r="Z1009" s="447"/>
      <c r="AA1009" s="447"/>
      <c r="AB1009" s="447"/>
      <c r="AC1009" s="447"/>
      <c r="AD1009" s="447"/>
      <c r="AE1009" s="447"/>
      <c r="AF1009" s="447"/>
      <c r="AG1009" s="447"/>
      <c r="AH1009" s="447">
        <v>32.828899999999997</v>
      </c>
      <c r="AI1009" s="447"/>
      <c r="AJ1009" s="447"/>
      <c r="AK1009" s="448"/>
      <c r="AL1009" s="448" t="s">
        <v>8376</v>
      </c>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c r="DI1009" s="60"/>
      <c r="DJ1009" s="60"/>
      <c r="DK1009" s="60"/>
      <c r="DL1009" s="60"/>
      <c r="DM1009" s="60"/>
      <c r="DN1009" s="60"/>
      <c r="DO1009" s="60"/>
      <c r="DP1009" s="60"/>
      <c r="DQ1009" s="60"/>
      <c r="DR1009" s="60"/>
      <c r="DS1009" s="60"/>
      <c r="DT1009" s="60"/>
      <c r="DU1009" s="60"/>
      <c r="DV1009" s="60"/>
      <c r="DW1009" s="60"/>
      <c r="DX1009" s="60"/>
      <c r="DY1009" s="60"/>
      <c r="DZ1009" s="60"/>
      <c r="EA1009" s="60"/>
      <c r="EB1009" s="60"/>
      <c r="EC1009" s="60"/>
      <c r="ED1009" s="60"/>
      <c r="EE1009" s="60"/>
      <c r="EF1009" s="60"/>
      <c r="EG1009" s="60"/>
      <c r="EH1009" s="60"/>
      <c r="EI1009" s="60"/>
      <c r="EJ1009" s="60"/>
      <c r="EK1009" s="60"/>
      <c r="EL1009" s="60"/>
      <c r="EM1009" s="60"/>
      <c r="EN1009" s="60"/>
      <c r="EO1009" s="60"/>
      <c r="EP1009" s="60"/>
      <c r="EQ1009" s="60"/>
      <c r="ER1009" s="60"/>
      <c r="ES1009" s="60"/>
      <c r="ET1009" s="60"/>
      <c r="EU1009" s="60"/>
      <c r="EV1009" s="60"/>
      <c r="EW1009" s="60"/>
      <c r="EX1009" s="60"/>
      <c r="EY1009" s="60"/>
      <c r="EZ1009" s="60"/>
      <c r="FA1009" s="60"/>
      <c r="FB1009" s="60"/>
      <c r="FC1009" s="60"/>
      <c r="FD1009" s="60"/>
      <c r="FE1009" s="60"/>
      <c r="FF1009" s="60"/>
      <c r="FG1009" s="60"/>
      <c r="FH1009" s="60"/>
      <c r="FI1009" s="60"/>
      <c r="FJ1009" s="60"/>
      <c r="FK1009" s="60"/>
      <c r="FL1009" s="60"/>
      <c r="FM1009" s="60"/>
      <c r="FN1009" s="60"/>
      <c r="FO1009" s="60"/>
      <c r="FP1009" s="60"/>
      <c r="FQ1009" s="60"/>
      <c r="FR1009" s="60"/>
      <c r="FS1009" s="60"/>
      <c r="FT1009" s="60"/>
      <c r="FU1009" s="60"/>
      <c r="FV1009" s="60"/>
      <c r="FW1009" s="60"/>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c r="OW1009" s="60"/>
      <c r="OX1009" s="60"/>
      <c r="OY1009" s="60"/>
      <c r="OZ1009" s="60"/>
      <c r="PA1009" s="60"/>
      <c r="PB1009" s="60"/>
      <c r="PC1009" s="60"/>
      <c r="PD1009" s="60"/>
      <c r="PE1009" s="60"/>
      <c r="PF1009" s="60"/>
      <c r="PG1009" s="60"/>
      <c r="PH1009" s="60"/>
      <c r="PI1009" s="60"/>
      <c r="PJ1009" s="60"/>
      <c r="PK1009" s="60"/>
      <c r="PL1009" s="60"/>
      <c r="PM1009" s="60"/>
      <c r="PN1009" s="60"/>
      <c r="PO1009" s="60"/>
      <c r="PP1009" s="60"/>
      <c r="PQ1009" s="60"/>
      <c r="PR1009" s="60"/>
      <c r="PS1009" s="60"/>
      <c r="PT1009" s="60"/>
      <c r="PU1009" s="60"/>
      <c r="PV1009" s="60"/>
      <c r="PW1009" s="60"/>
      <c r="PX1009" s="60"/>
      <c r="PY1009" s="60"/>
      <c r="PZ1009" s="60"/>
      <c r="QA1009" s="60"/>
      <c r="QB1009" s="60"/>
      <c r="QC1009" s="60"/>
      <c r="QD1009" s="60"/>
      <c r="QE1009" s="60"/>
      <c r="QF1009" s="60"/>
      <c r="QG1009" s="60"/>
      <c r="QH1009" s="60"/>
      <c r="QI1009" s="60"/>
      <c r="QJ1009" s="60"/>
      <c r="QK1009" s="60"/>
      <c r="QL1009" s="60"/>
      <c r="QM1009" s="60"/>
      <c r="QN1009" s="60"/>
      <c r="QO1009" s="60"/>
      <c r="QP1009" s="60"/>
      <c r="QQ1009" s="60"/>
      <c r="QR1009" s="60"/>
      <c r="QS1009" s="60"/>
      <c r="QT1009" s="60"/>
      <c r="QU1009" s="60"/>
      <c r="QV1009" s="60"/>
      <c r="QW1009" s="60"/>
      <c r="QX1009" s="60"/>
      <c r="QY1009" s="60"/>
      <c r="QZ1009" s="60"/>
      <c r="RA1009" s="60"/>
      <c r="RB1009" s="60"/>
      <c r="RC1009" s="60"/>
      <c r="RD1009" s="60"/>
      <c r="RE1009" s="60"/>
      <c r="RF1009" s="60"/>
      <c r="RG1009" s="60"/>
      <c r="RH1009" s="60"/>
      <c r="RI1009" s="60"/>
      <c r="RJ1009" s="60"/>
      <c r="RK1009" s="60"/>
      <c r="RL1009" s="60"/>
      <c r="RM1009" s="60"/>
      <c r="RN1009" s="60"/>
      <c r="RO1009" s="60"/>
      <c r="RP1009" s="60"/>
      <c r="RQ1009" s="60"/>
      <c r="RR1009" s="60"/>
      <c r="RS1009" s="60"/>
      <c r="RT1009" s="60"/>
      <c r="RU1009" s="60"/>
      <c r="RV1009" s="60"/>
      <c r="RW1009" s="60"/>
      <c r="RX1009" s="60"/>
      <c r="RY1009" s="60"/>
      <c r="RZ1009" s="60"/>
      <c r="SA1009" s="60"/>
      <c r="SB1009" s="60"/>
      <c r="SC1009" s="60"/>
      <c r="SD1009" s="60"/>
      <c r="SE1009" s="60"/>
      <c r="SF1009" s="60"/>
      <c r="SG1009" s="60"/>
      <c r="SH1009" s="60"/>
      <c r="SI1009" s="60"/>
      <c r="SJ1009" s="60"/>
      <c r="SK1009" s="60"/>
      <c r="SL1009" s="60"/>
      <c r="SM1009" s="60"/>
      <c r="SN1009" s="60"/>
      <c r="SO1009" s="60"/>
      <c r="SP1009" s="60"/>
      <c r="SQ1009" s="60"/>
      <c r="SR1009" s="60"/>
      <c r="SS1009" s="60"/>
      <c r="ST1009" s="60"/>
      <c r="SU1009" s="60"/>
      <c r="SV1009" s="60"/>
      <c r="SW1009" s="60"/>
      <c r="SX1009" s="60"/>
      <c r="SY1009" s="60"/>
      <c r="SZ1009" s="60"/>
      <c r="TA1009" s="60"/>
      <c r="TB1009" s="60"/>
      <c r="TC1009" s="60"/>
      <c r="TD1009" s="60"/>
      <c r="TE1009" s="60"/>
      <c r="TF1009" s="60"/>
      <c r="TG1009" s="60"/>
      <c r="TH1009" s="60"/>
      <c r="TI1009" s="60"/>
    </row>
    <row r="1010" spans="1:529" s="82" customFormat="1" ht="53.25" customHeight="1" x14ac:dyDescent="0.25">
      <c r="A1010" s="164">
        <v>13740002</v>
      </c>
      <c r="B1010" s="175">
        <v>39426</v>
      </c>
      <c r="C1010" s="176" t="s">
        <v>215</v>
      </c>
      <c r="D1010" s="176"/>
      <c r="E1010" s="176"/>
      <c r="F1010" s="176"/>
      <c r="G1010" s="176"/>
      <c r="H1010" s="164"/>
      <c r="I1010" s="175">
        <v>39446</v>
      </c>
      <c r="J1010" s="175">
        <v>41639</v>
      </c>
      <c r="K1010" s="176"/>
      <c r="L1010" s="176"/>
      <c r="M1010" s="176" t="s">
        <v>2805</v>
      </c>
      <c r="N1010" s="176" t="s">
        <v>95</v>
      </c>
      <c r="O1010" s="176">
        <v>9500</v>
      </c>
      <c r="P1010" s="752" t="s">
        <v>7324</v>
      </c>
      <c r="Q1010" s="752" t="s">
        <v>7325</v>
      </c>
      <c r="R1010" s="752"/>
      <c r="S1010" s="752"/>
      <c r="T1010" s="568"/>
      <c r="U1010" s="176"/>
      <c r="V1010" s="176">
        <v>9500</v>
      </c>
      <c r="W1010" s="176"/>
      <c r="X1010" s="176"/>
      <c r="Y1010" s="176"/>
      <c r="Z1010" s="176"/>
      <c r="AA1010" s="176"/>
      <c r="AB1010" s="176"/>
      <c r="AC1010" s="176"/>
      <c r="AD1010" s="176"/>
      <c r="AE1010" s="176"/>
      <c r="AF1010" s="176"/>
      <c r="AG1010" s="176"/>
      <c r="AH1010" s="176"/>
      <c r="AI1010" s="176"/>
      <c r="AJ1010" s="176"/>
      <c r="AK1010" s="222"/>
      <c r="AL1010" s="222" t="s">
        <v>3396</v>
      </c>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c r="CT1010" s="60"/>
      <c r="CU1010" s="60"/>
      <c r="CV1010" s="60"/>
      <c r="CW1010" s="60"/>
      <c r="CX1010" s="60"/>
      <c r="CY1010" s="60"/>
      <c r="CZ1010" s="60"/>
      <c r="DA1010" s="60"/>
      <c r="DB1010" s="60"/>
      <c r="DC1010" s="60"/>
      <c r="DD1010" s="60"/>
      <c r="DE1010" s="60"/>
      <c r="DF1010" s="60"/>
      <c r="DG1010" s="60"/>
      <c r="DH1010" s="60"/>
      <c r="DI1010" s="60"/>
      <c r="DJ1010" s="60"/>
      <c r="DK1010" s="60"/>
      <c r="DL1010" s="60"/>
      <c r="DM1010" s="60"/>
      <c r="DN1010" s="60"/>
      <c r="DO1010" s="60"/>
      <c r="DP1010" s="60"/>
      <c r="DQ1010" s="60"/>
      <c r="DR1010" s="60"/>
      <c r="DS1010" s="60"/>
      <c r="DT1010" s="60"/>
      <c r="DU1010" s="60"/>
      <c r="DV1010" s="60"/>
      <c r="DW1010" s="60"/>
      <c r="DX1010" s="60"/>
      <c r="DY1010" s="60"/>
      <c r="DZ1010" s="60"/>
      <c r="EA1010" s="60"/>
      <c r="EB1010" s="60"/>
      <c r="EC1010" s="60"/>
      <c r="ED1010" s="60"/>
      <c r="EE1010" s="60"/>
      <c r="EF1010" s="60"/>
      <c r="EG1010" s="60"/>
      <c r="EH1010" s="60"/>
      <c r="EI1010" s="60"/>
      <c r="EJ1010" s="60"/>
      <c r="EK1010" s="60"/>
      <c r="EL1010" s="60"/>
      <c r="EM1010" s="60"/>
      <c r="EN1010" s="60"/>
      <c r="EO1010" s="60"/>
      <c r="EP1010" s="60"/>
      <c r="EQ1010" s="60"/>
      <c r="ER1010" s="60"/>
      <c r="ES1010" s="60"/>
      <c r="ET1010" s="60"/>
      <c r="EU1010" s="60"/>
      <c r="EV1010" s="60"/>
      <c r="EW1010" s="60"/>
      <c r="EX1010" s="60"/>
      <c r="EY1010" s="60"/>
      <c r="EZ1010" s="60"/>
      <c r="FA1010" s="60"/>
      <c r="FB1010" s="60"/>
      <c r="FC1010" s="60"/>
      <c r="FD1010" s="60"/>
      <c r="FE1010" s="60"/>
      <c r="FF1010" s="60"/>
      <c r="FG1010" s="60"/>
      <c r="FH1010" s="60"/>
      <c r="FI1010" s="60"/>
      <c r="FJ1010" s="60"/>
      <c r="FK1010" s="60"/>
      <c r="FL1010" s="60"/>
      <c r="FM1010" s="60"/>
      <c r="FN1010" s="60"/>
      <c r="FO1010" s="60"/>
      <c r="FP1010" s="60"/>
      <c r="FQ1010" s="60"/>
      <c r="FR1010" s="60"/>
      <c r="FS1010" s="60"/>
      <c r="FT1010" s="60"/>
      <c r="FU1010" s="60"/>
      <c r="FV1010" s="60"/>
      <c r="FW1010" s="60"/>
      <c r="FX1010" s="60"/>
      <c r="FY1010" s="60"/>
      <c r="FZ1010" s="60"/>
      <c r="GA1010" s="60"/>
      <c r="GB1010" s="60"/>
      <c r="GC1010" s="60"/>
      <c r="GD1010" s="60"/>
      <c r="GE1010" s="60"/>
      <c r="GF1010" s="60"/>
      <c r="GG1010" s="60"/>
      <c r="GH1010" s="60"/>
      <c r="GI1010" s="60"/>
      <c r="GJ1010" s="60"/>
      <c r="GK1010" s="60"/>
      <c r="GL1010" s="60"/>
      <c r="GM1010" s="60"/>
      <c r="GN1010" s="60"/>
      <c r="GO1010" s="60"/>
      <c r="GP1010" s="60"/>
      <c r="GQ1010" s="60"/>
      <c r="GR1010" s="60"/>
      <c r="GS1010" s="60"/>
      <c r="GT1010" s="60"/>
      <c r="GU1010" s="60"/>
      <c r="GV1010" s="60"/>
      <c r="GW1010" s="60"/>
      <c r="GX1010" s="60"/>
      <c r="GY1010" s="60"/>
      <c r="GZ1010" s="60"/>
      <c r="HA1010" s="60"/>
      <c r="HB1010" s="60"/>
      <c r="HC1010" s="60"/>
      <c r="HD1010" s="60"/>
      <c r="HE1010" s="60"/>
      <c r="HF1010" s="60"/>
      <c r="HG1010" s="60"/>
      <c r="HH1010" s="60"/>
      <c r="HI1010" s="60"/>
      <c r="HJ1010" s="60"/>
      <c r="HK1010" s="60"/>
      <c r="HL1010" s="60"/>
      <c r="HM1010" s="60"/>
      <c r="HN1010" s="60"/>
      <c r="HO1010" s="60"/>
      <c r="HP1010" s="60"/>
      <c r="HQ1010" s="60"/>
      <c r="HR1010" s="60"/>
      <c r="HS1010" s="60"/>
      <c r="HT1010" s="60"/>
      <c r="HU1010" s="60"/>
      <c r="HV1010" s="60"/>
      <c r="HW1010" s="60"/>
      <c r="HX1010" s="60"/>
      <c r="HY1010" s="60"/>
      <c r="HZ1010" s="60"/>
      <c r="IA1010" s="60"/>
      <c r="IB1010" s="60"/>
      <c r="IC1010" s="60"/>
      <c r="ID1010" s="60"/>
      <c r="IE1010" s="60"/>
      <c r="IF1010" s="60"/>
      <c r="IG1010" s="60"/>
      <c r="IH1010" s="60"/>
      <c r="II1010" s="60"/>
      <c r="IJ1010" s="60"/>
      <c r="IK1010" s="60"/>
      <c r="IL1010" s="60"/>
      <c r="IM1010" s="60"/>
      <c r="IN1010" s="60"/>
      <c r="IO1010" s="60"/>
      <c r="IP1010" s="60"/>
      <c r="IQ1010" s="60"/>
      <c r="IR1010" s="60"/>
      <c r="IS1010" s="60"/>
      <c r="IT1010" s="60"/>
      <c r="IU1010" s="60"/>
      <c r="IV1010" s="60"/>
      <c r="IW1010" s="60"/>
      <c r="IX1010" s="60"/>
      <c r="IY1010" s="60"/>
      <c r="IZ1010" s="60"/>
      <c r="JA1010" s="60"/>
      <c r="JB1010" s="60"/>
      <c r="JC1010" s="60"/>
      <c r="JD1010" s="60"/>
      <c r="JE1010" s="60"/>
      <c r="JF1010" s="60"/>
      <c r="JG1010" s="60"/>
      <c r="JH1010" s="60"/>
      <c r="JI1010" s="60"/>
      <c r="JJ1010" s="60"/>
      <c r="JK1010" s="60"/>
      <c r="JL1010" s="60"/>
      <c r="JM1010" s="60"/>
      <c r="JN1010" s="60"/>
      <c r="JO1010" s="60"/>
      <c r="JP1010" s="60"/>
      <c r="JQ1010" s="60"/>
      <c r="JR1010" s="60"/>
      <c r="JS1010" s="60"/>
      <c r="JT1010" s="60"/>
      <c r="JU1010" s="60"/>
      <c r="JV1010" s="60"/>
      <c r="JW1010" s="60"/>
      <c r="JX1010" s="60"/>
      <c r="JY1010" s="60"/>
      <c r="JZ1010" s="60"/>
      <c r="KA1010" s="60"/>
      <c r="KB1010" s="60"/>
      <c r="KC1010" s="60"/>
      <c r="KD1010" s="60"/>
      <c r="KE1010" s="60"/>
      <c r="KF1010" s="60"/>
      <c r="KG1010" s="60"/>
      <c r="KH1010" s="60"/>
      <c r="KI1010" s="60"/>
      <c r="KJ1010" s="60"/>
      <c r="KK1010" s="60"/>
      <c r="KL1010" s="60"/>
      <c r="KM1010" s="60"/>
      <c r="KN1010" s="60"/>
      <c r="KO1010" s="60"/>
      <c r="KP1010" s="60"/>
      <c r="KQ1010" s="60"/>
      <c r="KR1010" s="60"/>
      <c r="KS1010" s="60"/>
      <c r="KT1010" s="60"/>
      <c r="KU1010" s="60"/>
      <c r="KV1010" s="60"/>
      <c r="KW1010" s="60"/>
      <c r="KX1010" s="60"/>
      <c r="KY1010" s="60"/>
      <c r="KZ1010" s="60"/>
      <c r="LA1010" s="60"/>
      <c r="LB1010" s="60"/>
      <c r="LC1010" s="60"/>
      <c r="LD1010" s="60"/>
      <c r="LE1010" s="60"/>
      <c r="LF1010" s="60"/>
      <c r="LG1010" s="60"/>
      <c r="LH1010" s="60"/>
      <c r="LI1010" s="60"/>
      <c r="LJ1010" s="60"/>
      <c r="LK1010" s="60"/>
      <c r="LL1010" s="60"/>
      <c r="LM1010" s="60"/>
      <c r="LN1010" s="60"/>
      <c r="LO1010" s="60"/>
      <c r="LP1010" s="60"/>
      <c r="LQ1010" s="60"/>
      <c r="LR1010" s="60"/>
      <c r="LS1010" s="60"/>
      <c r="LT1010" s="60"/>
      <c r="LU1010" s="60"/>
      <c r="LV1010" s="60"/>
      <c r="LW1010" s="60"/>
      <c r="LX1010" s="60"/>
      <c r="LY1010" s="60"/>
      <c r="LZ1010" s="60"/>
      <c r="MA1010" s="60"/>
      <c r="MB1010" s="60"/>
      <c r="MC1010" s="60"/>
      <c r="MD1010" s="60"/>
      <c r="ME1010" s="60"/>
      <c r="MF1010" s="60"/>
      <c r="MG1010" s="60"/>
      <c r="MH1010" s="60"/>
      <c r="MI1010" s="60"/>
      <c r="MJ1010" s="60"/>
      <c r="MK1010" s="60"/>
      <c r="ML1010" s="60"/>
      <c r="MM1010" s="60"/>
      <c r="MN1010" s="60"/>
      <c r="MO1010" s="60"/>
      <c r="MP1010" s="60"/>
      <c r="MQ1010" s="60"/>
      <c r="MR1010" s="60"/>
      <c r="MS1010" s="60"/>
      <c r="MT1010" s="60"/>
      <c r="MU1010" s="60"/>
      <c r="MV1010" s="60"/>
      <c r="MW1010" s="60"/>
      <c r="MX1010" s="60"/>
      <c r="MY1010" s="60"/>
      <c r="MZ1010" s="60"/>
      <c r="NA1010" s="60"/>
      <c r="NB1010" s="60"/>
      <c r="NC1010" s="60"/>
      <c r="ND1010" s="60"/>
      <c r="NE1010" s="60"/>
      <c r="NF1010" s="60"/>
      <c r="NG1010" s="60"/>
      <c r="NH1010" s="60"/>
      <c r="NI1010" s="60"/>
      <c r="NJ1010" s="60"/>
      <c r="NK1010" s="60"/>
      <c r="NL1010" s="60"/>
      <c r="NM1010" s="60"/>
      <c r="NN1010" s="60"/>
      <c r="NO1010" s="60"/>
      <c r="NP1010" s="60"/>
      <c r="NQ1010" s="60"/>
      <c r="NR1010" s="60"/>
      <c r="NS1010" s="60"/>
      <c r="NT1010" s="60"/>
      <c r="NU1010" s="60"/>
      <c r="NV1010" s="60"/>
      <c r="NW1010" s="60"/>
      <c r="NX1010" s="60"/>
      <c r="NY1010" s="60"/>
      <c r="NZ1010" s="60"/>
      <c r="OA1010" s="60"/>
      <c r="OB1010" s="60"/>
      <c r="OC1010" s="60"/>
      <c r="OD1010" s="60"/>
      <c r="OE1010" s="60"/>
      <c r="OF1010" s="60"/>
      <c r="OG1010" s="60"/>
      <c r="OH1010" s="60"/>
      <c r="OI1010" s="60"/>
      <c r="OJ1010" s="60"/>
      <c r="OK1010" s="60"/>
      <c r="OL1010" s="60"/>
      <c r="OM1010" s="60"/>
      <c r="ON1010" s="60"/>
      <c r="OO1010" s="60"/>
      <c r="OP1010" s="60"/>
      <c r="OQ1010" s="60"/>
      <c r="OR1010" s="60"/>
      <c r="OS1010" s="60"/>
      <c r="OT1010" s="60"/>
      <c r="OU1010" s="60"/>
      <c r="OV1010" s="60"/>
      <c r="OW1010" s="60"/>
      <c r="OX1010" s="60"/>
      <c r="OY1010" s="60"/>
      <c r="OZ1010" s="60"/>
      <c r="PA1010" s="60"/>
      <c r="PB1010" s="60"/>
      <c r="PC1010" s="60"/>
      <c r="PD1010" s="60"/>
      <c r="PE1010" s="60"/>
      <c r="PF1010" s="60"/>
      <c r="PG1010" s="60"/>
      <c r="PH1010" s="60"/>
      <c r="PI1010" s="60"/>
      <c r="PJ1010" s="60"/>
      <c r="PK1010" s="60"/>
      <c r="PL1010" s="60"/>
      <c r="PM1010" s="60"/>
      <c r="PN1010" s="60"/>
      <c r="PO1010" s="60"/>
      <c r="PP1010" s="60"/>
      <c r="PQ1010" s="60"/>
      <c r="PR1010" s="60"/>
      <c r="PS1010" s="60"/>
      <c r="PT1010" s="60"/>
      <c r="PU1010" s="60"/>
      <c r="PV1010" s="60"/>
      <c r="PW1010" s="60"/>
      <c r="PX1010" s="60"/>
      <c r="PY1010" s="60"/>
      <c r="PZ1010" s="60"/>
      <c r="QA1010" s="60"/>
      <c r="QB1010" s="60"/>
      <c r="QC1010" s="60"/>
      <c r="QD1010" s="60"/>
      <c r="QE1010" s="60"/>
      <c r="QF1010" s="60"/>
      <c r="QG1010" s="60"/>
      <c r="QH1010" s="60"/>
      <c r="QI1010" s="60"/>
      <c r="QJ1010" s="60"/>
      <c r="QK1010" s="60"/>
      <c r="QL1010" s="60"/>
      <c r="QM1010" s="60"/>
      <c r="QN1010" s="60"/>
      <c r="QO1010" s="60"/>
      <c r="QP1010" s="60"/>
      <c r="QQ1010" s="60"/>
      <c r="QR1010" s="60"/>
      <c r="QS1010" s="60"/>
      <c r="QT1010" s="60"/>
      <c r="QU1010" s="60"/>
      <c r="QV1010" s="60"/>
      <c r="QW1010" s="60"/>
      <c r="QX1010" s="60"/>
      <c r="QY1010" s="60"/>
      <c r="QZ1010" s="60"/>
      <c r="RA1010" s="60"/>
      <c r="RB1010" s="60"/>
      <c r="RC1010" s="60"/>
      <c r="RD1010" s="60"/>
      <c r="RE1010" s="60"/>
      <c r="RF1010" s="60"/>
      <c r="RG1010" s="60"/>
      <c r="RH1010" s="60"/>
      <c r="RI1010" s="60"/>
      <c r="RJ1010" s="60"/>
      <c r="RK1010" s="60"/>
      <c r="RL1010" s="60"/>
      <c r="RM1010" s="60"/>
      <c r="RN1010" s="60"/>
      <c r="RO1010" s="60"/>
      <c r="RP1010" s="60"/>
      <c r="RQ1010" s="60"/>
      <c r="RR1010" s="60"/>
      <c r="RS1010" s="60"/>
      <c r="RT1010" s="60"/>
      <c r="RU1010" s="60"/>
      <c r="RV1010" s="60"/>
      <c r="RW1010" s="60"/>
      <c r="RX1010" s="60"/>
      <c r="RY1010" s="60"/>
      <c r="RZ1010" s="60"/>
      <c r="SA1010" s="60"/>
      <c r="SB1010" s="60"/>
      <c r="SC1010" s="60"/>
      <c r="SD1010" s="60"/>
      <c r="SE1010" s="60"/>
      <c r="SF1010" s="60"/>
      <c r="SG1010" s="60"/>
      <c r="SH1010" s="60"/>
      <c r="SI1010" s="60"/>
      <c r="SJ1010" s="60"/>
      <c r="SK1010" s="60"/>
      <c r="SL1010" s="60"/>
      <c r="SM1010" s="60"/>
      <c r="SN1010" s="60"/>
      <c r="SO1010" s="60"/>
      <c r="SP1010" s="60"/>
      <c r="SQ1010" s="60"/>
      <c r="SR1010" s="60"/>
      <c r="SS1010" s="60"/>
      <c r="ST1010" s="60"/>
      <c r="SU1010" s="60"/>
      <c r="SV1010" s="60"/>
      <c r="SW1010" s="60"/>
      <c r="SX1010" s="60"/>
      <c r="SY1010" s="60"/>
      <c r="SZ1010" s="60"/>
      <c r="TA1010" s="60"/>
      <c r="TB1010" s="60"/>
      <c r="TC1010" s="60"/>
      <c r="TD1010" s="60"/>
      <c r="TE1010" s="60"/>
      <c r="TF1010" s="60"/>
      <c r="TG1010" s="60"/>
      <c r="TH1010" s="60"/>
      <c r="TI1010" s="60"/>
    </row>
    <row r="1011" spans="1:529" s="60" customFormat="1" ht="28.5" customHeight="1" x14ac:dyDescent="0.25">
      <c r="A1011" s="151">
        <v>13740002</v>
      </c>
      <c r="B1011" s="150">
        <v>39426</v>
      </c>
      <c r="C1011" s="90" t="s">
        <v>5233</v>
      </c>
      <c r="D1011" s="90" t="s">
        <v>5711</v>
      </c>
      <c r="E1011" s="39" t="s">
        <v>116</v>
      </c>
      <c r="F1011" s="39" t="s">
        <v>69</v>
      </c>
      <c r="G1011" s="39" t="s">
        <v>51</v>
      </c>
      <c r="H1011" s="151">
        <v>70500</v>
      </c>
      <c r="I1011" s="150">
        <v>39446</v>
      </c>
      <c r="J1011" s="150">
        <v>42736</v>
      </c>
      <c r="K1011" s="90" t="s">
        <v>1957</v>
      </c>
      <c r="L1011" s="90"/>
      <c r="M1011" s="90" t="s">
        <v>2805</v>
      </c>
      <c r="N1011" s="90" t="s">
        <v>95</v>
      </c>
      <c r="O1011" s="90">
        <v>15000</v>
      </c>
      <c r="P1011" s="798"/>
      <c r="Q1011" s="798"/>
      <c r="R1011" s="798"/>
      <c r="S1011" s="798"/>
      <c r="T1011" s="618" t="s">
        <v>1964</v>
      </c>
      <c r="U1011" s="90">
        <v>41.1</v>
      </c>
      <c r="V1011" s="90">
        <v>15000</v>
      </c>
      <c r="W1011" s="90" t="s">
        <v>1257</v>
      </c>
      <c r="X1011" s="90">
        <v>50</v>
      </c>
      <c r="Y1011" s="90">
        <v>25</v>
      </c>
      <c r="Z1011" s="90">
        <v>125</v>
      </c>
      <c r="AA1011" s="90" t="s">
        <v>1325</v>
      </c>
      <c r="AB1011" s="90" t="s">
        <v>1325</v>
      </c>
      <c r="AC1011" s="90" t="s">
        <v>1325</v>
      </c>
      <c r="AD1011" s="90">
        <v>10</v>
      </c>
      <c r="AE1011" s="90">
        <v>2</v>
      </c>
      <c r="AF1011" s="90" t="s">
        <v>1325</v>
      </c>
      <c r="AG1011" s="90" t="s">
        <v>1969</v>
      </c>
      <c r="AH1011" s="90">
        <v>428.16899999999998</v>
      </c>
      <c r="AI1011" s="90" t="s">
        <v>2806</v>
      </c>
      <c r="AJ1011" s="90" t="s">
        <v>2807</v>
      </c>
      <c r="AK1011" s="90" t="s">
        <v>166</v>
      </c>
      <c r="AL1011" s="152"/>
      <c r="AM1011" s="11"/>
    </row>
    <row r="1012" spans="1:529" s="60" customFormat="1" ht="28.5" customHeight="1" x14ac:dyDescent="0.25">
      <c r="A1012" s="155">
        <v>13740002</v>
      </c>
      <c r="B1012" s="100">
        <v>39426</v>
      </c>
      <c r="C1012" s="39" t="s">
        <v>5234</v>
      </c>
      <c r="D1012" s="39" t="s">
        <v>5711</v>
      </c>
      <c r="E1012" s="39" t="s">
        <v>116</v>
      </c>
      <c r="F1012" s="39" t="s">
        <v>69</v>
      </c>
      <c r="G1012" s="39" t="s">
        <v>51</v>
      </c>
      <c r="H1012" s="155">
        <v>70500</v>
      </c>
      <c r="I1012" s="100">
        <v>39446</v>
      </c>
      <c r="J1012" s="100">
        <v>42736</v>
      </c>
      <c r="K1012" s="39" t="s">
        <v>1957</v>
      </c>
      <c r="L1012" s="39"/>
      <c r="M1012" s="39" t="s">
        <v>2805</v>
      </c>
      <c r="N1012" s="39" t="s">
        <v>95</v>
      </c>
      <c r="O1012" s="39">
        <v>25550</v>
      </c>
      <c r="P1012" s="757"/>
      <c r="Q1012" s="757"/>
      <c r="R1012" s="757"/>
      <c r="S1012" s="757"/>
      <c r="T1012" s="563">
        <v>16</v>
      </c>
      <c r="U1012" s="39">
        <v>70</v>
      </c>
      <c r="V1012" s="39">
        <v>25550</v>
      </c>
      <c r="W1012" s="39" t="s">
        <v>1257</v>
      </c>
      <c r="X1012" s="39">
        <v>50</v>
      </c>
      <c r="Y1012" s="39">
        <v>25</v>
      </c>
      <c r="Z1012" s="39">
        <v>125</v>
      </c>
      <c r="AA1012" s="39" t="s">
        <v>1325</v>
      </c>
      <c r="AB1012" s="39" t="s">
        <v>1325</v>
      </c>
      <c r="AC1012" s="39" t="s">
        <v>1325</v>
      </c>
      <c r="AD1012" s="39">
        <v>10</v>
      </c>
      <c r="AE1012" s="39">
        <v>2</v>
      </c>
      <c r="AF1012" s="39" t="s">
        <v>1325</v>
      </c>
      <c r="AG1012" s="39" t="s">
        <v>1969</v>
      </c>
      <c r="AH1012" s="39">
        <v>428.16899999999998</v>
      </c>
      <c r="AI1012" s="39" t="s">
        <v>2806</v>
      </c>
      <c r="AJ1012" s="39" t="s">
        <v>2807</v>
      </c>
      <c r="AK1012" s="39" t="s">
        <v>166</v>
      </c>
      <c r="AL1012" s="394"/>
      <c r="AM1012" s="11"/>
    </row>
    <row r="1013" spans="1:529" s="60" customFormat="1" ht="28.5" customHeight="1" thickBot="1" x14ac:dyDescent="0.3">
      <c r="A1013" s="73">
        <v>13740002</v>
      </c>
      <c r="B1013" s="12">
        <v>39426</v>
      </c>
      <c r="C1013" s="11" t="s">
        <v>5234</v>
      </c>
      <c r="D1013" s="11" t="s">
        <v>6437</v>
      </c>
      <c r="E1013" s="11" t="s">
        <v>116</v>
      </c>
      <c r="F1013" s="11" t="s">
        <v>69</v>
      </c>
      <c r="G1013" s="11" t="s">
        <v>51</v>
      </c>
      <c r="H1013" s="73">
        <v>70500</v>
      </c>
      <c r="I1013" s="12">
        <v>39446</v>
      </c>
      <c r="J1013" s="12">
        <v>46023</v>
      </c>
      <c r="K1013" s="11" t="s">
        <v>1957</v>
      </c>
      <c r="L1013" s="11" t="s">
        <v>7527</v>
      </c>
      <c r="M1013" s="11" t="s">
        <v>2805</v>
      </c>
      <c r="N1013" s="11" t="s">
        <v>95</v>
      </c>
      <c r="O1013" s="11">
        <v>25550</v>
      </c>
      <c r="P1013" s="745" t="s">
        <v>7528</v>
      </c>
      <c r="Q1013" s="745" t="s">
        <v>7528</v>
      </c>
      <c r="R1013" s="745"/>
      <c r="S1013" s="745"/>
      <c r="T1013" s="559">
        <v>16</v>
      </c>
      <c r="U1013" s="11">
        <v>70</v>
      </c>
      <c r="V1013" s="11">
        <v>25550</v>
      </c>
      <c r="W1013" s="11" t="s">
        <v>1257</v>
      </c>
      <c r="X1013" s="11">
        <v>50</v>
      </c>
      <c r="Y1013" s="11">
        <v>25</v>
      </c>
      <c r="Z1013" s="11">
        <v>125</v>
      </c>
      <c r="AA1013" s="11" t="s">
        <v>1325</v>
      </c>
      <c r="AB1013" s="11" t="s">
        <v>1325</v>
      </c>
      <c r="AC1013" s="11" t="s">
        <v>1325</v>
      </c>
      <c r="AD1013" s="11">
        <v>10</v>
      </c>
      <c r="AE1013" s="11">
        <v>2</v>
      </c>
      <c r="AF1013" s="11" t="s">
        <v>1325</v>
      </c>
      <c r="AG1013" s="11" t="s">
        <v>1969</v>
      </c>
      <c r="AH1013" s="11">
        <v>428.16899999999998</v>
      </c>
      <c r="AI1013" s="11" t="s">
        <v>2806</v>
      </c>
      <c r="AJ1013" s="11" t="s">
        <v>2807</v>
      </c>
      <c r="AK1013" s="11" t="s">
        <v>166</v>
      </c>
      <c r="AM1013" s="11"/>
    </row>
    <row r="1014" spans="1:529" s="60" customFormat="1" ht="28.5" customHeight="1" thickBot="1" x14ac:dyDescent="0.3">
      <c r="A1014" s="237">
        <v>13740003</v>
      </c>
      <c r="B1014" s="238">
        <v>39479</v>
      </c>
      <c r="C1014" s="23" t="s">
        <v>1877</v>
      </c>
      <c r="D1014" s="23"/>
      <c r="E1014" s="29"/>
      <c r="F1014" s="29"/>
      <c r="G1014" s="29"/>
      <c r="H1014" s="239"/>
      <c r="I1014" s="238">
        <v>39499</v>
      </c>
      <c r="J1014" s="238">
        <v>40575</v>
      </c>
      <c r="K1014" s="23" t="s">
        <v>365</v>
      </c>
      <c r="L1014" s="23"/>
      <c r="M1014" s="23" t="s">
        <v>1878</v>
      </c>
      <c r="N1014" s="23" t="s">
        <v>21</v>
      </c>
      <c r="O1014" s="23">
        <v>335</v>
      </c>
      <c r="P1014" s="744"/>
      <c r="Q1014" s="744"/>
      <c r="R1014" s="744"/>
      <c r="S1014" s="744"/>
      <c r="T1014" s="575"/>
      <c r="U1014" s="23"/>
      <c r="V1014" s="23">
        <v>335</v>
      </c>
      <c r="W1014" s="23"/>
      <c r="X1014" s="23"/>
      <c r="Y1014" s="23"/>
      <c r="Z1014" s="23"/>
      <c r="AA1014" s="23"/>
      <c r="AB1014" s="23"/>
      <c r="AC1014" s="23"/>
      <c r="AD1014" s="23"/>
      <c r="AE1014" s="23"/>
      <c r="AF1014" s="23"/>
      <c r="AG1014" s="23"/>
      <c r="AH1014" s="23"/>
      <c r="AI1014" s="23"/>
      <c r="AJ1014" s="23"/>
      <c r="AK1014" s="24"/>
      <c r="AL1014" s="24"/>
      <c r="AM1014" s="11"/>
    </row>
    <row r="1015" spans="1:529" s="60" customFormat="1" ht="28.5" customHeight="1" thickBot="1" x14ac:dyDescent="0.3">
      <c r="A1015" s="77">
        <v>13740004</v>
      </c>
      <c r="B1015" s="28">
        <v>39538</v>
      </c>
      <c r="C1015" s="29" t="s">
        <v>1190</v>
      </c>
      <c r="D1015" s="29"/>
      <c r="E1015" s="23"/>
      <c r="F1015" s="23"/>
      <c r="G1015" s="23"/>
      <c r="H1015" s="77"/>
      <c r="I1015" s="28">
        <v>39559</v>
      </c>
      <c r="J1015" s="28">
        <v>41729</v>
      </c>
      <c r="K1015" s="29" t="s">
        <v>1472</v>
      </c>
      <c r="L1015" s="29"/>
      <c r="M1015" s="29" t="s">
        <v>4854</v>
      </c>
      <c r="N1015" s="29" t="s">
        <v>21</v>
      </c>
      <c r="O1015" s="29">
        <v>50851.8</v>
      </c>
      <c r="P1015" s="743"/>
      <c r="Q1015" s="743"/>
      <c r="R1015" s="743"/>
      <c r="S1015" s="743"/>
      <c r="T1015" s="571"/>
      <c r="U1015" s="29"/>
      <c r="V1015" s="29">
        <v>50851.8</v>
      </c>
      <c r="W1015" s="29"/>
      <c r="X1015" s="29"/>
      <c r="Y1015" s="29"/>
      <c r="Z1015" s="29"/>
      <c r="AA1015" s="29"/>
      <c r="AB1015" s="29"/>
      <c r="AC1015" s="29"/>
      <c r="AD1015" s="29"/>
      <c r="AE1015" s="29"/>
      <c r="AF1015" s="29"/>
      <c r="AG1015" s="29"/>
      <c r="AH1015" s="29"/>
      <c r="AI1015" s="29"/>
      <c r="AJ1015" s="29"/>
      <c r="AK1015" s="25"/>
      <c r="AL1015" s="25"/>
      <c r="AM1015" s="11"/>
    </row>
    <row r="1016" spans="1:529" s="60" customFormat="1" ht="28.5" customHeight="1" thickBot="1" x14ac:dyDescent="0.3">
      <c r="A1016" s="237">
        <v>13740005</v>
      </c>
      <c r="B1016" s="238">
        <v>39538</v>
      </c>
      <c r="C1016" s="23" t="s">
        <v>600</v>
      </c>
      <c r="D1016" s="23"/>
      <c r="E1016" s="29"/>
      <c r="F1016" s="29"/>
      <c r="G1016" s="29"/>
      <c r="H1016" s="239"/>
      <c r="I1016" s="238">
        <v>39559</v>
      </c>
      <c r="J1016" s="238">
        <v>41729</v>
      </c>
      <c r="K1016" s="23" t="s">
        <v>1349</v>
      </c>
      <c r="L1016" s="23"/>
      <c r="M1016" s="23" t="s">
        <v>4580</v>
      </c>
      <c r="N1016" s="23" t="s">
        <v>21</v>
      </c>
      <c r="O1016" s="23">
        <v>40000</v>
      </c>
      <c r="P1016" s="744"/>
      <c r="Q1016" s="744"/>
      <c r="R1016" s="744"/>
      <c r="S1016" s="744"/>
      <c r="T1016" s="575"/>
      <c r="U1016" s="23"/>
      <c r="V1016" s="23">
        <v>40000</v>
      </c>
      <c r="W1016" s="23"/>
      <c r="X1016" s="23"/>
      <c r="Y1016" s="23"/>
      <c r="Z1016" s="23"/>
      <c r="AA1016" s="23"/>
      <c r="AB1016" s="23"/>
      <c r="AC1016" s="23"/>
      <c r="AD1016" s="23"/>
      <c r="AE1016" s="23"/>
      <c r="AF1016" s="23"/>
      <c r="AG1016" s="23"/>
      <c r="AH1016" s="23"/>
      <c r="AI1016" s="23"/>
      <c r="AJ1016" s="23"/>
      <c r="AK1016" s="24"/>
      <c r="AL1016" s="24"/>
      <c r="AM1016" s="11"/>
    </row>
    <row r="1017" spans="1:529" s="60" customFormat="1" ht="28.5" customHeight="1" thickBot="1" x14ac:dyDescent="0.3">
      <c r="A1017" s="77">
        <v>13740006</v>
      </c>
      <c r="B1017" s="28">
        <v>39665</v>
      </c>
      <c r="C1017" s="29" t="s">
        <v>1879</v>
      </c>
      <c r="D1017" s="29"/>
      <c r="E1017" s="23"/>
      <c r="F1017" s="23"/>
      <c r="G1017" s="23"/>
      <c r="H1017" s="77"/>
      <c r="I1017" s="28">
        <v>39685</v>
      </c>
      <c r="J1017" s="28">
        <v>41856</v>
      </c>
      <c r="K1017" s="29" t="s">
        <v>1112</v>
      </c>
      <c r="L1017" s="29"/>
      <c r="M1017" s="29" t="s">
        <v>408</v>
      </c>
      <c r="N1017" s="29" t="s">
        <v>66</v>
      </c>
      <c r="O1017" s="29">
        <v>60000</v>
      </c>
      <c r="P1017" s="743"/>
      <c r="Q1017" s="743"/>
      <c r="R1017" s="743"/>
      <c r="S1017" s="743"/>
      <c r="T1017" s="571"/>
      <c r="U1017" s="29"/>
      <c r="V1017" s="29">
        <v>60000</v>
      </c>
      <c r="W1017" s="29"/>
      <c r="X1017" s="29"/>
      <c r="Y1017" s="29"/>
      <c r="Z1017" s="29"/>
      <c r="AA1017" s="29"/>
      <c r="AB1017" s="29"/>
      <c r="AC1017" s="29"/>
      <c r="AD1017" s="29"/>
      <c r="AE1017" s="29"/>
      <c r="AF1017" s="29"/>
      <c r="AG1017" s="29"/>
      <c r="AH1017" s="29"/>
      <c r="AI1017" s="29"/>
      <c r="AJ1017" s="29"/>
      <c r="AK1017" s="25"/>
      <c r="AL1017" s="25"/>
      <c r="AM1017" s="11"/>
    </row>
    <row r="1018" spans="1:529" s="60" customFormat="1" ht="28.5" customHeight="1" thickBot="1" x14ac:dyDescent="0.3">
      <c r="A1018" s="237">
        <v>13740007</v>
      </c>
      <c r="B1018" s="238">
        <v>39665</v>
      </c>
      <c r="C1018" s="23" t="s">
        <v>1880</v>
      </c>
      <c r="D1018" s="23"/>
      <c r="E1018" s="29"/>
      <c r="F1018" s="29"/>
      <c r="G1018" s="29"/>
      <c r="H1018" s="239"/>
      <c r="I1018" s="238">
        <v>39685</v>
      </c>
      <c r="J1018" s="238">
        <v>41856</v>
      </c>
      <c r="K1018" s="23" t="s">
        <v>1881</v>
      </c>
      <c r="L1018" s="23"/>
      <c r="M1018" s="23" t="s">
        <v>408</v>
      </c>
      <c r="N1018" s="23" t="s">
        <v>66</v>
      </c>
      <c r="O1018" s="23">
        <v>213000</v>
      </c>
      <c r="P1018" s="744"/>
      <c r="Q1018" s="744"/>
      <c r="R1018" s="744"/>
      <c r="S1018" s="744"/>
      <c r="T1018" s="575"/>
      <c r="U1018" s="23"/>
      <c r="V1018" s="23">
        <v>213000</v>
      </c>
      <c r="W1018" s="23"/>
      <c r="X1018" s="23"/>
      <c r="Y1018" s="23"/>
      <c r="Z1018" s="23"/>
      <c r="AA1018" s="23"/>
      <c r="AB1018" s="23"/>
      <c r="AC1018" s="23"/>
      <c r="AD1018" s="23"/>
      <c r="AE1018" s="23"/>
      <c r="AF1018" s="23"/>
      <c r="AG1018" s="23"/>
      <c r="AH1018" s="23"/>
      <c r="AI1018" s="23"/>
      <c r="AJ1018" s="23"/>
      <c r="AK1018" s="24"/>
      <c r="AL1018" s="24"/>
      <c r="AM1018" s="11"/>
    </row>
    <row r="1019" spans="1:529" s="60" customFormat="1" ht="28.5" customHeight="1" thickBot="1" x14ac:dyDescent="0.3">
      <c r="A1019" s="77">
        <v>13740008</v>
      </c>
      <c r="B1019" s="28">
        <v>39756</v>
      </c>
      <c r="C1019" s="29" t="s">
        <v>1882</v>
      </c>
      <c r="D1019" s="29"/>
      <c r="E1019" s="23"/>
      <c r="F1019" s="23"/>
      <c r="G1019" s="23"/>
      <c r="H1019" s="77"/>
      <c r="I1019" s="28">
        <v>39776</v>
      </c>
      <c r="J1019" s="28">
        <v>40967</v>
      </c>
      <c r="K1019" s="29" t="s">
        <v>1851</v>
      </c>
      <c r="L1019" s="29"/>
      <c r="M1019" s="29" t="s">
        <v>4855</v>
      </c>
      <c r="N1019" s="29" t="s">
        <v>21</v>
      </c>
      <c r="O1019" s="29">
        <v>37939</v>
      </c>
      <c r="P1019" s="743"/>
      <c r="Q1019" s="743"/>
      <c r="R1019" s="743"/>
      <c r="S1019" s="743"/>
      <c r="T1019" s="571"/>
      <c r="U1019" s="29"/>
      <c r="V1019" s="29">
        <v>37939</v>
      </c>
      <c r="W1019" s="29"/>
      <c r="X1019" s="29"/>
      <c r="Y1019" s="29"/>
      <c r="Z1019" s="29"/>
      <c r="AA1019" s="29"/>
      <c r="AB1019" s="29"/>
      <c r="AC1019" s="29"/>
      <c r="AD1019" s="29"/>
      <c r="AE1019" s="29"/>
      <c r="AF1019" s="29"/>
      <c r="AG1019" s="29"/>
      <c r="AH1019" s="29"/>
      <c r="AI1019" s="29"/>
      <c r="AJ1019" s="29"/>
      <c r="AK1019" s="25"/>
      <c r="AL1019" s="25"/>
      <c r="AM1019" s="11"/>
    </row>
    <row r="1020" spans="1:529" s="60" customFormat="1" ht="28.5" customHeight="1" thickBot="1" x14ac:dyDescent="0.3">
      <c r="A1020" s="237">
        <v>13740009</v>
      </c>
      <c r="B1020" s="238">
        <v>39772</v>
      </c>
      <c r="C1020" s="23" t="s">
        <v>1190</v>
      </c>
      <c r="D1020" s="23"/>
      <c r="E1020" s="12"/>
      <c r="F1020" s="12"/>
      <c r="G1020" s="12"/>
      <c r="H1020" s="239"/>
      <c r="I1020" s="238">
        <v>39793</v>
      </c>
      <c r="J1020" s="238">
        <v>41963</v>
      </c>
      <c r="K1020" s="23" t="s">
        <v>1304</v>
      </c>
      <c r="L1020" s="23"/>
      <c r="M1020" s="23" t="s">
        <v>4856</v>
      </c>
      <c r="N1020" s="23" t="s">
        <v>21</v>
      </c>
      <c r="O1020" s="23">
        <v>37522</v>
      </c>
      <c r="P1020" s="744"/>
      <c r="Q1020" s="744"/>
      <c r="R1020" s="744"/>
      <c r="S1020" s="744"/>
      <c r="T1020" s="575"/>
      <c r="U1020" s="23"/>
      <c r="V1020" s="23">
        <v>37522</v>
      </c>
      <c r="W1020" s="23"/>
      <c r="X1020" s="23"/>
      <c r="Y1020" s="23"/>
      <c r="Z1020" s="23"/>
      <c r="AA1020" s="23"/>
      <c r="AB1020" s="23"/>
      <c r="AC1020" s="23"/>
      <c r="AD1020" s="23"/>
      <c r="AE1020" s="23"/>
      <c r="AF1020" s="23"/>
      <c r="AG1020" s="23"/>
      <c r="AH1020" s="23"/>
      <c r="AI1020" s="23"/>
      <c r="AJ1020" s="23"/>
      <c r="AK1020" s="24"/>
      <c r="AL1020" s="24"/>
      <c r="AM1020" s="11"/>
    </row>
    <row r="1021" spans="1:529" s="82" customFormat="1" ht="53.25" customHeight="1" thickBot="1" x14ac:dyDescent="0.3">
      <c r="A1021" s="77">
        <v>13740010</v>
      </c>
      <c r="B1021" s="28">
        <v>39825</v>
      </c>
      <c r="C1021" s="12" t="s">
        <v>5629</v>
      </c>
      <c r="D1021" s="29" t="s">
        <v>5630</v>
      </c>
      <c r="H1021" s="77"/>
      <c r="I1021" s="28">
        <v>39845</v>
      </c>
      <c r="J1021" s="28">
        <v>39949</v>
      </c>
      <c r="K1021" s="29" t="s">
        <v>370</v>
      </c>
      <c r="L1021" s="29"/>
      <c r="M1021" s="29" t="s">
        <v>1883</v>
      </c>
      <c r="N1021" s="29" t="s">
        <v>52</v>
      </c>
      <c r="O1021" s="29">
        <v>21000</v>
      </c>
      <c r="P1021" s="743"/>
      <c r="Q1021" s="743"/>
      <c r="R1021" s="743"/>
      <c r="S1021" s="743"/>
      <c r="T1021" s="571"/>
      <c r="U1021" s="29"/>
      <c r="V1021" s="29">
        <v>21000</v>
      </c>
      <c r="W1021" s="29"/>
      <c r="X1021" s="29"/>
      <c r="Y1021" s="29"/>
      <c r="Z1021" s="29"/>
      <c r="AA1021" s="29"/>
      <c r="AB1021" s="29"/>
      <c r="AC1021" s="29"/>
      <c r="AD1021" s="29"/>
      <c r="AE1021" s="29"/>
      <c r="AF1021" s="29"/>
      <c r="AG1021" s="29"/>
      <c r="AH1021" s="29"/>
      <c r="AI1021" s="29"/>
      <c r="AJ1021" s="29"/>
      <c r="AK1021" s="25"/>
      <c r="AL1021" s="25"/>
      <c r="AM1021" s="60"/>
      <c r="AN1021" s="60"/>
      <c r="AO1021" s="60"/>
      <c r="AP1021" s="60"/>
      <c r="AQ1021" s="60"/>
      <c r="AR1021" s="60"/>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60"/>
      <c r="CD1021" s="60"/>
      <c r="CE1021" s="60"/>
      <c r="CF1021" s="60"/>
      <c r="CG1021" s="60"/>
      <c r="CH1021" s="60"/>
      <c r="CI1021" s="60"/>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c r="DI1021" s="60"/>
      <c r="DJ1021" s="60"/>
      <c r="DK1021" s="60"/>
      <c r="DL1021" s="60"/>
      <c r="DM1021" s="60"/>
      <c r="DN1021" s="60"/>
      <c r="DO1021" s="60"/>
      <c r="DP1021" s="60"/>
      <c r="DQ1021" s="60"/>
      <c r="DR1021" s="60"/>
      <c r="DS1021" s="60"/>
      <c r="DT1021" s="60"/>
      <c r="DU1021" s="60"/>
      <c r="DV1021" s="60"/>
      <c r="DW1021" s="60"/>
      <c r="DX1021" s="60"/>
      <c r="DY1021" s="60"/>
      <c r="DZ1021" s="60"/>
      <c r="EA1021" s="60"/>
      <c r="EB1021" s="60"/>
      <c r="EC1021" s="60"/>
      <c r="ED1021" s="60"/>
      <c r="EE1021" s="60"/>
      <c r="EF1021" s="60"/>
      <c r="EG1021" s="60"/>
      <c r="EH1021" s="60"/>
      <c r="EI1021" s="60"/>
      <c r="EJ1021" s="60"/>
      <c r="EK1021" s="60"/>
      <c r="EL1021" s="60"/>
      <c r="EM1021" s="60"/>
      <c r="EN1021" s="60"/>
      <c r="EO1021" s="60"/>
      <c r="EP1021" s="60"/>
      <c r="EQ1021" s="60"/>
      <c r="ER1021" s="60"/>
      <c r="ES1021" s="60"/>
      <c r="ET1021" s="60"/>
      <c r="EU1021" s="60"/>
      <c r="EV1021" s="60"/>
      <c r="EW1021" s="60"/>
      <c r="EX1021" s="60"/>
      <c r="EY1021" s="60"/>
      <c r="EZ1021" s="60"/>
      <c r="FA1021" s="60"/>
      <c r="FB1021" s="60"/>
      <c r="FC1021" s="60"/>
      <c r="FD1021" s="60"/>
      <c r="FE1021" s="60"/>
      <c r="FF1021" s="60"/>
      <c r="FG1021" s="60"/>
      <c r="FH1021" s="60"/>
      <c r="FI1021" s="60"/>
      <c r="FJ1021" s="60"/>
      <c r="FK1021" s="60"/>
      <c r="FL1021" s="60"/>
      <c r="FM1021" s="60"/>
      <c r="FN1021" s="60"/>
      <c r="FO1021" s="60"/>
      <c r="FP1021" s="60"/>
      <c r="FQ1021" s="60"/>
      <c r="FR1021" s="60"/>
      <c r="FS1021" s="60"/>
      <c r="FT1021" s="60"/>
      <c r="FU1021" s="60"/>
      <c r="FV1021" s="60"/>
      <c r="FW1021" s="60"/>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c r="OW1021" s="60"/>
      <c r="OX1021" s="60"/>
      <c r="OY1021" s="60"/>
      <c r="OZ1021" s="60"/>
      <c r="PA1021" s="60"/>
      <c r="PB1021" s="60"/>
      <c r="PC1021" s="60"/>
      <c r="PD1021" s="60"/>
      <c r="PE1021" s="60"/>
      <c r="PF1021" s="60"/>
      <c r="PG1021" s="60"/>
      <c r="PH1021" s="60"/>
      <c r="PI1021" s="60"/>
      <c r="PJ1021" s="60"/>
      <c r="PK1021" s="60"/>
      <c r="PL1021" s="60"/>
      <c r="PM1021" s="60"/>
      <c r="PN1021" s="60"/>
      <c r="PO1021" s="60"/>
      <c r="PP1021" s="60"/>
      <c r="PQ1021" s="60"/>
      <c r="PR1021" s="60"/>
      <c r="PS1021" s="60"/>
      <c r="PT1021" s="60"/>
      <c r="PU1021" s="60"/>
      <c r="PV1021" s="60"/>
      <c r="PW1021" s="60"/>
      <c r="PX1021" s="60"/>
      <c r="PY1021" s="60"/>
      <c r="PZ1021" s="60"/>
      <c r="QA1021" s="60"/>
      <c r="QB1021" s="60"/>
      <c r="QC1021" s="60"/>
      <c r="QD1021" s="60"/>
      <c r="QE1021" s="60"/>
      <c r="QF1021" s="60"/>
      <c r="QG1021" s="60"/>
      <c r="QH1021" s="60"/>
      <c r="QI1021" s="60"/>
      <c r="QJ1021" s="60"/>
      <c r="QK1021" s="60"/>
      <c r="QL1021" s="60"/>
      <c r="QM1021" s="60"/>
      <c r="QN1021" s="60"/>
      <c r="QO1021" s="60"/>
      <c r="QP1021" s="60"/>
      <c r="QQ1021" s="60"/>
      <c r="QR1021" s="60"/>
      <c r="QS1021" s="60"/>
      <c r="QT1021" s="60"/>
      <c r="QU1021" s="60"/>
      <c r="QV1021" s="60"/>
      <c r="QW1021" s="60"/>
      <c r="QX1021" s="60"/>
      <c r="QY1021" s="60"/>
      <c r="QZ1021" s="60"/>
      <c r="RA1021" s="60"/>
      <c r="RB1021" s="60"/>
      <c r="RC1021" s="60"/>
      <c r="RD1021" s="60"/>
      <c r="RE1021" s="60"/>
      <c r="RF1021" s="60"/>
      <c r="RG1021" s="60"/>
      <c r="RH1021" s="60"/>
      <c r="RI1021" s="60"/>
      <c r="RJ1021" s="60"/>
      <c r="RK1021" s="60"/>
      <c r="RL1021" s="60"/>
      <c r="RM1021" s="60"/>
      <c r="RN1021" s="60"/>
      <c r="RO1021" s="60"/>
      <c r="RP1021" s="60"/>
      <c r="RQ1021" s="60"/>
      <c r="RR1021" s="60"/>
      <c r="RS1021" s="60"/>
      <c r="RT1021" s="60"/>
      <c r="RU1021" s="60"/>
      <c r="RV1021" s="60"/>
      <c r="RW1021" s="60"/>
      <c r="RX1021" s="60"/>
      <c r="RY1021" s="60"/>
      <c r="RZ1021" s="60"/>
      <c r="SA1021" s="60"/>
      <c r="SB1021" s="60"/>
      <c r="SC1021" s="60"/>
      <c r="SD1021" s="60"/>
      <c r="SE1021" s="60"/>
      <c r="SF1021" s="60"/>
      <c r="SG1021" s="60"/>
      <c r="SH1021" s="60"/>
      <c r="SI1021" s="60"/>
      <c r="SJ1021" s="60"/>
      <c r="SK1021" s="60"/>
      <c r="SL1021" s="60"/>
      <c r="SM1021" s="60"/>
      <c r="SN1021" s="60"/>
      <c r="SO1021" s="60"/>
      <c r="SP1021" s="60"/>
      <c r="SQ1021" s="60"/>
      <c r="SR1021" s="60"/>
      <c r="SS1021" s="60"/>
      <c r="ST1021" s="60"/>
      <c r="SU1021" s="60"/>
      <c r="SV1021" s="60"/>
      <c r="SW1021" s="60"/>
      <c r="SX1021" s="60"/>
      <c r="SY1021" s="60"/>
      <c r="SZ1021" s="60"/>
      <c r="TA1021" s="60"/>
      <c r="TB1021" s="60"/>
      <c r="TC1021" s="60"/>
      <c r="TD1021" s="60"/>
      <c r="TE1021" s="60"/>
      <c r="TF1021" s="60"/>
      <c r="TG1021" s="60"/>
      <c r="TH1021" s="60"/>
      <c r="TI1021" s="60"/>
    </row>
    <row r="1022" spans="1:529" s="82" customFormat="1" ht="53.25" customHeight="1" x14ac:dyDescent="0.25">
      <c r="A1022" s="183">
        <v>13740011</v>
      </c>
      <c r="B1022" s="184">
        <v>39849</v>
      </c>
      <c r="C1022" s="185" t="s">
        <v>5877</v>
      </c>
      <c r="D1022" s="185" t="s">
        <v>5878</v>
      </c>
      <c r="E1022" s="185"/>
      <c r="F1022" s="185"/>
      <c r="G1022" s="185"/>
      <c r="H1022" s="186" t="s">
        <v>5848</v>
      </c>
      <c r="I1022" s="184">
        <v>39869</v>
      </c>
      <c r="J1022" s="184">
        <v>42217</v>
      </c>
      <c r="K1022" s="185" t="s">
        <v>1591</v>
      </c>
      <c r="L1022" s="185"/>
      <c r="M1022" s="185" t="s">
        <v>959</v>
      </c>
      <c r="N1022" s="185" t="s">
        <v>21</v>
      </c>
      <c r="O1022" s="185">
        <v>365000</v>
      </c>
      <c r="P1022" s="748" t="s">
        <v>5880</v>
      </c>
      <c r="Q1022" s="748" t="s">
        <v>5880</v>
      </c>
      <c r="R1022" s="748"/>
      <c r="S1022" s="748"/>
      <c r="T1022" s="588">
        <f>25+30.25</f>
        <v>55.25</v>
      </c>
      <c r="U1022" s="185">
        <f>400+726.03</f>
        <v>1126.03</v>
      </c>
      <c r="V1022" s="185">
        <v>365000</v>
      </c>
      <c r="W1022" s="185"/>
      <c r="X1022" s="185"/>
      <c r="Y1022" s="185"/>
      <c r="Z1022" s="185"/>
      <c r="AA1022" s="185"/>
      <c r="AB1022" s="185"/>
      <c r="AC1022" s="185"/>
      <c r="AD1022" s="185"/>
      <c r="AE1022" s="185"/>
      <c r="AF1022" s="185"/>
      <c r="AG1022" s="185"/>
      <c r="AH1022" s="185"/>
      <c r="AI1022" s="185"/>
      <c r="AJ1022" s="185"/>
      <c r="AK1022" s="185"/>
      <c r="AL1022" s="275" t="s">
        <v>5885</v>
      </c>
      <c r="AM1022" s="60"/>
      <c r="AN1022" s="60"/>
      <c r="AO1022" s="60"/>
      <c r="AP1022" s="60"/>
      <c r="AQ1022" s="60"/>
      <c r="AR1022" s="60"/>
      <c r="AS1022" s="60"/>
      <c r="AT1022" s="60"/>
      <c r="AU1022" s="60"/>
      <c r="AV1022" s="60"/>
      <c r="AW1022" s="60"/>
      <c r="AX1022" s="60"/>
      <c r="AY1022" s="60"/>
      <c r="AZ1022" s="60"/>
      <c r="BA1022" s="60"/>
      <c r="BB1022" s="60"/>
      <c r="BC1022" s="60"/>
      <c r="BD1022" s="60"/>
      <c r="BE1022" s="60"/>
      <c r="BF1022" s="60"/>
      <c r="BG1022" s="60"/>
      <c r="BH1022" s="60"/>
      <c r="BI1022" s="60"/>
      <c r="BJ1022" s="60"/>
      <c r="BK1022" s="60"/>
      <c r="BL1022" s="60"/>
      <c r="BM1022" s="60"/>
      <c r="BN1022" s="60"/>
      <c r="BO1022" s="60"/>
      <c r="BP1022" s="60"/>
      <c r="BQ1022" s="60"/>
      <c r="BR1022" s="60"/>
      <c r="BS1022" s="60"/>
      <c r="BT1022" s="60"/>
      <c r="BU1022" s="60"/>
      <c r="BV1022" s="60"/>
      <c r="BW1022" s="60"/>
      <c r="BX1022" s="60"/>
      <c r="BY1022" s="60"/>
      <c r="BZ1022" s="60"/>
      <c r="CA1022" s="60"/>
      <c r="CB1022" s="60"/>
      <c r="CC1022" s="60"/>
      <c r="CD1022" s="60"/>
      <c r="CE1022" s="60"/>
      <c r="CF1022" s="60"/>
      <c r="CG1022" s="60"/>
      <c r="CH1022" s="60"/>
      <c r="CI1022" s="60"/>
      <c r="CJ1022" s="60"/>
      <c r="CK1022" s="60"/>
      <c r="CL1022" s="60"/>
      <c r="CM1022" s="60"/>
      <c r="CN1022" s="60"/>
      <c r="CO1022" s="60"/>
      <c r="CP1022" s="60"/>
      <c r="CQ1022" s="60"/>
      <c r="CR1022" s="60"/>
      <c r="CS1022" s="60"/>
      <c r="CT1022" s="60"/>
      <c r="CU1022" s="60"/>
      <c r="CV1022" s="60"/>
      <c r="CW1022" s="60"/>
      <c r="CX1022" s="60"/>
      <c r="CY1022" s="60"/>
      <c r="CZ1022" s="60"/>
      <c r="DA1022" s="60"/>
      <c r="DB1022" s="60"/>
      <c r="DC1022" s="60"/>
      <c r="DD1022" s="60"/>
      <c r="DE1022" s="60"/>
      <c r="DF1022" s="60"/>
      <c r="DG1022" s="60"/>
      <c r="DH1022" s="60"/>
      <c r="DI1022" s="60"/>
      <c r="DJ1022" s="60"/>
      <c r="DK1022" s="60"/>
      <c r="DL1022" s="60"/>
      <c r="DM1022" s="60"/>
      <c r="DN1022" s="60"/>
      <c r="DO1022" s="60"/>
      <c r="DP1022" s="60"/>
      <c r="DQ1022" s="60"/>
      <c r="DR1022" s="60"/>
      <c r="DS1022" s="60"/>
      <c r="DT1022" s="60"/>
      <c r="DU1022" s="60"/>
      <c r="DV1022" s="60"/>
      <c r="DW1022" s="60"/>
      <c r="DX1022" s="60"/>
      <c r="DY1022" s="60"/>
      <c r="DZ1022" s="60"/>
      <c r="EA1022" s="60"/>
      <c r="EB1022" s="60"/>
      <c r="EC1022" s="60"/>
      <c r="ED1022" s="60"/>
      <c r="EE1022" s="60"/>
      <c r="EF1022" s="60"/>
      <c r="EG1022" s="60"/>
      <c r="EH1022" s="60"/>
      <c r="EI1022" s="60"/>
      <c r="EJ1022" s="60"/>
      <c r="EK1022" s="60"/>
      <c r="EL1022" s="60"/>
      <c r="EM1022" s="60"/>
      <c r="EN1022" s="60"/>
      <c r="EO1022" s="60"/>
      <c r="EP1022" s="60"/>
      <c r="EQ1022" s="60"/>
      <c r="ER1022" s="60"/>
      <c r="ES1022" s="60"/>
      <c r="ET1022" s="60"/>
      <c r="EU1022" s="60"/>
      <c r="EV1022" s="60"/>
      <c r="EW1022" s="60"/>
      <c r="EX1022" s="60"/>
      <c r="EY1022" s="60"/>
      <c r="EZ1022" s="60"/>
      <c r="FA1022" s="60"/>
      <c r="FB1022" s="60"/>
      <c r="FC1022" s="60"/>
      <c r="FD1022" s="60"/>
      <c r="FE1022" s="60"/>
      <c r="FF1022" s="60"/>
      <c r="FG1022" s="60"/>
      <c r="FH1022" s="60"/>
      <c r="FI1022" s="60"/>
      <c r="FJ1022" s="60"/>
      <c r="FK1022" s="60"/>
      <c r="FL1022" s="60"/>
      <c r="FM1022" s="60"/>
      <c r="FN1022" s="60"/>
      <c r="FO1022" s="60"/>
      <c r="FP1022" s="60"/>
      <c r="FQ1022" s="60"/>
      <c r="FR1022" s="60"/>
      <c r="FS1022" s="60"/>
      <c r="FT1022" s="60"/>
      <c r="FU1022" s="60"/>
      <c r="FV1022" s="60"/>
      <c r="FW1022" s="60"/>
      <c r="FX1022" s="60"/>
      <c r="FY1022" s="60"/>
      <c r="FZ1022" s="60"/>
      <c r="GA1022" s="60"/>
      <c r="GB1022" s="60"/>
      <c r="GC1022" s="60"/>
      <c r="GD1022" s="60"/>
      <c r="GE1022" s="60"/>
      <c r="GF1022" s="60"/>
      <c r="GG1022" s="60"/>
      <c r="GH1022" s="60"/>
      <c r="GI1022" s="60"/>
      <c r="GJ1022" s="60"/>
      <c r="GK1022" s="60"/>
      <c r="GL1022" s="60"/>
      <c r="GM1022" s="60"/>
      <c r="GN1022" s="60"/>
      <c r="GO1022" s="60"/>
      <c r="GP1022" s="60"/>
      <c r="GQ1022" s="60"/>
      <c r="GR1022" s="60"/>
      <c r="GS1022" s="60"/>
      <c r="GT1022" s="60"/>
      <c r="GU1022" s="60"/>
      <c r="GV1022" s="60"/>
      <c r="GW1022" s="60"/>
      <c r="GX1022" s="60"/>
      <c r="GY1022" s="60"/>
      <c r="GZ1022" s="60"/>
      <c r="HA1022" s="60"/>
      <c r="HB1022" s="60"/>
      <c r="HC1022" s="60"/>
      <c r="HD1022" s="60"/>
      <c r="HE1022" s="60"/>
      <c r="HF1022" s="60"/>
      <c r="HG1022" s="60"/>
      <c r="HH1022" s="60"/>
      <c r="HI1022" s="60"/>
      <c r="HJ1022" s="60"/>
      <c r="HK1022" s="60"/>
      <c r="HL1022" s="60"/>
      <c r="HM1022" s="60"/>
      <c r="HN1022" s="60"/>
      <c r="HO1022" s="60"/>
      <c r="HP1022" s="60"/>
      <c r="HQ1022" s="60"/>
      <c r="HR1022" s="60"/>
      <c r="HS1022" s="60"/>
      <c r="HT1022" s="60"/>
      <c r="HU1022" s="60"/>
      <c r="HV1022" s="60"/>
      <c r="HW1022" s="60"/>
      <c r="HX1022" s="60"/>
      <c r="HY1022" s="60"/>
      <c r="HZ1022" s="60"/>
      <c r="IA1022" s="60"/>
      <c r="IB1022" s="60"/>
      <c r="IC1022" s="60"/>
      <c r="ID1022" s="60"/>
      <c r="IE1022" s="60"/>
      <c r="IF1022" s="60"/>
      <c r="IG1022" s="60"/>
      <c r="IH1022" s="60"/>
      <c r="II1022" s="60"/>
      <c r="IJ1022" s="60"/>
      <c r="IK1022" s="60"/>
      <c r="IL1022" s="60"/>
      <c r="IM1022" s="60"/>
      <c r="IN1022" s="60"/>
      <c r="IO1022" s="60"/>
      <c r="IP1022" s="60"/>
      <c r="IQ1022" s="60"/>
      <c r="IR1022" s="60"/>
      <c r="IS1022" s="60"/>
      <c r="IT1022" s="60"/>
      <c r="IU1022" s="60"/>
      <c r="IV1022" s="60"/>
      <c r="IW1022" s="60"/>
      <c r="IX1022" s="60"/>
      <c r="IY1022" s="60"/>
      <c r="IZ1022" s="60"/>
      <c r="JA1022" s="60"/>
      <c r="JB1022" s="60"/>
      <c r="JC1022" s="60"/>
      <c r="JD1022" s="60"/>
      <c r="JE1022" s="60"/>
      <c r="JF1022" s="60"/>
      <c r="JG1022" s="60"/>
      <c r="JH1022" s="60"/>
      <c r="JI1022" s="60"/>
      <c r="JJ1022" s="60"/>
      <c r="JK1022" s="60"/>
      <c r="JL1022" s="60"/>
      <c r="JM1022" s="60"/>
      <c r="JN1022" s="60"/>
      <c r="JO1022" s="60"/>
      <c r="JP1022" s="60"/>
      <c r="JQ1022" s="60"/>
      <c r="JR1022" s="60"/>
      <c r="JS1022" s="60"/>
      <c r="JT1022" s="60"/>
      <c r="JU1022" s="60"/>
      <c r="JV1022" s="60"/>
      <c r="JW1022" s="60"/>
      <c r="JX1022" s="60"/>
      <c r="JY1022" s="60"/>
      <c r="JZ1022" s="60"/>
      <c r="KA1022" s="60"/>
      <c r="KB1022" s="60"/>
      <c r="KC1022" s="60"/>
      <c r="KD1022" s="60"/>
      <c r="KE1022" s="60"/>
      <c r="KF1022" s="60"/>
      <c r="KG1022" s="60"/>
      <c r="KH1022" s="60"/>
      <c r="KI1022" s="60"/>
      <c r="KJ1022" s="60"/>
      <c r="KK1022" s="60"/>
      <c r="KL1022" s="60"/>
      <c r="KM1022" s="60"/>
      <c r="KN1022" s="60"/>
      <c r="KO1022" s="60"/>
      <c r="KP1022" s="60"/>
      <c r="KQ1022" s="60"/>
      <c r="KR1022" s="60"/>
      <c r="KS1022" s="60"/>
      <c r="KT1022" s="60"/>
      <c r="KU1022" s="60"/>
      <c r="KV1022" s="60"/>
      <c r="KW1022" s="60"/>
      <c r="KX1022" s="60"/>
      <c r="KY1022" s="60"/>
      <c r="KZ1022" s="60"/>
      <c r="LA1022" s="60"/>
      <c r="LB1022" s="60"/>
      <c r="LC1022" s="60"/>
      <c r="LD1022" s="60"/>
      <c r="LE1022" s="60"/>
      <c r="LF1022" s="60"/>
      <c r="LG1022" s="60"/>
      <c r="LH1022" s="60"/>
      <c r="LI1022" s="60"/>
      <c r="LJ1022" s="60"/>
      <c r="LK1022" s="60"/>
      <c r="LL1022" s="60"/>
      <c r="LM1022" s="60"/>
      <c r="LN1022" s="60"/>
      <c r="LO1022" s="60"/>
      <c r="LP1022" s="60"/>
      <c r="LQ1022" s="60"/>
      <c r="LR1022" s="60"/>
      <c r="LS1022" s="60"/>
      <c r="LT1022" s="60"/>
      <c r="LU1022" s="60"/>
      <c r="LV1022" s="60"/>
      <c r="LW1022" s="60"/>
      <c r="LX1022" s="60"/>
      <c r="LY1022" s="60"/>
      <c r="LZ1022" s="60"/>
      <c r="MA1022" s="60"/>
      <c r="MB1022" s="60"/>
      <c r="MC1022" s="60"/>
      <c r="MD1022" s="60"/>
      <c r="ME1022" s="60"/>
      <c r="MF1022" s="60"/>
      <c r="MG1022" s="60"/>
      <c r="MH1022" s="60"/>
      <c r="MI1022" s="60"/>
      <c r="MJ1022" s="60"/>
      <c r="MK1022" s="60"/>
      <c r="ML1022" s="60"/>
      <c r="MM1022" s="60"/>
      <c r="MN1022" s="60"/>
      <c r="MO1022" s="60"/>
      <c r="MP1022" s="60"/>
      <c r="MQ1022" s="60"/>
      <c r="MR1022" s="60"/>
      <c r="MS1022" s="60"/>
      <c r="MT1022" s="60"/>
      <c r="MU1022" s="60"/>
      <c r="MV1022" s="60"/>
      <c r="MW1022" s="60"/>
      <c r="MX1022" s="60"/>
      <c r="MY1022" s="60"/>
      <c r="MZ1022" s="60"/>
      <c r="NA1022" s="60"/>
      <c r="NB1022" s="60"/>
      <c r="NC1022" s="60"/>
      <c r="ND1022" s="60"/>
      <c r="NE1022" s="60"/>
      <c r="NF1022" s="60"/>
      <c r="NG1022" s="60"/>
      <c r="NH1022" s="60"/>
      <c r="NI1022" s="60"/>
      <c r="NJ1022" s="60"/>
      <c r="NK1022" s="60"/>
      <c r="NL1022" s="60"/>
      <c r="NM1022" s="60"/>
      <c r="NN1022" s="60"/>
      <c r="NO1022" s="60"/>
      <c r="NP1022" s="60"/>
      <c r="NQ1022" s="60"/>
      <c r="NR1022" s="60"/>
      <c r="NS1022" s="60"/>
      <c r="NT1022" s="60"/>
      <c r="NU1022" s="60"/>
      <c r="NV1022" s="60"/>
      <c r="NW1022" s="60"/>
      <c r="NX1022" s="60"/>
      <c r="NY1022" s="60"/>
      <c r="NZ1022" s="60"/>
      <c r="OA1022" s="60"/>
      <c r="OB1022" s="60"/>
      <c r="OC1022" s="60"/>
      <c r="OD1022" s="60"/>
      <c r="OE1022" s="60"/>
      <c r="OF1022" s="60"/>
      <c r="OG1022" s="60"/>
      <c r="OH1022" s="60"/>
      <c r="OI1022" s="60"/>
      <c r="OJ1022" s="60"/>
      <c r="OK1022" s="60"/>
      <c r="OL1022" s="60"/>
      <c r="OM1022" s="60"/>
      <c r="ON1022" s="60"/>
      <c r="OO1022" s="60"/>
      <c r="OP1022" s="60"/>
      <c r="OQ1022" s="60"/>
      <c r="OR1022" s="60"/>
      <c r="OS1022" s="60"/>
      <c r="OT1022" s="60"/>
      <c r="OU1022" s="60"/>
      <c r="OV1022" s="60"/>
      <c r="OW1022" s="60"/>
      <c r="OX1022" s="60"/>
      <c r="OY1022" s="60"/>
      <c r="OZ1022" s="60"/>
      <c r="PA1022" s="60"/>
      <c r="PB1022" s="60"/>
      <c r="PC1022" s="60"/>
      <c r="PD1022" s="60"/>
      <c r="PE1022" s="60"/>
      <c r="PF1022" s="60"/>
      <c r="PG1022" s="60"/>
      <c r="PH1022" s="60"/>
      <c r="PI1022" s="60"/>
      <c r="PJ1022" s="60"/>
      <c r="PK1022" s="60"/>
      <c r="PL1022" s="60"/>
      <c r="PM1022" s="60"/>
      <c r="PN1022" s="60"/>
      <c r="PO1022" s="60"/>
      <c r="PP1022" s="60"/>
      <c r="PQ1022" s="60"/>
      <c r="PR1022" s="60"/>
      <c r="PS1022" s="60"/>
      <c r="PT1022" s="60"/>
      <c r="PU1022" s="60"/>
      <c r="PV1022" s="60"/>
      <c r="PW1022" s="60"/>
      <c r="PX1022" s="60"/>
      <c r="PY1022" s="60"/>
      <c r="PZ1022" s="60"/>
      <c r="QA1022" s="60"/>
      <c r="QB1022" s="60"/>
      <c r="QC1022" s="60"/>
      <c r="QD1022" s="60"/>
      <c r="QE1022" s="60"/>
      <c r="QF1022" s="60"/>
      <c r="QG1022" s="60"/>
      <c r="QH1022" s="60"/>
      <c r="QI1022" s="60"/>
      <c r="QJ1022" s="60"/>
      <c r="QK1022" s="60"/>
      <c r="QL1022" s="60"/>
      <c r="QM1022" s="60"/>
      <c r="QN1022" s="60"/>
      <c r="QO1022" s="60"/>
      <c r="QP1022" s="60"/>
      <c r="QQ1022" s="60"/>
      <c r="QR1022" s="60"/>
      <c r="QS1022" s="60"/>
      <c r="QT1022" s="60"/>
      <c r="QU1022" s="60"/>
      <c r="QV1022" s="60"/>
      <c r="QW1022" s="60"/>
      <c r="QX1022" s="60"/>
      <c r="QY1022" s="60"/>
      <c r="QZ1022" s="60"/>
      <c r="RA1022" s="60"/>
      <c r="RB1022" s="60"/>
      <c r="RC1022" s="60"/>
      <c r="RD1022" s="60"/>
      <c r="RE1022" s="60"/>
      <c r="RF1022" s="60"/>
      <c r="RG1022" s="60"/>
      <c r="RH1022" s="60"/>
      <c r="RI1022" s="60"/>
      <c r="RJ1022" s="60"/>
      <c r="RK1022" s="60"/>
      <c r="RL1022" s="60"/>
      <c r="RM1022" s="60"/>
      <c r="RN1022" s="60"/>
      <c r="RO1022" s="60"/>
      <c r="RP1022" s="60"/>
      <c r="RQ1022" s="60"/>
      <c r="RR1022" s="60"/>
      <c r="RS1022" s="60"/>
      <c r="RT1022" s="60"/>
      <c r="RU1022" s="60"/>
      <c r="RV1022" s="60"/>
      <c r="RW1022" s="60"/>
      <c r="RX1022" s="60"/>
      <c r="RY1022" s="60"/>
      <c r="RZ1022" s="60"/>
      <c r="SA1022" s="60"/>
      <c r="SB1022" s="60"/>
      <c r="SC1022" s="60"/>
      <c r="SD1022" s="60"/>
      <c r="SE1022" s="60"/>
      <c r="SF1022" s="60"/>
      <c r="SG1022" s="60"/>
      <c r="SH1022" s="60"/>
      <c r="SI1022" s="60"/>
      <c r="SJ1022" s="60"/>
      <c r="SK1022" s="60"/>
      <c r="SL1022" s="60"/>
      <c r="SM1022" s="60"/>
      <c r="SN1022" s="60"/>
      <c r="SO1022" s="60"/>
      <c r="SP1022" s="60"/>
      <c r="SQ1022" s="60"/>
      <c r="SR1022" s="60"/>
      <c r="SS1022" s="60"/>
      <c r="ST1022" s="60"/>
      <c r="SU1022" s="60"/>
      <c r="SV1022" s="60"/>
      <c r="SW1022" s="60"/>
      <c r="SX1022" s="60"/>
      <c r="SY1022" s="60"/>
      <c r="SZ1022" s="60"/>
      <c r="TA1022" s="60"/>
      <c r="TB1022" s="60"/>
      <c r="TC1022" s="60"/>
      <c r="TD1022" s="60"/>
      <c r="TE1022" s="60"/>
      <c r="TF1022" s="60"/>
      <c r="TG1022" s="60"/>
      <c r="TH1022" s="60"/>
      <c r="TI1022" s="60"/>
    </row>
    <row r="1023" spans="1:529" s="60" customFormat="1" ht="28.5" customHeight="1" thickBot="1" x14ac:dyDescent="0.3">
      <c r="A1023" s="334">
        <v>13740011</v>
      </c>
      <c r="B1023" s="15">
        <v>39849</v>
      </c>
      <c r="C1023" s="16" t="s">
        <v>5879</v>
      </c>
      <c r="D1023" s="16" t="s">
        <v>5878</v>
      </c>
      <c r="E1023" s="348" t="s">
        <v>194</v>
      </c>
      <c r="F1023" s="348" t="s">
        <v>194</v>
      </c>
      <c r="G1023" s="348" t="s">
        <v>28</v>
      </c>
      <c r="H1023" s="33" t="s">
        <v>5848</v>
      </c>
      <c r="I1023" s="15">
        <v>39869</v>
      </c>
      <c r="J1023" s="15">
        <v>44409</v>
      </c>
      <c r="K1023" s="16" t="s">
        <v>1591</v>
      </c>
      <c r="L1023" s="16"/>
      <c r="M1023" s="16" t="s">
        <v>959</v>
      </c>
      <c r="N1023" s="16" t="s">
        <v>21</v>
      </c>
      <c r="O1023" s="16">
        <v>250631</v>
      </c>
      <c r="P1023" s="746" t="s">
        <v>5880</v>
      </c>
      <c r="Q1023" s="746" t="s">
        <v>5880</v>
      </c>
      <c r="R1023" s="764"/>
      <c r="S1023" s="764"/>
      <c r="T1023" s="580">
        <v>68.349999999999994</v>
      </c>
      <c r="U1023" s="16">
        <v>911.36</v>
      </c>
      <c r="V1023" s="16">
        <v>250631</v>
      </c>
      <c r="W1023" s="33" t="s">
        <v>5881</v>
      </c>
      <c r="X1023" s="16">
        <v>25</v>
      </c>
      <c r="Y1023" s="16" t="s">
        <v>1325</v>
      </c>
      <c r="Z1023" s="16" t="s">
        <v>1325</v>
      </c>
      <c r="AA1023" s="16" t="s">
        <v>1325</v>
      </c>
      <c r="AB1023" s="16" t="s">
        <v>1325</v>
      </c>
      <c r="AC1023" s="16" t="s">
        <v>1325</v>
      </c>
      <c r="AD1023" s="16" t="s">
        <v>1325</v>
      </c>
      <c r="AE1023" s="16">
        <v>5</v>
      </c>
      <c r="AF1023" s="16">
        <v>10</v>
      </c>
      <c r="AG1023" s="16" t="s">
        <v>5882</v>
      </c>
      <c r="AH1023" s="16"/>
      <c r="AI1023" s="16" t="s">
        <v>5883</v>
      </c>
      <c r="AJ1023" s="16" t="s">
        <v>5884</v>
      </c>
      <c r="AK1023" s="16" t="s">
        <v>1459</v>
      </c>
      <c r="AL1023" s="854" t="s">
        <v>8224</v>
      </c>
      <c r="AM1023" s="11"/>
    </row>
    <row r="1024" spans="1:529" s="60" customFormat="1" ht="28.5" customHeight="1" thickBot="1" x14ac:dyDescent="0.3">
      <c r="A1024" s="380">
        <v>13740011</v>
      </c>
      <c r="B1024" s="381">
        <v>39849</v>
      </c>
      <c r="C1024" s="348" t="s">
        <v>5879</v>
      </c>
      <c r="D1024" s="348" t="s">
        <v>5878</v>
      </c>
      <c r="E1024" s="348" t="s">
        <v>194</v>
      </c>
      <c r="F1024" s="348" t="s">
        <v>194</v>
      </c>
      <c r="G1024" s="348" t="s">
        <v>28</v>
      </c>
      <c r="H1024" s="382" t="s">
        <v>5848</v>
      </c>
      <c r="I1024" s="381">
        <v>39869</v>
      </c>
      <c r="J1024" s="381">
        <v>44409</v>
      </c>
      <c r="K1024" s="348" t="s">
        <v>1591</v>
      </c>
      <c r="L1024" s="348"/>
      <c r="M1024" s="348" t="s">
        <v>959</v>
      </c>
      <c r="N1024" s="348" t="s">
        <v>21</v>
      </c>
      <c r="O1024" s="348">
        <v>210819</v>
      </c>
      <c r="P1024" s="750"/>
      <c r="Q1024" s="750"/>
      <c r="R1024" s="750"/>
      <c r="S1024" s="750"/>
      <c r="T1024" s="561">
        <v>9.8000000000000007</v>
      </c>
      <c r="U1024" s="348">
        <v>75.775000000000006</v>
      </c>
      <c r="V1024" s="348">
        <v>210819</v>
      </c>
      <c r="W1024" s="348" t="s">
        <v>1300</v>
      </c>
      <c r="X1024" s="348">
        <v>60</v>
      </c>
      <c r="Y1024" s="348">
        <v>25</v>
      </c>
      <c r="Z1024" s="348">
        <v>125</v>
      </c>
      <c r="AA1024" s="348" t="s">
        <v>1090</v>
      </c>
      <c r="AB1024" s="348" t="s">
        <v>1090</v>
      </c>
      <c r="AC1024" s="348" t="s">
        <v>1090</v>
      </c>
      <c r="AD1024" s="348" t="s">
        <v>1090</v>
      </c>
      <c r="AE1024" s="348" t="s">
        <v>1090</v>
      </c>
      <c r="AF1024" s="348" t="s">
        <v>1090</v>
      </c>
      <c r="AG1024" s="348" t="s">
        <v>1090</v>
      </c>
      <c r="AH1024" s="348"/>
      <c r="AI1024" s="348" t="s">
        <v>5883</v>
      </c>
      <c r="AJ1024" s="348" t="s">
        <v>5884</v>
      </c>
      <c r="AK1024" s="348" t="s">
        <v>1459</v>
      </c>
      <c r="AL1024" s="854" t="s">
        <v>8224</v>
      </c>
      <c r="AM1024" s="11"/>
    </row>
    <row r="1025" spans="1:529" s="60" customFormat="1" ht="28.5" customHeight="1" thickBot="1" x14ac:dyDescent="0.3">
      <c r="A1025" s="77">
        <v>13740012</v>
      </c>
      <c r="B1025" s="28">
        <v>39909</v>
      </c>
      <c r="C1025" s="29" t="s">
        <v>1190</v>
      </c>
      <c r="D1025" s="29"/>
      <c r="E1025" s="23"/>
      <c r="F1025" s="23"/>
      <c r="G1025" s="23"/>
      <c r="H1025" s="77"/>
      <c r="I1025" s="28">
        <v>39930</v>
      </c>
      <c r="J1025" s="28">
        <v>41005</v>
      </c>
      <c r="K1025" s="29" t="s">
        <v>1531</v>
      </c>
      <c r="L1025" s="29"/>
      <c r="M1025" s="29" t="s">
        <v>408</v>
      </c>
      <c r="N1025" s="29" t="s">
        <v>48</v>
      </c>
      <c r="O1025" s="29">
        <v>131500</v>
      </c>
      <c r="P1025" s="743"/>
      <c r="Q1025" s="743"/>
      <c r="R1025" s="743"/>
      <c r="S1025" s="743"/>
      <c r="T1025" s="571"/>
      <c r="U1025" s="29"/>
      <c r="V1025" s="29">
        <v>131500</v>
      </c>
      <c r="W1025" s="29"/>
      <c r="X1025" s="29"/>
      <c r="Y1025" s="29"/>
      <c r="Z1025" s="29"/>
      <c r="AA1025" s="29"/>
      <c r="AB1025" s="29"/>
      <c r="AC1025" s="29"/>
      <c r="AD1025" s="29"/>
      <c r="AE1025" s="29"/>
      <c r="AF1025" s="29"/>
      <c r="AG1025" s="29"/>
      <c r="AH1025" s="29"/>
      <c r="AI1025" s="29"/>
      <c r="AJ1025" s="29"/>
      <c r="AK1025" s="25"/>
      <c r="AL1025" s="25"/>
      <c r="AM1025" s="11"/>
    </row>
    <row r="1026" spans="1:529" s="60" customFormat="1" ht="28.5" customHeight="1" thickBot="1" x14ac:dyDescent="0.3">
      <c r="A1026" s="237">
        <v>13740013</v>
      </c>
      <c r="B1026" s="238">
        <v>39909</v>
      </c>
      <c r="C1026" s="23" t="s">
        <v>1190</v>
      </c>
      <c r="D1026" s="23"/>
      <c r="E1026" s="29"/>
      <c r="F1026" s="29"/>
      <c r="G1026" s="29"/>
      <c r="H1026" s="239"/>
      <c r="I1026" s="238">
        <v>39930</v>
      </c>
      <c r="J1026" s="238">
        <v>41005</v>
      </c>
      <c r="K1026" s="23" t="s">
        <v>1461</v>
      </c>
      <c r="L1026" s="23"/>
      <c r="M1026" s="23" t="s">
        <v>408</v>
      </c>
      <c r="N1026" s="23" t="s">
        <v>48</v>
      </c>
      <c r="O1026" s="23">
        <v>184000</v>
      </c>
      <c r="P1026" s="744"/>
      <c r="Q1026" s="744"/>
      <c r="R1026" s="744"/>
      <c r="S1026" s="744"/>
      <c r="T1026" s="575"/>
      <c r="U1026" s="23"/>
      <c r="V1026" s="23">
        <v>184000</v>
      </c>
      <c r="W1026" s="23"/>
      <c r="X1026" s="23"/>
      <c r="Y1026" s="23"/>
      <c r="Z1026" s="23"/>
      <c r="AA1026" s="23"/>
      <c r="AB1026" s="23"/>
      <c r="AC1026" s="23"/>
      <c r="AD1026" s="23"/>
      <c r="AE1026" s="23"/>
      <c r="AF1026" s="23"/>
      <c r="AG1026" s="23"/>
      <c r="AH1026" s="23"/>
      <c r="AI1026" s="23"/>
      <c r="AJ1026" s="23"/>
      <c r="AK1026" s="24"/>
      <c r="AL1026" s="24"/>
      <c r="AM1026" s="11"/>
    </row>
    <row r="1027" spans="1:529" s="60" customFormat="1" ht="28.5" customHeight="1" thickBot="1" x14ac:dyDescent="0.3">
      <c r="A1027" s="77">
        <v>13740014</v>
      </c>
      <c r="B1027" s="28">
        <v>39910</v>
      </c>
      <c r="C1027" s="29" t="s">
        <v>1190</v>
      </c>
      <c r="D1027" s="29"/>
      <c r="E1027" s="23"/>
      <c r="F1027" s="23"/>
      <c r="G1027" s="23"/>
      <c r="H1027" s="77"/>
      <c r="I1027" s="28">
        <v>39930</v>
      </c>
      <c r="J1027" s="28">
        <v>41006</v>
      </c>
      <c r="K1027" s="29" t="s">
        <v>1461</v>
      </c>
      <c r="L1027" s="29"/>
      <c r="M1027" s="29" t="s">
        <v>408</v>
      </c>
      <c r="N1027" s="29" t="s">
        <v>48</v>
      </c>
      <c r="O1027" s="29">
        <v>220000</v>
      </c>
      <c r="P1027" s="743"/>
      <c r="Q1027" s="743"/>
      <c r="R1027" s="743"/>
      <c r="S1027" s="743"/>
      <c r="T1027" s="571"/>
      <c r="U1027" s="29"/>
      <c r="V1027" s="29">
        <v>220000</v>
      </c>
      <c r="W1027" s="29"/>
      <c r="X1027" s="29"/>
      <c r="Y1027" s="29"/>
      <c r="Z1027" s="29"/>
      <c r="AA1027" s="29"/>
      <c r="AB1027" s="29"/>
      <c r="AC1027" s="29"/>
      <c r="AD1027" s="29"/>
      <c r="AE1027" s="29"/>
      <c r="AF1027" s="29"/>
      <c r="AG1027" s="29"/>
      <c r="AH1027" s="29"/>
      <c r="AI1027" s="29"/>
      <c r="AJ1027" s="29"/>
      <c r="AK1027" s="25"/>
      <c r="AL1027" s="25"/>
      <c r="AM1027" s="11"/>
    </row>
    <row r="1028" spans="1:529" s="60" customFormat="1" ht="28.5" customHeight="1" thickBot="1" x14ac:dyDescent="0.3">
      <c r="A1028" s="237">
        <v>13740015</v>
      </c>
      <c r="B1028" s="238">
        <v>39911</v>
      </c>
      <c r="C1028" s="23" t="s">
        <v>1190</v>
      </c>
      <c r="D1028" s="23"/>
      <c r="H1028" s="239"/>
      <c r="I1028" s="238">
        <v>39931</v>
      </c>
      <c r="J1028" s="238">
        <v>41007</v>
      </c>
      <c r="K1028" s="23" t="s">
        <v>365</v>
      </c>
      <c r="L1028" s="23"/>
      <c r="M1028" s="23" t="s">
        <v>408</v>
      </c>
      <c r="N1028" s="23" t="s">
        <v>25</v>
      </c>
      <c r="O1028" s="23">
        <v>221000</v>
      </c>
      <c r="P1028" s="744"/>
      <c r="Q1028" s="744"/>
      <c r="R1028" s="744"/>
      <c r="S1028" s="744"/>
      <c r="T1028" s="575"/>
      <c r="U1028" s="23"/>
      <c r="V1028" s="23">
        <v>221000</v>
      </c>
      <c r="W1028" s="23"/>
      <c r="X1028" s="23"/>
      <c r="Y1028" s="23"/>
      <c r="Z1028" s="23"/>
      <c r="AA1028" s="23"/>
      <c r="AB1028" s="23"/>
      <c r="AC1028" s="23"/>
      <c r="AD1028" s="23"/>
      <c r="AE1028" s="23"/>
      <c r="AF1028" s="23"/>
      <c r="AG1028" s="23"/>
      <c r="AH1028" s="23"/>
      <c r="AI1028" s="23"/>
      <c r="AJ1028" s="23"/>
      <c r="AK1028" s="24"/>
      <c r="AL1028" s="24"/>
      <c r="AM1028" s="11"/>
    </row>
    <row r="1029" spans="1:529" s="394" customFormat="1" ht="28.5" customHeight="1" x14ac:dyDescent="0.25">
      <c r="A1029" s="164">
        <v>13740016</v>
      </c>
      <c r="B1029" s="175">
        <v>39925</v>
      </c>
      <c r="C1029" s="176" t="s">
        <v>170</v>
      </c>
      <c r="D1029" s="176" t="s">
        <v>5712</v>
      </c>
      <c r="E1029" s="176"/>
      <c r="F1029" s="176"/>
      <c r="G1029" s="176"/>
      <c r="H1029" s="164">
        <v>87597</v>
      </c>
      <c r="I1029" s="175">
        <v>39945</v>
      </c>
      <c r="J1029" s="175">
        <v>41403</v>
      </c>
      <c r="K1029" s="176" t="s">
        <v>1164</v>
      </c>
      <c r="L1029" s="176"/>
      <c r="M1029" s="176" t="s">
        <v>1838</v>
      </c>
      <c r="N1029" s="176" t="s">
        <v>95</v>
      </c>
      <c r="O1029" s="176">
        <v>7012</v>
      </c>
      <c r="P1029" s="752" t="s">
        <v>1884</v>
      </c>
      <c r="Q1029" s="752"/>
      <c r="R1029" s="752"/>
      <c r="S1029" s="752"/>
      <c r="T1029" s="568"/>
      <c r="U1029" s="176"/>
      <c r="V1029" s="176">
        <v>7012</v>
      </c>
      <c r="W1029" s="176"/>
      <c r="X1029" s="176"/>
      <c r="Y1029" s="176"/>
      <c r="Z1029" s="176"/>
      <c r="AA1029" s="176"/>
      <c r="AB1029" s="176"/>
      <c r="AC1029" s="176"/>
      <c r="AD1029" s="176"/>
      <c r="AE1029" s="176"/>
      <c r="AF1029" s="176"/>
      <c r="AG1029" s="176"/>
      <c r="AH1029" s="176"/>
      <c r="AI1029" s="176"/>
      <c r="AJ1029" s="176"/>
      <c r="AK1029" s="222"/>
      <c r="AL1029" s="222"/>
      <c r="AM1029" s="39"/>
    </row>
    <row r="1030" spans="1:529" s="394" customFormat="1" ht="37.5" customHeight="1" thickBot="1" x14ac:dyDescent="0.3">
      <c r="A1030" s="435">
        <v>13740016</v>
      </c>
      <c r="B1030" s="436">
        <v>39925</v>
      </c>
      <c r="C1030" s="437" t="s">
        <v>170</v>
      </c>
      <c r="D1030" s="437" t="s">
        <v>5712</v>
      </c>
      <c r="E1030" s="437"/>
      <c r="F1030" s="437"/>
      <c r="G1030" s="437"/>
      <c r="H1030" s="435">
        <v>87597</v>
      </c>
      <c r="I1030" s="100">
        <v>39945</v>
      </c>
      <c r="J1030" s="100">
        <v>42865</v>
      </c>
      <c r="K1030" s="437" t="s">
        <v>1164</v>
      </c>
      <c r="L1030" s="437"/>
      <c r="M1030" s="437" t="s">
        <v>1838</v>
      </c>
      <c r="N1030" s="437" t="s">
        <v>95</v>
      </c>
      <c r="O1030" s="437">
        <v>7012</v>
      </c>
      <c r="P1030" s="763"/>
      <c r="Q1030" s="763"/>
      <c r="R1030" s="763"/>
      <c r="S1030" s="763"/>
      <c r="T1030" s="584">
        <v>5.82</v>
      </c>
      <c r="U1030" s="437">
        <v>30.47</v>
      </c>
      <c r="V1030" s="437">
        <v>7012</v>
      </c>
      <c r="W1030" s="437" t="s">
        <v>1089</v>
      </c>
      <c r="X1030" s="437">
        <v>50</v>
      </c>
      <c r="Y1030" s="437">
        <v>25</v>
      </c>
      <c r="Z1030" s="437">
        <v>125</v>
      </c>
      <c r="AA1030" s="437" t="s">
        <v>1090</v>
      </c>
      <c r="AB1030" s="437" t="s">
        <v>1090</v>
      </c>
      <c r="AC1030" s="437" t="s">
        <v>1090</v>
      </c>
      <c r="AD1030" s="437" t="s">
        <v>1090</v>
      </c>
      <c r="AE1030" s="437" t="s">
        <v>1090</v>
      </c>
      <c r="AF1030" s="437" t="s">
        <v>1090</v>
      </c>
      <c r="AG1030" s="437" t="s">
        <v>1885</v>
      </c>
      <c r="AH1030" s="437"/>
      <c r="AI1030" s="437" t="s">
        <v>2808</v>
      </c>
      <c r="AJ1030" s="437" t="s">
        <v>2809</v>
      </c>
      <c r="AK1030" s="438" t="s">
        <v>166</v>
      </c>
      <c r="AL1030" s="438" t="s">
        <v>6524</v>
      </c>
      <c r="AM1030" s="39"/>
    </row>
    <row r="1031" spans="1:529" s="60" customFormat="1" ht="28.5" customHeight="1" thickBot="1" x14ac:dyDescent="0.3">
      <c r="A1031" s="237">
        <v>13740017</v>
      </c>
      <c r="B1031" s="238">
        <v>39925</v>
      </c>
      <c r="C1031" s="23" t="s">
        <v>1190</v>
      </c>
      <c r="D1031" s="23"/>
      <c r="E1031" s="23"/>
      <c r="F1031" s="23"/>
      <c r="G1031" s="23"/>
      <c r="H1031" s="239"/>
      <c r="I1031" s="238">
        <v>39946</v>
      </c>
      <c r="J1031" s="238">
        <v>41021</v>
      </c>
      <c r="K1031" s="23" t="s">
        <v>365</v>
      </c>
      <c r="L1031" s="23"/>
      <c r="M1031" s="23" t="s">
        <v>408</v>
      </c>
      <c r="N1031" s="23" t="s">
        <v>25</v>
      </c>
      <c r="O1031" s="23">
        <v>382500</v>
      </c>
      <c r="P1031" s="744"/>
      <c r="Q1031" s="744"/>
      <c r="R1031" s="744"/>
      <c r="S1031" s="744"/>
      <c r="T1031" s="575"/>
      <c r="U1031" s="23"/>
      <c r="V1031" s="23">
        <v>382500</v>
      </c>
      <c r="W1031" s="23"/>
      <c r="X1031" s="23"/>
      <c r="Y1031" s="23"/>
      <c r="Z1031" s="23"/>
      <c r="AA1031" s="23"/>
      <c r="AB1031" s="23"/>
      <c r="AC1031" s="23"/>
      <c r="AD1031" s="23"/>
      <c r="AE1031" s="23"/>
      <c r="AF1031" s="23"/>
      <c r="AG1031" s="23"/>
      <c r="AH1031" s="23"/>
      <c r="AI1031" s="23"/>
      <c r="AJ1031" s="23"/>
      <c r="AK1031" s="24"/>
      <c r="AL1031" s="24"/>
      <c r="AM1031" s="11"/>
    </row>
    <row r="1032" spans="1:529" s="60" customFormat="1" ht="33" customHeight="1" thickBot="1" x14ac:dyDescent="0.3">
      <c r="A1032" s="252">
        <v>13740018</v>
      </c>
      <c r="B1032" s="253">
        <v>39940</v>
      </c>
      <c r="C1032" s="254" t="s">
        <v>215</v>
      </c>
      <c r="D1032" s="254"/>
      <c r="E1032" s="254"/>
      <c r="F1032" s="254"/>
      <c r="G1032" s="254"/>
      <c r="H1032" s="252"/>
      <c r="I1032" s="253">
        <v>39961</v>
      </c>
      <c r="J1032" s="253">
        <v>41859</v>
      </c>
      <c r="K1032" s="254" t="s">
        <v>365</v>
      </c>
      <c r="L1032" s="254"/>
      <c r="M1032" s="254" t="s">
        <v>408</v>
      </c>
      <c r="N1032" s="254" t="s">
        <v>25</v>
      </c>
      <c r="O1032" s="254">
        <v>4500</v>
      </c>
      <c r="P1032" s="754"/>
      <c r="Q1032" s="754"/>
      <c r="R1032" s="754" t="s">
        <v>3408</v>
      </c>
      <c r="S1032" s="754"/>
      <c r="T1032" s="612"/>
      <c r="U1032" s="254"/>
      <c r="V1032" s="254">
        <v>4500</v>
      </c>
      <c r="W1032" s="254"/>
      <c r="X1032" s="254"/>
      <c r="Y1032" s="254"/>
      <c r="Z1032" s="254"/>
      <c r="AA1032" s="254"/>
      <c r="AB1032" s="254"/>
      <c r="AC1032" s="254"/>
      <c r="AD1032" s="254"/>
      <c r="AE1032" s="254"/>
      <c r="AF1032" s="254"/>
      <c r="AG1032" s="254"/>
      <c r="AH1032" s="254"/>
      <c r="AI1032" s="254"/>
      <c r="AJ1032" s="254"/>
      <c r="AK1032" s="276"/>
      <c r="AL1032" s="276" t="s">
        <v>3407</v>
      </c>
      <c r="AM1032" s="11"/>
    </row>
    <row r="1033" spans="1:529" s="82" customFormat="1" ht="53.25" customHeight="1" thickBot="1" x14ac:dyDescent="0.3">
      <c r="A1033" s="237">
        <v>13740019</v>
      </c>
      <c r="B1033" s="238">
        <v>39955</v>
      </c>
      <c r="C1033" s="23" t="s">
        <v>1111</v>
      </c>
      <c r="D1033" s="23"/>
      <c r="E1033" s="23"/>
      <c r="F1033" s="23"/>
      <c r="G1033" s="23"/>
      <c r="H1033" s="239"/>
      <c r="I1033" s="238">
        <v>43633</v>
      </c>
      <c r="J1033" s="238">
        <v>42151</v>
      </c>
      <c r="K1033" s="23"/>
      <c r="L1033" s="23"/>
      <c r="M1033" s="23" t="s">
        <v>404</v>
      </c>
      <c r="N1033" s="23" t="s">
        <v>34</v>
      </c>
      <c r="O1033" s="23">
        <v>137000</v>
      </c>
      <c r="P1033" s="744"/>
      <c r="Q1033" s="744"/>
      <c r="R1033" s="744"/>
      <c r="S1033" s="744"/>
      <c r="T1033" s="575"/>
      <c r="U1033" s="23"/>
      <c r="V1033" s="23">
        <v>137000</v>
      </c>
      <c r="W1033" s="23"/>
      <c r="X1033" s="23"/>
      <c r="Y1033" s="23"/>
      <c r="Z1033" s="23"/>
      <c r="AA1033" s="23"/>
      <c r="AB1033" s="23"/>
      <c r="AC1033" s="23"/>
      <c r="AD1033" s="23"/>
      <c r="AE1033" s="23"/>
      <c r="AF1033" s="23"/>
      <c r="AG1033" s="23"/>
      <c r="AH1033" s="23"/>
      <c r="AI1033" s="23"/>
      <c r="AJ1033" s="23"/>
      <c r="AK1033" s="24"/>
      <c r="AL1033" s="24"/>
      <c r="AM1033" s="60"/>
      <c r="AN1033" s="60"/>
      <c r="AO1033" s="60"/>
      <c r="AP1033" s="60"/>
      <c r="AQ1033" s="60"/>
      <c r="AR1033" s="60"/>
      <c r="AS1033" s="60"/>
      <c r="AT1033" s="60"/>
      <c r="AU1033" s="60"/>
      <c r="AV1033" s="60"/>
      <c r="AW1033" s="60"/>
      <c r="AX1033" s="60"/>
      <c r="AY1033" s="60"/>
      <c r="AZ1033" s="60"/>
      <c r="BA1033" s="60"/>
      <c r="BB1033" s="60"/>
      <c r="BC1033" s="60"/>
      <c r="BD1033" s="60"/>
      <c r="BE1033" s="60"/>
      <c r="BF1033" s="60"/>
      <c r="BG1033" s="60"/>
      <c r="BH1033" s="60"/>
      <c r="BI1033" s="60"/>
      <c r="BJ1033" s="60"/>
      <c r="BK1033" s="60"/>
      <c r="BL1033" s="60"/>
      <c r="BM1033" s="60"/>
      <c r="BN1033" s="60"/>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c r="CT1033" s="60"/>
      <c r="CU1033" s="60"/>
      <c r="CV1033" s="60"/>
      <c r="CW1033" s="60"/>
      <c r="CX1033" s="60"/>
      <c r="CY1033" s="60"/>
      <c r="CZ1033" s="60"/>
      <c r="DA1033" s="60"/>
      <c r="DB1033" s="60"/>
      <c r="DC1033" s="60"/>
      <c r="DD1033" s="60"/>
      <c r="DE1033" s="60"/>
      <c r="DF1033" s="60"/>
      <c r="DG1033" s="60"/>
      <c r="DH1033" s="60"/>
      <c r="DI1033" s="60"/>
      <c r="DJ1033" s="60"/>
      <c r="DK1033" s="60"/>
      <c r="DL1033" s="60"/>
      <c r="DM1033" s="60"/>
      <c r="DN1033" s="60"/>
      <c r="DO1033" s="60"/>
      <c r="DP1033" s="60"/>
      <c r="DQ1033" s="60"/>
      <c r="DR1033" s="60"/>
      <c r="DS1033" s="60"/>
      <c r="DT1033" s="60"/>
      <c r="DU1033" s="60"/>
      <c r="DV1033" s="60"/>
      <c r="DW1033" s="60"/>
      <c r="DX1033" s="60"/>
      <c r="DY1033" s="60"/>
      <c r="DZ1033" s="60"/>
      <c r="EA1033" s="60"/>
      <c r="EB1033" s="60"/>
      <c r="EC1033" s="60"/>
      <c r="ED1033" s="60"/>
      <c r="EE1033" s="60"/>
      <c r="EF1033" s="60"/>
      <c r="EG1033" s="60"/>
      <c r="EH1033" s="60"/>
      <c r="EI1033" s="60"/>
      <c r="EJ1033" s="60"/>
      <c r="EK1033" s="60"/>
      <c r="EL1033" s="60"/>
      <c r="EM1033" s="60"/>
      <c r="EN1033" s="60"/>
      <c r="EO1033" s="60"/>
      <c r="EP1033" s="60"/>
      <c r="EQ1033" s="60"/>
      <c r="ER1033" s="60"/>
      <c r="ES1033" s="60"/>
      <c r="ET1033" s="60"/>
      <c r="EU1033" s="60"/>
      <c r="EV1033" s="60"/>
      <c r="EW1033" s="60"/>
      <c r="EX1033" s="60"/>
      <c r="EY1033" s="60"/>
      <c r="EZ1033" s="60"/>
      <c r="FA1033" s="60"/>
      <c r="FB1033" s="60"/>
      <c r="FC1033" s="60"/>
      <c r="FD1033" s="60"/>
      <c r="FE1033" s="60"/>
      <c r="FF1033" s="60"/>
      <c r="FG1033" s="60"/>
      <c r="FH1033" s="60"/>
      <c r="FI1033" s="60"/>
      <c r="FJ1033" s="60"/>
      <c r="FK1033" s="60"/>
      <c r="FL1033" s="60"/>
      <c r="FM1033" s="60"/>
      <c r="FN1033" s="60"/>
      <c r="FO1033" s="60"/>
      <c r="FP1033" s="60"/>
      <c r="FQ1033" s="60"/>
      <c r="FR1033" s="60"/>
      <c r="FS1033" s="60"/>
      <c r="FT1033" s="60"/>
      <c r="FU1033" s="60"/>
      <c r="FV1033" s="60"/>
      <c r="FW1033" s="60"/>
      <c r="FX1033" s="60"/>
      <c r="FY1033" s="60"/>
      <c r="FZ1033" s="60"/>
      <c r="GA1033" s="60"/>
      <c r="GB1033" s="60"/>
      <c r="GC1033" s="60"/>
      <c r="GD1033" s="60"/>
      <c r="GE1033" s="60"/>
      <c r="GF1033" s="60"/>
      <c r="GG1033" s="60"/>
      <c r="GH1033" s="60"/>
      <c r="GI1033" s="60"/>
      <c r="GJ1033" s="60"/>
      <c r="GK1033" s="60"/>
      <c r="GL1033" s="60"/>
      <c r="GM1033" s="60"/>
      <c r="GN1033" s="60"/>
      <c r="GO1033" s="60"/>
      <c r="GP1033" s="60"/>
      <c r="GQ1033" s="60"/>
      <c r="GR1033" s="60"/>
      <c r="GS1033" s="60"/>
      <c r="GT1033" s="60"/>
      <c r="GU1033" s="60"/>
      <c r="GV1033" s="60"/>
      <c r="GW1033" s="60"/>
      <c r="GX1033" s="60"/>
      <c r="GY1033" s="60"/>
      <c r="GZ1033" s="60"/>
      <c r="HA1033" s="60"/>
      <c r="HB1033" s="60"/>
      <c r="HC1033" s="60"/>
      <c r="HD1033" s="60"/>
      <c r="HE1033" s="60"/>
      <c r="HF1033" s="60"/>
      <c r="HG1033" s="60"/>
      <c r="HH1033" s="60"/>
      <c r="HI1033" s="60"/>
      <c r="HJ1033" s="60"/>
      <c r="HK1033" s="60"/>
      <c r="HL1033" s="60"/>
      <c r="HM1033" s="60"/>
      <c r="HN1033" s="60"/>
      <c r="HO1033" s="60"/>
      <c r="HP1033" s="60"/>
      <c r="HQ1033" s="60"/>
      <c r="HR1033" s="60"/>
      <c r="HS1033" s="60"/>
      <c r="HT1033" s="60"/>
      <c r="HU1033" s="60"/>
      <c r="HV1033" s="60"/>
      <c r="HW1033" s="60"/>
      <c r="HX1033" s="60"/>
      <c r="HY1033" s="60"/>
      <c r="HZ1033" s="60"/>
      <c r="IA1033" s="60"/>
      <c r="IB1033" s="60"/>
      <c r="IC1033" s="60"/>
      <c r="ID1033" s="60"/>
      <c r="IE1033" s="60"/>
      <c r="IF1033" s="60"/>
      <c r="IG1033" s="60"/>
      <c r="IH1033" s="60"/>
      <c r="II1033" s="60"/>
      <c r="IJ1033" s="60"/>
      <c r="IK1033" s="60"/>
      <c r="IL1033" s="60"/>
      <c r="IM1033" s="60"/>
      <c r="IN1033" s="60"/>
      <c r="IO1033" s="60"/>
      <c r="IP1033" s="60"/>
      <c r="IQ1033" s="60"/>
      <c r="IR1033" s="60"/>
      <c r="IS1033" s="60"/>
      <c r="IT1033" s="60"/>
      <c r="IU1033" s="60"/>
      <c r="IV1033" s="60"/>
      <c r="IW1033" s="60"/>
      <c r="IX1033" s="60"/>
      <c r="IY1033" s="60"/>
      <c r="IZ1033" s="60"/>
      <c r="JA1033" s="60"/>
      <c r="JB1033" s="60"/>
      <c r="JC1033" s="60"/>
      <c r="JD1033" s="60"/>
      <c r="JE1033" s="60"/>
      <c r="JF1033" s="60"/>
      <c r="JG1033" s="60"/>
      <c r="JH1033" s="60"/>
      <c r="JI1033" s="60"/>
      <c r="JJ1033" s="60"/>
      <c r="JK1033" s="60"/>
      <c r="JL1033" s="60"/>
      <c r="JM1033" s="60"/>
      <c r="JN1033" s="60"/>
      <c r="JO1033" s="60"/>
      <c r="JP1033" s="60"/>
      <c r="JQ1033" s="60"/>
      <c r="JR1033" s="60"/>
      <c r="JS1033" s="60"/>
      <c r="JT1033" s="60"/>
      <c r="JU1033" s="60"/>
      <c r="JV1033" s="60"/>
      <c r="JW1033" s="60"/>
      <c r="JX1033" s="60"/>
      <c r="JY1033" s="60"/>
      <c r="JZ1033" s="60"/>
      <c r="KA1033" s="60"/>
      <c r="KB1033" s="60"/>
      <c r="KC1033" s="60"/>
      <c r="KD1033" s="60"/>
      <c r="KE1033" s="60"/>
      <c r="KF1033" s="60"/>
      <c r="KG1033" s="60"/>
      <c r="KH1033" s="60"/>
      <c r="KI1033" s="60"/>
      <c r="KJ1033" s="60"/>
      <c r="KK1033" s="60"/>
      <c r="KL1033" s="60"/>
      <c r="KM1033" s="60"/>
      <c r="KN1033" s="60"/>
      <c r="KO1033" s="60"/>
      <c r="KP1033" s="60"/>
      <c r="KQ1033" s="60"/>
      <c r="KR1033" s="60"/>
      <c r="KS1033" s="60"/>
      <c r="KT1033" s="60"/>
      <c r="KU1033" s="60"/>
      <c r="KV1033" s="60"/>
      <c r="KW1033" s="60"/>
      <c r="KX1033" s="60"/>
      <c r="KY1033" s="60"/>
      <c r="KZ1033" s="60"/>
      <c r="LA1033" s="60"/>
      <c r="LB1033" s="60"/>
      <c r="LC1033" s="60"/>
      <c r="LD1033" s="60"/>
      <c r="LE1033" s="60"/>
      <c r="LF1033" s="60"/>
      <c r="LG1033" s="60"/>
      <c r="LH1033" s="60"/>
      <c r="LI1033" s="60"/>
      <c r="LJ1033" s="60"/>
      <c r="LK1033" s="60"/>
      <c r="LL1033" s="60"/>
      <c r="LM1033" s="60"/>
      <c r="LN1033" s="60"/>
      <c r="LO1033" s="60"/>
      <c r="LP1033" s="60"/>
      <c r="LQ1033" s="60"/>
      <c r="LR1033" s="60"/>
      <c r="LS1033" s="60"/>
      <c r="LT1033" s="60"/>
      <c r="LU1033" s="60"/>
      <c r="LV1033" s="60"/>
      <c r="LW1033" s="60"/>
      <c r="LX1033" s="60"/>
      <c r="LY1033" s="60"/>
      <c r="LZ1033" s="60"/>
      <c r="MA1033" s="60"/>
      <c r="MB1033" s="60"/>
      <c r="MC1033" s="60"/>
      <c r="MD1033" s="60"/>
      <c r="ME1033" s="60"/>
      <c r="MF1033" s="60"/>
      <c r="MG1033" s="60"/>
      <c r="MH1033" s="60"/>
      <c r="MI1033" s="60"/>
      <c r="MJ1033" s="60"/>
      <c r="MK1033" s="60"/>
      <c r="ML1033" s="60"/>
      <c r="MM1033" s="60"/>
      <c r="MN1033" s="60"/>
      <c r="MO1033" s="60"/>
      <c r="MP1033" s="60"/>
      <c r="MQ1033" s="60"/>
      <c r="MR1033" s="60"/>
      <c r="MS1033" s="60"/>
      <c r="MT1033" s="60"/>
      <c r="MU1033" s="60"/>
      <c r="MV1033" s="60"/>
      <c r="MW1033" s="60"/>
      <c r="MX1033" s="60"/>
      <c r="MY1033" s="60"/>
      <c r="MZ1033" s="60"/>
      <c r="NA1033" s="60"/>
      <c r="NB1033" s="60"/>
      <c r="NC1033" s="60"/>
      <c r="ND1033" s="60"/>
      <c r="NE1033" s="60"/>
      <c r="NF1033" s="60"/>
      <c r="NG1033" s="60"/>
      <c r="NH1033" s="60"/>
      <c r="NI1033" s="60"/>
      <c r="NJ1033" s="60"/>
      <c r="NK1033" s="60"/>
      <c r="NL1033" s="60"/>
      <c r="NM1033" s="60"/>
      <c r="NN1033" s="60"/>
      <c r="NO1033" s="60"/>
      <c r="NP1033" s="60"/>
      <c r="NQ1033" s="60"/>
      <c r="NR1033" s="60"/>
      <c r="NS1033" s="60"/>
      <c r="NT1033" s="60"/>
      <c r="NU1033" s="60"/>
      <c r="NV1033" s="60"/>
      <c r="NW1033" s="60"/>
      <c r="NX1033" s="60"/>
      <c r="NY1033" s="60"/>
      <c r="NZ1033" s="60"/>
      <c r="OA1033" s="60"/>
      <c r="OB1033" s="60"/>
      <c r="OC1033" s="60"/>
      <c r="OD1033" s="60"/>
      <c r="OE1033" s="60"/>
      <c r="OF1033" s="60"/>
      <c r="OG1033" s="60"/>
      <c r="OH1033" s="60"/>
      <c r="OI1033" s="60"/>
      <c r="OJ1033" s="60"/>
      <c r="OK1033" s="60"/>
      <c r="OL1033" s="60"/>
      <c r="OM1033" s="60"/>
      <c r="ON1033" s="60"/>
      <c r="OO1033" s="60"/>
      <c r="OP1033" s="60"/>
      <c r="OQ1033" s="60"/>
      <c r="OR1033" s="60"/>
      <c r="OS1033" s="60"/>
      <c r="OT1033" s="60"/>
      <c r="OU1033" s="60"/>
      <c r="OV1033" s="60"/>
      <c r="OW1033" s="60"/>
      <c r="OX1033" s="60"/>
      <c r="OY1033" s="60"/>
      <c r="OZ1033" s="60"/>
      <c r="PA1033" s="60"/>
      <c r="PB1033" s="60"/>
      <c r="PC1033" s="60"/>
      <c r="PD1033" s="60"/>
      <c r="PE1033" s="60"/>
      <c r="PF1033" s="60"/>
      <c r="PG1033" s="60"/>
      <c r="PH1033" s="60"/>
      <c r="PI1033" s="60"/>
      <c r="PJ1033" s="60"/>
      <c r="PK1033" s="60"/>
      <c r="PL1033" s="60"/>
      <c r="PM1033" s="60"/>
      <c r="PN1033" s="60"/>
      <c r="PO1033" s="60"/>
      <c r="PP1033" s="60"/>
      <c r="PQ1033" s="60"/>
      <c r="PR1033" s="60"/>
      <c r="PS1033" s="60"/>
      <c r="PT1033" s="60"/>
      <c r="PU1033" s="60"/>
      <c r="PV1033" s="60"/>
      <c r="PW1033" s="60"/>
      <c r="PX1033" s="60"/>
      <c r="PY1033" s="60"/>
      <c r="PZ1033" s="60"/>
      <c r="QA1033" s="60"/>
      <c r="QB1033" s="60"/>
      <c r="QC1033" s="60"/>
      <c r="QD1033" s="60"/>
      <c r="QE1033" s="60"/>
      <c r="QF1033" s="60"/>
      <c r="QG1033" s="60"/>
      <c r="QH1033" s="60"/>
      <c r="QI1033" s="60"/>
      <c r="QJ1033" s="60"/>
      <c r="QK1033" s="60"/>
      <c r="QL1033" s="60"/>
      <c r="QM1033" s="60"/>
      <c r="QN1033" s="60"/>
      <c r="QO1033" s="60"/>
      <c r="QP1033" s="60"/>
      <c r="QQ1033" s="60"/>
      <c r="QR1033" s="60"/>
      <c r="QS1033" s="60"/>
      <c r="QT1033" s="60"/>
      <c r="QU1033" s="60"/>
      <c r="QV1033" s="60"/>
      <c r="QW1033" s="60"/>
      <c r="QX1033" s="60"/>
      <c r="QY1033" s="60"/>
      <c r="QZ1033" s="60"/>
      <c r="RA1033" s="60"/>
      <c r="RB1033" s="60"/>
      <c r="RC1033" s="60"/>
      <c r="RD1033" s="60"/>
      <c r="RE1033" s="60"/>
      <c r="RF1033" s="60"/>
      <c r="RG1033" s="60"/>
      <c r="RH1033" s="60"/>
      <c r="RI1033" s="60"/>
      <c r="RJ1033" s="60"/>
      <c r="RK1033" s="60"/>
      <c r="RL1033" s="60"/>
      <c r="RM1033" s="60"/>
      <c r="RN1033" s="60"/>
      <c r="RO1033" s="60"/>
      <c r="RP1033" s="60"/>
      <c r="RQ1033" s="60"/>
      <c r="RR1033" s="60"/>
      <c r="RS1033" s="60"/>
      <c r="RT1033" s="60"/>
      <c r="RU1033" s="60"/>
      <c r="RV1033" s="60"/>
      <c r="RW1033" s="60"/>
      <c r="RX1033" s="60"/>
      <c r="RY1033" s="60"/>
      <c r="RZ1033" s="60"/>
      <c r="SA1033" s="60"/>
      <c r="SB1033" s="60"/>
      <c r="SC1033" s="60"/>
      <c r="SD1033" s="60"/>
      <c r="SE1033" s="60"/>
      <c r="SF1033" s="60"/>
      <c r="SG1033" s="60"/>
      <c r="SH1033" s="60"/>
      <c r="SI1033" s="60"/>
      <c r="SJ1033" s="60"/>
      <c r="SK1033" s="60"/>
      <c r="SL1033" s="60"/>
      <c r="SM1033" s="60"/>
      <c r="SN1033" s="60"/>
      <c r="SO1033" s="60"/>
      <c r="SP1033" s="60"/>
      <c r="SQ1033" s="60"/>
      <c r="SR1033" s="60"/>
      <c r="SS1033" s="60"/>
      <c r="ST1033" s="60"/>
      <c r="SU1033" s="60"/>
      <c r="SV1033" s="60"/>
      <c r="SW1033" s="60"/>
      <c r="SX1033" s="60"/>
      <c r="SY1033" s="60"/>
      <c r="SZ1033" s="60"/>
      <c r="TA1033" s="60"/>
      <c r="TB1033" s="60"/>
      <c r="TC1033" s="60"/>
      <c r="TD1033" s="60"/>
      <c r="TE1033" s="60"/>
      <c r="TF1033" s="60"/>
      <c r="TG1033" s="60"/>
      <c r="TH1033" s="60"/>
      <c r="TI1033" s="60"/>
    </row>
    <row r="1034" spans="1:529" s="60" customFormat="1" ht="28.5" customHeight="1" thickBot="1" x14ac:dyDescent="0.3">
      <c r="A1034" s="164">
        <v>13740020</v>
      </c>
      <c r="B1034" s="175">
        <v>39965</v>
      </c>
      <c r="C1034" s="176" t="s">
        <v>1886</v>
      </c>
      <c r="D1034" s="176"/>
      <c r="E1034" s="176"/>
      <c r="F1034" s="176"/>
      <c r="G1034" s="176"/>
      <c r="H1034" s="164"/>
      <c r="I1034" s="175">
        <v>39986</v>
      </c>
      <c r="J1034" s="175">
        <v>41821</v>
      </c>
      <c r="K1034" s="176" t="s">
        <v>1486</v>
      </c>
      <c r="L1034" s="176"/>
      <c r="M1034" s="176" t="s">
        <v>408</v>
      </c>
      <c r="N1034" s="176" t="s">
        <v>48</v>
      </c>
      <c r="O1034" s="176">
        <v>13200</v>
      </c>
      <c r="P1034" s="752" t="s">
        <v>3341</v>
      </c>
      <c r="Q1034" s="752" t="s">
        <v>3341</v>
      </c>
      <c r="R1034" s="752"/>
      <c r="S1034" s="752"/>
      <c r="T1034" s="568"/>
      <c r="U1034" s="176"/>
      <c r="V1034" s="176">
        <v>13200</v>
      </c>
      <c r="W1034" s="176"/>
      <c r="X1034" s="176"/>
      <c r="Y1034" s="176"/>
      <c r="Z1034" s="176"/>
      <c r="AA1034" s="176"/>
      <c r="AB1034" s="176"/>
      <c r="AC1034" s="176"/>
      <c r="AD1034" s="176"/>
      <c r="AE1034" s="176"/>
      <c r="AF1034" s="176"/>
      <c r="AG1034" s="176"/>
      <c r="AH1034" s="176"/>
      <c r="AI1034" s="176"/>
      <c r="AJ1034" s="176"/>
      <c r="AK1034" s="222"/>
      <c r="AL1034" s="222" t="s">
        <v>4576</v>
      </c>
      <c r="AM1034" s="11"/>
    </row>
    <row r="1035" spans="1:529" s="60" customFormat="1" ht="28.5" customHeight="1" thickBot="1" x14ac:dyDescent="0.3">
      <c r="A1035" s="73">
        <v>13740020</v>
      </c>
      <c r="B1035" s="12">
        <v>39965</v>
      </c>
      <c r="C1035" s="11" t="s">
        <v>4343</v>
      </c>
      <c r="D1035" s="11" t="s">
        <v>8310</v>
      </c>
      <c r="E1035" s="23" t="s">
        <v>24</v>
      </c>
      <c r="F1035" s="23" t="s">
        <v>24</v>
      </c>
      <c r="G1035" s="23" t="s">
        <v>24</v>
      </c>
      <c r="H1035" s="73">
        <v>61710</v>
      </c>
      <c r="I1035" s="12">
        <v>39986</v>
      </c>
      <c r="J1035" s="12">
        <v>46204</v>
      </c>
      <c r="K1035" s="11" t="s">
        <v>1486</v>
      </c>
      <c r="L1035" s="11" t="s">
        <v>7752</v>
      </c>
      <c r="M1035" s="11" t="s">
        <v>408</v>
      </c>
      <c r="N1035" s="11" t="s">
        <v>48</v>
      </c>
      <c r="O1035" s="11">
        <v>13200</v>
      </c>
      <c r="P1035" s="745" t="s">
        <v>8758</v>
      </c>
      <c r="Q1035" s="745" t="s">
        <v>8311</v>
      </c>
      <c r="R1035" s="745"/>
      <c r="S1035" s="745"/>
      <c r="T1035" s="559">
        <v>7.8125</v>
      </c>
      <c r="U1035" s="11">
        <v>187.5</v>
      </c>
      <c r="V1035" s="11">
        <v>45000</v>
      </c>
      <c r="W1035" s="11" t="s">
        <v>1257</v>
      </c>
      <c r="X1035" s="11">
        <v>50</v>
      </c>
      <c r="Y1035" s="11">
        <v>40</v>
      </c>
      <c r="Z1035" s="11">
        <v>150</v>
      </c>
      <c r="AA1035" s="11" t="s">
        <v>1090</v>
      </c>
      <c r="AB1035" s="11" t="s">
        <v>1090</v>
      </c>
      <c r="AC1035" s="11" t="s">
        <v>1090</v>
      </c>
      <c r="AD1035" s="11" t="s">
        <v>1090</v>
      </c>
      <c r="AE1035" s="11" t="s">
        <v>1090</v>
      </c>
      <c r="AF1035" s="11">
        <v>5</v>
      </c>
      <c r="AG1035" s="11" t="s">
        <v>3334</v>
      </c>
      <c r="AH1035" s="11"/>
      <c r="AI1035" s="11" t="s">
        <v>8756</v>
      </c>
      <c r="AJ1035" s="11" t="s">
        <v>8757</v>
      </c>
      <c r="AK1035" s="11" t="s">
        <v>1092</v>
      </c>
      <c r="AM1035" s="11"/>
    </row>
    <row r="1036" spans="1:529" s="60" customFormat="1" ht="28.5" customHeight="1" thickBot="1" x14ac:dyDescent="0.3">
      <c r="A1036" s="237">
        <v>13740021</v>
      </c>
      <c r="B1036" s="238">
        <v>39965</v>
      </c>
      <c r="C1036" s="23" t="s">
        <v>215</v>
      </c>
      <c r="D1036" s="23"/>
      <c r="E1036" s="29"/>
      <c r="F1036" s="29"/>
      <c r="G1036" s="29"/>
      <c r="H1036" s="239"/>
      <c r="I1036" s="238">
        <v>39986</v>
      </c>
      <c r="J1036" s="238">
        <v>41791</v>
      </c>
      <c r="K1036" s="23" t="s">
        <v>1531</v>
      </c>
      <c r="L1036" s="23"/>
      <c r="M1036" s="23" t="s">
        <v>408</v>
      </c>
      <c r="N1036" s="23" t="s">
        <v>48</v>
      </c>
      <c r="O1036" s="23">
        <v>3700</v>
      </c>
      <c r="P1036" s="744"/>
      <c r="Q1036" s="744"/>
      <c r="R1036" s="744"/>
      <c r="S1036" s="744"/>
      <c r="T1036" s="575"/>
      <c r="U1036" s="23"/>
      <c r="V1036" s="23">
        <v>3700</v>
      </c>
      <c r="W1036" s="23"/>
      <c r="X1036" s="23"/>
      <c r="Y1036" s="23"/>
      <c r="Z1036" s="23"/>
      <c r="AA1036" s="23"/>
      <c r="AB1036" s="23"/>
      <c r="AC1036" s="23"/>
      <c r="AD1036" s="23"/>
      <c r="AE1036" s="23"/>
      <c r="AF1036" s="23"/>
      <c r="AG1036" s="23"/>
      <c r="AH1036" s="23"/>
      <c r="AI1036" s="23"/>
      <c r="AJ1036" s="23"/>
      <c r="AK1036" s="24"/>
      <c r="AL1036" s="24"/>
      <c r="AM1036" s="11"/>
    </row>
    <row r="1037" spans="1:529" s="60" customFormat="1" ht="28.5" customHeight="1" thickBot="1" x14ac:dyDescent="0.3">
      <c r="A1037" s="77">
        <v>13740022</v>
      </c>
      <c r="B1037" s="28">
        <v>40000</v>
      </c>
      <c r="C1037" s="29" t="s">
        <v>170</v>
      </c>
      <c r="D1037" s="29"/>
      <c r="E1037" s="23"/>
      <c r="F1037" s="23"/>
      <c r="G1037" s="23"/>
      <c r="H1037" s="77"/>
      <c r="I1037" s="28">
        <v>40020</v>
      </c>
      <c r="J1037" s="28">
        <v>42191</v>
      </c>
      <c r="K1037" s="29" t="s">
        <v>365</v>
      </c>
      <c r="L1037" s="29"/>
      <c r="M1037" s="29" t="s">
        <v>1887</v>
      </c>
      <c r="N1037" s="29" t="s">
        <v>25</v>
      </c>
      <c r="O1037" s="29">
        <v>300</v>
      </c>
      <c r="P1037" s="743"/>
      <c r="Q1037" s="743"/>
      <c r="R1037" s="743"/>
      <c r="S1037" s="743"/>
      <c r="T1037" s="571"/>
      <c r="U1037" s="29"/>
      <c r="V1037" s="29">
        <v>300</v>
      </c>
      <c r="W1037" s="29"/>
      <c r="X1037" s="29"/>
      <c r="Y1037" s="29"/>
      <c r="Z1037" s="29"/>
      <c r="AA1037" s="29"/>
      <c r="AB1037" s="29"/>
      <c r="AC1037" s="29"/>
      <c r="AD1037" s="29"/>
      <c r="AE1037" s="29"/>
      <c r="AF1037" s="29"/>
      <c r="AG1037" s="29"/>
      <c r="AH1037" s="29"/>
      <c r="AI1037" s="29"/>
      <c r="AJ1037" s="29"/>
      <c r="AK1037" s="25"/>
      <c r="AL1037" s="25"/>
      <c r="AM1037" s="11"/>
    </row>
    <row r="1038" spans="1:529" s="60" customFormat="1" ht="28.5" customHeight="1" thickBot="1" x14ac:dyDescent="0.3">
      <c r="A1038" s="237">
        <v>13740023</v>
      </c>
      <c r="B1038" s="238">
        <v>40024</v>
      </c>
      <c r="C1038" s="23" t="s">
        <v>1190</v>
      </c>
      <c r="D1038" s="23"/>
      <c r="E1038" s="23"/>
      <c r="F1038" s="23"/>
      <c r="G1038" s="23"/>
      <c r="H1038" s="239"/>
      <c r="I1038" s="238">
        <v>40059</v>
      </c>
      <c r="J1038" s="238">
        <v>42004</v>
      </c>
      <c r="K1038" s="23" t="s">
        <v>877</v>
      </c>
      <c r="L1038" s="23"/>
      <c r="M1038" s="23" t="s">
        <v>4857</v>
      </c>
      <c r="N1038" s="23" t="s">
        <v>34</v>
      </c>
      <c r="O1038" s="23">
        <v>45260</v>
      </c>
      <c r="P1038" s="744"/>
      <c r="Q1038" s="744"/>
      <c r="R1038" s="744"/>
      <c r="S1038" s="744"/>
      <c r="T1038" s="575"/>
      <c r="U1038" s="23"/>
      <c r="V1038" s="23">
        <v>45260</v>
      </c>
      <c r="W1038" s="23"/>
      <c r="X1038" s="23"/>
      <c r="Y1038" s="23"/>
      <c r="Z1038" s="23"/>
      <c r="AA1038" s="23"/>
      <c r="AB1038" s="23"/>
      <c r="AC1038" s="23"/>
      <c r="AD1038" s="23"/>
      <c r="AE1038" s="23"/>
      <c r="AF1038" s="23"/>
      <c r="AG1038" s="23"/>
      <c r="AH1038" s="23"/>
      <c r="AI1038" s="23"/>
      <c r="AJ1038" s="23"/>
      <c r="AK1038" s="24"/>
      <c r="AL1038" s="24"/>
      <c r="AM1038" s="11"/>
    </row>
    <row r="1039" spans="1:529" s="82" customFormat="1" ht="53.25" customHeight="1" thickBot="1" x14ac:dyDescent="0.3">
      <c r="A1039" s="290">
        <v>13740024</v>
      </c>
      <c r="B1039" s="291">
        <v>40039</v>
      </c>
      <c r="C1039" s="221" t="s">
        <v>176</v>
      </c>
      <c r="D1039" s="221" t="s">
        <v>7356</v>
      </c>
      <c r="E1039" s="221" t="s">
        <v>34</v>
      </c>
      <c r="F1039" s="221" t="s">
        <v>34</v>
      </c>
      <c r="G1039" s="221" t="s">
        <v>53</v>
      </c>
      <c r="H1039" s="290" t="s">
        <v>1694</v>
      </c>
      <c r="I1039" s="291">
        <v>40059</v>
      </c>
      <c r="J1039" s="291">
        <v>45518</v>
      </c>
      <c r="K1039" s="221" t="s">
        <v>877</v>
      </c>
      <c r="L1039" s="221" t="s">
        <v>6900</v>
      </c>
      <c r="M1039" s="221" t="s">
        <v>4858</v>
      </c>
      <c r="N1039" s="221" t="s">
        <v>34</v>
      </c>
      <c r="O1039" s="221">
        <v>26600</v>
      </c>
      <c r="P1039" s="746" t="s">
        <v>7357</v>
      </c>
      <c r="Q1039" s="746" t="s">
        <v>7357</v>
      </c>
      <c r="R1039" s="746" t="s">
        <v>9057</v>
      </c>
      <c r="S1039" s="746"/>
      <c r="T1039" s="570"/>
      <c r="U1039" s="221"/>
      <c r="V1039" s="221">
        <v>26600</v>
      </c>
      <c r="W1039" s="221"/>
      <c r="X1039" s="221"/>
      <c r="Y1039" s="221"/>
      <c r="Z1039" s="221"/>
      <c r="AA1039" s="221"/>
      <c r="AB1039" s="221"/>
      <c r="AC1039" s="221"/>
      <c r="AD1039" s="221"/>
      <c r="AE1039" s="221"/>
      <c r="AF1039" s="221"/>
      <c r="AG1039" s="221"/>
      <c r="AH1039" s="221"/>
      <c r="AI1039" s="221"/>
      <c r="AJ1039" s="221"/>
      <c r="AK1039" s="314"/>
      <c r="AL1039" s="314"/>
      <c r="AM1039" s="60"/>
      <c r="AN1039" s="60"/>
      <c r="AO1039" s="60"/>
      <c r="AP1039" s="60"/>
      <c r="AQ1039" s="60"/>
      <c r="AR1039" s="60"/>
      <c r="AS1039" s="60"/>
      <c r="AT1039" s="60"/>
      <c r="AU1039" s="60"/>
      <c r="AV1039" s="60"/>
      <c r="AW1039" s="60"/>
      <c r="AX1039" s="60"/>
      <c r="AY1039" s="60"/>
      <c r="AZ1039" s="60"/>
      <c r="BA1039" s="60"/>
      <c r="BB1039" s="60"/>
      <c r="BC1039" s="60"/>
      <c r="BD1039" s="60"/>
      <c r="BE1039" s="60"/>
      <c r="BF1039" s="60"/>
      <c r="BG1039" s="60"/>
      <c r="BH1039" s="60"/>
      <c r="BI1039" s="60"/>
      <c r="BJ1039" s="60"/>
      <c r="BK1039" s="60"/>
      <c r="BL1039" s="60"/>
      <c r="BM1039" s="60"/>
      <c r="BN1039" s="60"/>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c r="CT1039" s="60"/>
      <c r="CU1039" s="60"/>
      <c r="CV1039" s="60"/>
      <c r="CW1039" s="60"/>
      <c r="CX1039" s="60"/>
      <c r="CY1039" s="60"/>
      <c r="CZ1039" s="60"/>
      <c r="DA1039" s="60"/>
      <c r="DB1039" s="60"/>
      <c r="DC1039" s="60"/>
      <c r="DD1039" s="60"/>
      <c r="DE1039" s="60"/>
      <c r="DF1039" s="60"/>
      <c r="DG1039" s="60"/>
      <c r="DH1039" s="60"/>
      <c r="DI1039" s="60"/>
      <c r="DJ1039" s="60"/>
      <c r="DK1039" s="60"/>
      <c r="DL1039" s="60"/>
      <c r="DM1039" s="60"/>
      <c r="DN1039" s="60"/>
      <c r="DO1039" s="60"/>
      <c r="DP1039" s="60"/>
      <c r="DQ1039" s="60"/>
      <c r="DR1039" s="60"/>
      <c r="DS1039" s="60"/>
      <c r="DT1039" s="60"/>
      <c r="DU1039" s="60"/>
      <c r="DV1039" s="60"/>
      <c r="DW1039" s="60"/>
      <c r="DX1039" s="60"/>
      <c r="DY1039" s="60"/>
      <c r="DZ1039" s="60"/>
      <c r="EA1039" s="60"/>
      <c r="EB1039" s="60"/>
      <c r="EC1039" s="60"/>
      <c r="ED1039" s="60"/>
      <c r="EE1039" s="60"/>
      <c r="EF1039" s="60"/>
      <c r="EG1039" s="60"/>
      <c r="EH1039" s="60"/>
      <c r="EI1039" s="60"/>
      <c r="EJ1039" s="60"/>
      <c r="EK1039" s="60"/>
      <c r="EL1039" s="60"/>
      <c r="EM1039" s="60"/>
      <c r="EN1039" s="60"/>
      <c r="EO1039" s="60"/>
      <c r="EP1039" s="60"/>
      <c r="EQ1039" s="60"/>
      <c r="ER1039" s="60"/>
      <c r="ES1039" s="60"/>
      <c r="ET1039" s="60"/>
      <c r="EU1039" s="60"/>
      <c r="EV1039" s="60"/>
      <c r="EW1039" s="60"/>
      <c r="EX1039" s="60"/>
      <c r="EY1039" s="60"/>
      <c r="EZ1039" s="60"/>
      <c r="FA1039" s="60"/>
      <c r="FB1039" s="60"/>
      <c r="FC1039" s="60"/>
      <c r="FD1039" s="60"/>
      <c r="FE1039" s="60"/>
      <c r="FF1039" s="60"/>
      <c r="FG1039" s="60"/>
      <c r="FH1039" s="60"/>
      <c r="FI1039" s="60"/>
      <c r="FJ1039" s="60"/>
      <c r="FK1039" s="60"/>
      <c r="FL1039" s="60"/>
      <c r="FM1039" s="60"/>
      <c r="FN1039" s="60"/>
      <c r="FO1039" s="60"/>
      <c r="FP1039" s="60"/>
      <c r="FQ1039" s="60"/>
      <c r="FR1039" s="60"/>
      <c r="FS1039" s="60"/>
      <c r="FT1039" s="60"/>
      <c r="FU1039" s="60"/>
      <c r="FV1039" s="60"/>
      <c r="FW1039" s="60"/>
      <c r="FX1039" s="60"/>
      <c r="FY1039" s="60"/>
      <c r="FZ1039" s="60"/>
      <c r="GA1039" s="60"/>
      <c r="GB1039" s="60"/>
      <c r="GC1039" s="60"/>
      <c r="GD1039" s="60"/>
      <c r="GE1039" s="60"/>
      <c r="GF1039" s="60"/>
      <c r="GG1039" s="60"/>
      <c r="GH1039" s="60"/>
      <c r="GI1039" s="60"/>
      <c r="GJ1039" s="60"/>
      <c r="GK1039" s="60"/>
      <c r="GL1039" s="60"/>
      <c r="GM1039" s="60"/>
      <c r="GN1039" s="60"/>
      <c r="GO1039" s="60"/>
      <c r="GP1039" s="60"/>
      <c r="GQ1039" s="60"/>
      <c r="GR1039" s="60"/>
      <c r="GS1039" s="60"/>
      <c r="GT1039" s="60"/>
      <c r="GU1039" s="60"/>
      <c r="GV1039" s="60"/>
      <c r="GW1039" s="60"/>
      <c r="GX1039" s="60"/>
      <c r="GY1039" s="60"/>
      <c r="GZ1039" s="60"/>
      <c r="HA1039" s="60"/>
      <c r="HB1039" s="60"/>
      <c r="HC1039" s="60"/>
      <c r="HD1039" s="60"/>
      <c r="HE1039" s="60"/>
      <c r="HF1039" s="60"/>
      <c r="HG1039" s="60"/>
      <c r="HH1039" s="60"/>
      <c r="HI1039" s="60"/>
      <c r="HJ1039" s="60"/>
      <c r="HK1039" s="60"/>
      <c r="HL1039" s="60"/>
      <c r="HM1039" s="60"/>
      <c r="HN1039" s="60"/>
      <c r="HO1039" s="60"/>
      <c r="HP1039" s="60"/>
      <c r="HQ1039" s="60"/>
      <c r="HR1039" s="60"/>
      <c r="HS1039" s="60"/>
      <c r="HT1039" s="60"/>
      <c r="HU1039" s="60"/>
      <c r="HV1039" s="60"/>
      <c r="HW1039" s="60"/>
      <c r="HX1039" s="60"/>
      <c r="HY1039" s="60"/>
      <c r="HZ1039" s="60"/>
      <c r="IA1039" s="60"/>
      <c r="IB1039" s="60"/>
      <c r="IC1039" s="60"/>
      <c r="ID1039" s="60"/>
      <c r="IE1039" s="60"/>
      <c r="IF1039" s="60"/>
      <c r="IG1039" s="60"/>
      <c r="IH1039" s="60"/>
      <c r="II1039" s="60"/>
      <c r="IJ1039" s="60"/>
      <c r="IK1039" s="60"/>
      <c r="IL1039" s="60"/>
      <c r="IM1039" s="60"/>
      <c r="IN1039" s="60"/>
      <c r="IO1039" s="60"/>
      <c r="IP1039" s="60"/>
      <c r="IQ1039" s="60"/>
      <c r="IR1039" s="60"/>
      <c r="IS1039" s="60"/>
      <c r="IT1039" s="60"/>
      <c r="IU1039" s="60"/>
      <c r="IV1039" s="60"/>
      <c r="IW1039" s="60"/>
      <c r="IX1039" s="60"/>
      <c r="IY1039" s="60"/>
      <c r="IZ1039" s="60"/>
      <c r="JA1039" s="60"/>
      <c r="JB1039" s="60"/>
      <c r="JC1039" s="60"/>
      <c r="JD1039" s="60"/>
      <c r="JE1039" s="60"/>
      <c r="JF1039" s="60"/>
      <c r="JG1039" s="60"/>
      <c r="JH1039" s="60"/>
      <c r="JI1039" s="60"/>
      <c r="JJ1039" s="60"/>
      <c r="JK1039" s="60"/>
      <c r="JL1039" s="60"/>
      <c r="JM1039" s="60"/>
      <c r="JN1039" s="60"/>
      <c r="JO1039" s="60"/>
      <c r="JP1039" s="60"/>
      <c r="JQ1039" s="60"/>
      <c r="JR1039" s="60"/>
      <c r="JS1039" s="60"/>
      <c r="JT1039" s="60"/>
      <c r="JU1039" s="60"/>
      <c r="JV1039" s="60"/>
      <c r="JW1039" s="60"/>
      <c r="JX1039" s="60"/>
      <c r="JY1039" s="60"/>
      <c r="JZ1039" s="60"/>
      <c r="KA1039" s="60"/>
      <c r="KB1039" s="60"/>
      <c r="KC1039" s="60"/>
      <c r="KD1039" s="60"/>
      <c r="KE1039" s="60"/>
      <c r="KF1039" s="60"/>
      <c r="KG1039" s="60"/>
      <c r="KH1039" s="60"/>
      <c r="KI1039" s="60"/>
      <c r="KJ1039" s="60"/>
      <c r="KK1039" s="60"/>
      <c r="KL1039" s="60"/>
      <c r="KM1039" s="60"/>
      <c r="KN1039" s="60"/>
      <c r="KO1039" s="60"/>
      <c r="KP1039" s="60"/>
      <c r="KQ1039" s="60"/>
      <c r="KR1039" s="60"/>
      <c r="KS1039" s="60"/>
      <c r="KT1039" s="60"/>
      <c r="KU1039" s="60"/>
      <c r="KV1039" s="60"/>
      <c r="KW1039" s="60"/>
      <c r="KX1039" s="60"/>
      <c r="KY1039" s="60"/>
      <c r="KZ1039" s="60"/>
      <c r="LA1039" s="60"/>
      <c r="LB1039" s="60"/>
      <c r="LC1039" s="60"/>
      <c r="LD1039" s="60"/>
      <c r="LE1039" s="60"/>
      <c r="LF1039" s="60"/>
      <c r="LG1039" s="60"/>
      <c r="LH1039" s="60"/>
      <c r="LI1039" s="60"/>
      <c r="LJ1039" s="60"/>
      <c r="LK1039" s="60"/>
      <c r="LL1039" s="60"/>
      <c r="LM1039" s="60"/>
      <c r="LN1039" s="60"/>
      <c r="LO1039" s="60"/>
      <c r="LP1039" s="60"/>
      <c r="LQ1039" s="60"/>
      <c r="LR1039" s="60"/>
      <c r="LS1039" s="60"/>
      <c r="LT1039" s="60"/>
      <c r="LU1039" s="60"/>
      <c r="LV1039" s="60"/>
      <c r="LW1039" s="60"/>
      <c r="LX1039" s="60"/>
      <c r="LY1039" s="60"/>
      <c r="LZ1039" s="60"/>
      <c r="MA1039" s="60"/>
      <c r="MB1039" s="60"/>
      <c r="MC1039" s="60"/>
      <c r="MD1039" s="60"/>
      <c r="ME1039" s="60"/>
      <c r="MF1039" s="60"/>
      <c r="MG1039" s="60"/>
      <c r="MH1039" s="60"/>
      <c r="MI1039" s="60"/>
      <c r="MJ1039" s="60"/>
      <c r="MK1039" s="60"/>
      <c r="ML1039" s="60"/>
      <c r="MM1039" s="60"/>
      <c r="MN1039" s="60"/>
      <c r="MO1039" s="60"/>
      <c r="MP1039" s="60"/>
      <c r="MQ1039" s="60"/>
      <c r="MR1039" s="60"/>
      <c r="MS1039" s="60"/>
      <c r="MT1039" s="60"/>
      <c r="MU1039" s="60"/>
      <c r="MV1039" s="60"/>
      <c r="MW1039" s="60"/>
      <c r="MX1039" s="60"/>
      <c r="MY1039" s="60"/>
      <c r="MZ1039" s="60"/>
      <c r="NA1039" s="60"/>
      <c r="NB1039" s="60"/>
      <c r="NC1039" s="60"/>
      <c r="ND1039" s="60"/>
      <c r="NE1039" s="60"/>
      <c r="NF1039" s="60"/>
      <c r="NG1039" s="60"/>
      <c r="NH1039" s="60"/>
      <c r="NI1039" s="60"/>
      <c r="NJ1039" s="60"/>
      <c r="NK1039" s="60"/>
      <c r="NL1039" s="60"/>
      <c r="NM1039" s="60"/>
      <c r="NN1039" s="60"/>
      <c r="NO1039" s="60"/>
      <c r="NP1039" s="60"/>
      <c r="NQ1039" s="60"/>
      <c r="NR1039" s="60"/>
      <c r="NS1039" s="60"/>
      <c r="NT1039" s="60"/>
      <c r="NU1039" s="60"/>
      <c r="NV1039" s="60"/>
      <c r="NW1039" s="60"/>
      <c r="NX1039" s="60"/>
      <c r="NY1039" s="60"/>
      <c r="NZ1039" s="60"/>
      <c r="OA1039" s="60"/>
      <c r="OB1039" s="60"/>
      <c r="OC1039" s="60"/>
      <c r="OD1039" s="60"/>
      <c r="OE1039" s="60"/>
      <c r="OF1039" s="60"/>
      <c r="OG1039" s="60"/>
      <c r="OH1039" s="60"/>
      <c r="OI1039" s="60"/>
      <c r="OJ1039" s="60"/>
      <c r="OK1039" s="60"/>
      <c r="OL1039" s="60"/>
      <c r="OM1039" s="60"/>
      <c r="ON1039" s="60"/>
      <c r="OO1039" s="60"/>
      <c r="OP1039" s="60"/>
      <c r="OQ1039" s="60"/>
      <c r="OR1039" s="60"/>
      <c r="OS1039" s="60"/>
      <c r="OT1039" s="60"/>
      <c r="OU1039" s="60"/>
      <c r="OV1039" s="60"/>
      <c r="OW1039" s="60"/>
      <c r="OX1039" s="60"/>
      <c r="OY1039" s="60"/>
      <c r="OZ1039" s="60"/>
      <c r="PA1039" s="60"/>
      <c r="PB1039" s="60"/>
      <c r="PC1039" s="60"/>
      <c r="PD1039" s="60"/>
      <c r="PE1039" s="60"/>
      <c r="PF1039" s="60"/>
      <c r="PG1039" s="60"/>
      <c r="PH1039" s="60"/>
      <c r="PI1039" s="60"/>
      <c r="PJ1039" s="60"/>
      <c r="PK1039" s="60"/>
      <c r="PL1039" s="60"/>
      <c r="PM1039" s="60"/>
      <c r="PN1039" s="60"/>
      <c r="PO1039" s="60"/>
      <c r="PP1039" s="60"/>
      <c r="PQ1039" s="60"/>
      <c r="PR1039" s="60"/>
      <c r="PS1039" s="60"/>
      <c r="PT1039" s="60"/>
      <c r="PU1039" s="60"/>
      <c r="PV1039" s="60"/>
      <c r="PW1039" s="60"/>
      <c r="PX1039" s="60"/>
      <c r="PY1039" s="60"/>
      <c r="PZ1039" s="60"/>
      <c r="QA1039" s="60"/>
      <c r="QB1039" s="60"/>
      <c r="QC1039" s="60"/>
      <c r="QD1039" s="60"/>
      <c r="QE1039" s="60"/>
      <c r="QF1039" s="60"/>
      <c r="QG1039" s="60"/>
      <c r="QH1039" s="60"/>
      <c r="QI1039" s="60"/>
      <c r="QJ1039" s="60"/>
      <c r="QK1039" s="60"/>
      <c r="QL1039" s="60"/>
      <c r="QM1039" s="60"/>
      <c r="QN1039" s="60"/>
      <c r="QO1039" s="60"/>
      <c r="QP1039" s="60"/>
      <c r="QQ1039" s="60"/>
      <c r="QR1039" s="60"/>
      <c r="QS1039" s="60"/>
      <c r="QT1039" s="60"/>
      <c r="QU1039" s="60"/>
      <c r="QV1039" s="60"/>
      <c r="QW1039" s="60"/>
      <c r="QX1039" s="60"/>
      <c r="QY1039" s="60"/>
      <c r="QZ1039" s="60"/>
      <c r="RA1039" s="60"/>
      <c r="RB1039" s="60"/>
      <c r="RC1039" s="60"/>
      <c r="RD1039" s="60"/>
      <c r="RE1039" s="60"/>
      <c r="RF1039" s="60"/>
      <c r="RG1039" s="60"/>
      <c r="RH1039" s="60"/>
      <c r="RI1039" s="60"/>
      <c r="RJ1039" s="60"/>
      <c r="RK1039" s="60"/>
      <c r="RL1039" s="60"/>
      <c r="RM1039" s="60"/>
      <c r="RN1039" s="60"/>
      <c r="RO1039" s="60"/>
      <c r="RP1039" s="60"/>
      <c r="RQ1039" s="60"/>
      <c r="RR1039" s="60"/>
      <c r="RS1039" s="60"/>
      <c r="RT1039" s="60"/>
      <c r="RU1039" s="60"/>
      <c r="RV1039" s="60"/>
      <c r="RW1039" s="60"/>
      <c r="RX1039" s="60"/>
      <c r="RY1039" s="60"/>
      <c r="RZ1039" s="60"/>
      <c r="SA1039" s="60"/>
      <c r="SB1039" s="60"/>
      <c r="SC1039" s="60"/>
      <c r="SD1039" s="60"/>
      <c r="SE1039" s="60"/>
      <c r="SF1039" s="60"/>
      <c r="SG1039" s="60"/>
      <c r="SH1039" s="60"/>
      <c r="SI1039" s="60"/>
      <c r="SJ1039" s="60"/>
      <c r="SK1039" s="60"/>
      <c r="SL1039" s="60"/>
      <c r="SM1039" s="60"/>
      <c r="SN1039" s="60"/>
      <c r="SO1039" s="60"/>
      <c r="SP1039" s="60"/>
      <c r="SQ1039" s="60"/>
      <c r="SR1039" s="60"/>
      <c r="SS1039" s="60"/>
      <c r="ST1039" s="60"/>
      <c r="SU1039" s="60"/>
      <c r="SV1039" s="60"/>
      <c r="SW1039" s="60"/>
      <c r="SX1039" s="60"/>
      <c r="SY1039" s="60"/>
      <c r="SZ1039" s="60"/>
      <c r="TA1039" s="60"/>
      <c r="TB1039" s="60"/>
      <c r="TC1039" s="60"/>
      <c r="TD1039" s="60"/>
      <c r="TE1039" s="60"/>
      <c r="TF1039" s="60"/>
      <c r="TG1039" s="60"/>
      <c r="TH1039" s="60"/>
      <c r="TI1039" s="60"/>
    </row>
    <row r="1040" spans="1:529" s="60" customFormat="1" ht="28.5" customHeight="1" x14ac:dyDescent="0.25">
      <c r="A1040" s="183">
        <v>13740025</v>
      </c>
      <c r="B1040" s="184">
        <v>40057</v>
      </c>
      <c r="C1040" s="185" t="s">
        <v>215</v>
      </c>
      <c r="D1040" s="185"/>
      <c r="E1040" s="185"/>
      <c r="F1040" s="185"/>
      <c r="G1040" s="185"/>
      <c r="H1040" s="186"/>
      <c r="I1040" s="184">
        <v>40077</v>
      </c>
      <c r="J1040" s="184">
        <v>41883</v>
      </c>
      <c r="K1040" s="185" t="s">
        <v>1888</v>
      </c>
      <c r="L1040" s="185"/>
      <c r="M1040" s="185" t="s">
        <v>408</v>
      </c>
      <c r="N1040" s="185" t="s">
        <v>25</v>
      </c>
      <c r="O1040" s="185">
        <v>55000</v>
      </c>
      <c r="P1040" s="748"/>
      <c r="Q1040" s="748" t="s">
        <v>3411</v>
      </c>
      <c r="R1040" s="748"/>
      <c r="S1040" s="748"/>
      <c r="T1040" s="588"/>
      <c r="U1040" s="185"/>
      <c r="V1040" s="185">
        <v>55000</v>
      </c>
      <c r="W1040" s="185"/>
      <c r="X1040" s="185"/>
      <c r="Y1040" s="185"/>
      <c r="Z1040" s="185"/>
      <c r="AA1040" s="185"/>
      <c r="AB1040" s="185"/>
      <c r="AC1040" s="185"/>
      <c r="AD1040" s="185"/>
      <c r="AE1040" s="185"/>
      <c r="AF1040" s="185"/>
      <c r="AG1040" s="185"/>
      <c r="AH1040" s="185"/>
      <c r="AI1040" s="185"/>
      <c r="AJ1040" s="185"/>
      <c r="AK1040" s="275"/>
      <c r="AL1040" s="275" t="s">
        <v>4577</v>
      </c>
      <c r="AM1040" s="11"/>
    </row>
    <row r="1041" spans="1:529" s="82" customFormat="1" ht="53.25" customHeight="1" thickBot="1" x14ac:dyDescent="0.3">
      <c r="A1041" s="101">
        <v>13740025</v>
      </c>
      <c r="B1041" s="102">
        <v>40057</v>
      </c>
      <c r="C1041" s="103" t="s">
        <v>3412</v>
      </c>
      <c r="D1041" s="103" t="s">
        <v>5750</v>
      </c>
      <c r="E1041" s="103"/>
      <c r="F1041" s="103"/>
      <c r="G1041" s="103"/>
      <c r="H1041" s="156">
        <v>81150</v>
      </c>
      <c r="I1041" s="102">
        <v>40077</v>
      </c>
      <c r="J1041" s="102">
        <v>44076</v>
      </c>
      <c r="K1041" s="103" t="s">
        <v>1888</v>
      </c>
      <c r="L1041" s="103"/>
      <c r="M1041" s="103" t="s">
        <v>408</v>
      </c>
      <c r="N1041" s="103" t="s">
        <v>25</v>
      </c>
      <c r="O1041" s="103">
        <v>55000</v>
      </c>
      <c r="P1041" s="766"/>
      <c r="Q1041" s="766"/>
      <c r="R1041" s="766"/>
      <c r="S1041" s="766"/>
      <c r="T1041" s="569">
        <v>11.05</v>
      </c>
      <c r="U1041" s="103">
        <v>150</v>
      </c>
      <c r="V1041" s="103">
        <v>55000</v>
      </c>
      <c r="W1041" s="103" t="s">
        <v>1257</v>
      </c>
      <c r="X1041" s="103">
        <v>50</v>
      </c>
      <c r="Y1041" s="103">
        <v>50</v>
      </c>
      <c r="Z1041" s="103">
        <v>250</v>
      </c>
      <c r="AA1041" s="103" t="s">
        <v>1090</v>
      </c>
      <c r="AB1041" s="103" t="s">
        <v>1090</v>
      </c>
      <c r="AC1041" s="103" t="s">
        <v>1090</v>
      </c>
      <c r="AD1041" s="103" t="s">
        <v>1090</v>
      </c>
      <c r="AE1041" s="103" t="s">
        <v>1090</v>
      </c>
      <c r="AF1041" s="103" t="s">
        <v>1090</v>
      </c>
      <c r="AG1041" s="103" t="s">
        <v>3334</v>
      </c>
      <c r="AH1041" s="103">
        <v>122.426</v>
      </c>
      <c r="AI1041" s="103" t="s">
        <v>4344</v>
      </c>
      <c r="AJ1041" s="103" t="s">
        <v>4345</v>
      </c>
      <c r="AK1041" s="103" t="s">
        <v>1373</v>
      </c>
      <c r="AL1041" s="455" t="s">
        <v>7399</v>
      </c>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c r="CT1041" s="60"/>
      <c r="CU1041" s="60"/>
      <c r="CV1041" s="60"/>
      <c r="CW1041" s="60"/>
      <c r="CX1041" s="60"/>
      <c r="CY1041" s="60"/>
      <c r="CZ1041" s="60"/>
      <c r="DA1041" s="60"/>
      <c r="DB1041" s="60"/>
      <c r="DC1041" s="60"/>
      <c r="DD1041" s="60"/>
      <c r="DE1041" s="60"/>
      <c r="DF1041" s="60"/>
      <c r="DG1041" s="60"/>
      <c r="DH1041" s="60"/>
      <c r="DI1041" s="60"/>
      <c r="DJ1041" s="60"/>
      <c r="DK1041" s="60"/>
      <c r="DL1041" s="60"/>
      <c r="DM1041" s="60"/>
      <c r="DN1041" s="60"/>
      <c r="DO1041" s="60"/>
      <c r="DP1041" s="60"/>
      <c r="DQ1041" s="60"/>
      <c r="DR1041" s="60"/>
      <c r="DS1041" s="60"/>
      <c r="DT1041" s="60"/>
      <c r="DU1041" s="60"/>
      <c r="DV1041" s="60"/>
      <c r="DW1041" s="60"/>
      <c r="DX1041" s="60"/>
      <c r="DY1041" s="60"/>
      <c r="DZ1041" s="60"/>
      <c r="EA1041" s="60"/>
      <c r="EB1041" s="60"/>
      <c r="EC1041" s="60"/>
      <c r="ED1041" s="60"/>
      <c r="EE1041" s="60"/>
      <c r="EF1041" s="60"/>
      <c r="EG1041" s="60"/>
      <c r="EH1041" s="60"/>
      <c r="EI1041" s="60"/>
      <c r="EJ1041" s="60"/>
      <c r="EK1041" s="60"/>
      <c r="EL1041" s="60"/>
      <c r="EM1041" s="60"/>
      <c r="EN1041" s="60"/>
      <c r="EO1041" s="60"/>
      <c r="EP1041" s="60"/>
      <c r="EQ1041" s="60"/>
      <c r="ER1041" s="60"/>
      <c r="ES1041" s="60"/>
      <c r="ET1041" s="60"/>
      <c r="EU1041" s="60"/>
      <c r="EV1041" s="60"/>
      <c r="EW1041" s="60"/>
      <c r="EX1041" s="60"/>
      <c r="EY1041" s="60"/>
      <c r="EZ1041" s="60"/>
      <c r="FA1041" s="60"/>
      <c r="FB1041" s="60"/>
      <c r="FC1041" s="60"/>
      <c r="FD1041" s="60"/>
      <c r="FE1041" s="60"/>
      <c r="FF1041" s="60"/>
      <c r="FG1041" s="60"/>
      <c r="FH1041" s="60"/>
      <c r="FI1041" s="60"/>
      <c r="FJ1041" s="60"/>
      <c r="FK1041" s="60"/>
      <c r="FL1041" s="60"/>
      <c r="FM1041" s="60"/>
      <c r="FN1041" s="60"/>
      <c r="FO1041" s="60"/>
      <c r="FP1041" s="60"/>
      <c r="FQ1041" s="60"/>
      <c r="FR1041" s="60"/>
      <c r="FS1041" s="60"/>
      <c r="FT1041" s="60"/>
      <c r="FU1041" s="60"/>
      <c r="FV1041" s="60"/>
      <c r="FW1041" s="60"/>
      <c r="FX1041" s="60"/>
      <c r="FY1041" s="60"/>
      <c r="FZ1041" s="60"/>
      <c r="GA1041" s="60"/>
      <c r="GB1041" s="60"/>
      <c r="GC1041" s="60"/>
      <c r="GD1041" s="60"/>
      <c r="GE1041" s="60"/>
      <c r="GF1041" s="60"/>
      <c r="GG1041" s="60"/>
      <c r="GH1041" s="60"/>
      <c r="GI1041" s="60"/>
      <c r="GJ1041" s="60"/>
      <c r="GK1041" s="60"/>
      <c r="GL1041" s="60"/>
      <c r="GM1041" s="60"/>
      <c r="GN1041" s="60"/>
      <c r="GO1041" s="60"/>
      <c r="GP1041" s="60"/>
      <c r="GQ1041" s="60"/>
      <c r="GR1041" s="60"/>
      <c r="GS1041" s="60"/>
      <c r="GT1041" s="60"/>
      <c r="GU1041" s="60"/>
      <c r="GV1041" s="60"/>
      <c r="GW1041" s="60"/>
      <c r="GX1041" s="60"/>
      <c r="GY1041" s="60"/>
      <c r="GZ1041" s="60"/>
      <c r="HA1041" s="60"/>
      <c r="HB1041" s="60"/>
      <c r="HC1041" s="60"/>
      <c r="HD1041" s="60"/>
      <c r="HE1041" s="60"/>
      <c r="HF1041" s="60"/>
      <c r="HG1041" s="60"/>
      <c r="HH1041" s="60"/>
      <c r="HI1041" s="60"/>
      <c r="HJ1041" s="60"/>
      <c r="HK1041" s="60"/>
      <c r="HL1041" s="60"/>
      <c r="HM1041" s="60"/>
      <c r="HN1041" s="60"/>
      <c r="HO1041" s="60"/>
      <c r="HP1041" s="60"/>
      <c r="HQ1041" s="60"/>
      <c r="HR1041" s="60"/>
      <c r="HS1041" s="60"/>
      <c r="HT1041" s="60"/>
      <c r="HU1041" s="60"/>
      <c r="HV1041" s="60"/>
      <c r="HW1041" s="60"/>
      <c r="HX1041" s="60"/>
      <c r="HY1041" s="60"/>
      <c r="HZ1041" s="60"/>
      <c r="IA1041" s="60"/>
      <c r="IB1041" s="60"/>
      <c r="IC1041" s="60"/>
      <c r="ID1041" s="60"/>
      <c r="IE1041" s="60"/>
      <c r="IF1041" s="60"/>
      <c r="IG1041" s="60"/>
      <c r="IH1041" s="60"/>
      <c r="II1041" s="60"/>
      <c r="IJ1041" s="60"/>
      <c r="IK1041" s="60"/>
      <c r="IL1041" s="60"/>
      <c r="IM1041" s="60"/>
      <c r="IN1041" s="60"/>
      <c r="IO1041" s="60"/>
      <c r="IP1041" s="60"/>
      <c r="IQ1041" s="60"/>
      <c r="IR1041" s="60"/>
      <c r="IS1041" s="60"/>
      <c r="IT1041" s="60"/>
      <c r="IU1041" s="60"/>
      <c r="IV1041" s="60"/>
      <c r="IW1041" s="60"/>
      <c r="IX1041" s="60"/>
      <c r="IY1041" s="60"/>
      <c r="IZ1041" s="60"/>
      <c r="JA1041" s="60"/>
      <c r="JB1041" s="60"/>
      <c r="JC1041" s="60"/>
      <c r="JD1041" s="60"/>
      <c r="JE1041" s="60"/>
      <c r="JF1041" s="60"/>
      <c r="JG1041" s="60"/>
      <c r="JH1041" s="60"/>
      <c r="JI1041" s="60"/>
      <c r="JJ1041" s="60"/>
      <c r="JK1041" s="60"/>
      <c r="JL1041" s="60"/>
      <c r="JM1041" s="60"/>
      <c r="JN1041" s="60"/>
      <c r="JO1041" s="60"/>
      <c r="JP1041" s="60"/>
      <c r="JQ1041" s="60"/>
      <c r="JR1041" s="60"/>
      <c r="JS1041" s="60"/>
      <c r="JT1041" s="60"/>
      <c r="JU1041" s="60"/>
      <c r="JV1041" s="60"/>
      <c r="JW1041" s="60"/>
      <c r="JX1041" s="60"/>
      <c r="JY1041" s="60"/>
      <c r="JZ1041" s="60"/>
      <c r="KA1041" s="60"/>
      <c r="KB1041" s="60"/>
      <c r="KC1041" s="60"/>
      <c r="KD1041" s="60"/>
      <c r="KE1041" s="60"/>
      <c r="KF1041" s="60"/>
      <c r="KG1041" s="60"/>
      <c r="KH1041" s="60"/>
      <c r="KI1041" s="60"/>
      <c r="KJ1041" s="60"/>
      <c r="KK1041" s="60"/>
      <c r="KL1041" s="60"/>
      <c r="KM1041" s="60"/>
      <c r="KN1041" s="60"/>
      <c r="KO1041" s="60"/>
      <c r="KP1041" s="60"/>
      <c r="KQ1041" s="60"/>
      <c r="KR1041" s="60"/>
      <c r="KS1041" s="60"/>
      <c r="KT1041" s="60"/>
      <c r="KU1041" s="60"/>
      <c r="KV1041" s="60"/>
      <c r="KW1041" s="60"/>
      <c r="KX1041" s="60"/>
      <c r="KY1041" s="60"/>
      <c r="KZ1041" s="60"/>
      <c r="LA1041" s="60"/>
      <c r="LB1041" s="60"/>
      <c r="LC1041" s="60"/>
      <c r="LD1041" s="60"/>
      <c r="LE1041" s="60"/>
      <c r="LF1041" s="60"/>
      <c r="LG1041" s="60"/>
      <c r="LH1041" s="60"/>
      <c r="LI1041" s="60"/>
      <c r="LJ1041" s="60"/>
      <c r="LK1041" s="60"/>
      <c r="LL1041" s="60"/>
      <c r="LM1041" s="60"/>
      <c r="LN1041" s="60"/>
      <c r="LO1041" s="60"/>
      <c r="LP1041" s="60"/>
      <c r="LQ1041" s="60"/>
      <c r="LR1041" s="60"/>
      <c r="LS1041" s="60"/>
      <c r="LT1041" s="60"/>
      <c r="LU1041" s="60"/>
      <c r="LV1041" s="60"/>
      <c r="LW1041" s="60"/>
      <c r="LX1041" s="60"/>
      <c r="LY1041" s="60"/>
      <c r="LZ1041" s="60"/>
      <c r="MA1041" s="60"/>
      <c r="MB1041" s="60"/>
      <c r="MC1041" s="60"/>
      <c r="MD1041" s="60"/>
      <c r="ME1041" s="60"/>
      <c r="MF1041" s="60"/>
      <c r="MG1041" s="60"/>
      <c r="MH1041" s="60"/>
      <c r="MI1041" s="60"/>
      <c r="MJ1041" s="60"/>
      <c r="MK1041" s="60"/>
      <c r="ML1041" s="60"/>
      <c r="MM1041" s="60"/>
      <c r="MN1041" s="60"/>
      <c r="MO1041" s="60"/>
      <c r="MP1041" s="60"/>
      <c r="MQ1041" s="60"/>
      <c r="MR1041" s="60"/>
      <c r="MS1041" s="60"/>
      <c r="MT1041" s="60"/>
      <c r="MU1041" s="60"/>
      <c r="MV1041" s="60"/>
      <c r="MW1041" s="60"/>
      <c r="MX1041" s="60"/>
      <c r="MY1041" s="60"/>
      <c r="MZ1041" s="60"/>
      <c r="NA1041" s="60"/>
      <c r="NB1041" s="60"/>
      <c r="NC1041" s="60"/>
      <c r="ND1041" s="60"/>
      <c r="NE1041" s="60"/>
      <c r="NF1041" s="60"/>
      <c r="NG1041" s="60"/>
      <c r="NH1041" s="60"/>
      <c r="NI1041" s="60"/>
      <c r="NJ1041" s="60"/>
      <c r="NK1041" s="60"/>
      <c r="NL1041" s="60"/>
      <c r="NM1041" s="60"/>
      <c r="NN1041" s="60"/>
      <c r="NO1041" s="60"/>
      <c r="NP1041" s="60"/>
      <c r="NQ1041" s="60"/>
      <c r="NR1041" s="60"/>
      <c r="NS1041" s="60"/>
      <c r="NT1041" s="60"/>
      <c r="NU1041" s="60"/>
      <c r="NV1041" s="60"/>
      <c r="NW1041" s="60"/>
      <c r="NX1041" s="60"/>
      <c r="NY1041" s="60"/>
      <c r="NZ1041" s="60"/>
      <c r="OA1041" s="60"/>
      <c r="OB1041" s="60"/>
      <c r="OC1041" s="60"/>
      <c r="OD1041" s="60"/>
      <c r="OE1041" s="60"/>
      <c r="OF1041" s="60"/>
      <c r="OG1041" s="60"/>
      <c r="OH1041" s="60"/>
      <c r="OI1041" s="60"/>
      <c r="OJ1041" s="60"/>
      <c r="OK1041" s="60"/>
      <c r="OL1041" s="60"/>
      <c r="OM1041" s="60"/>
      <c r="ON1041" s="60"/>
      <c r="OO1041" s="60"/>
      <c r="OP1041" s="60"/>
      <c r="OQ1041" s="60"/>
      <c r="OR1041" s="60"/>
      <c r="OS1041" s="60"/>
      <c r="OT1041" s="60"/>
      <c r="OU1041" s="60"/>
      <c r="OV1041" s="60"/>
      <c r="OW1041" s="60"/>
      <c r="OX1041" s="60"/>
      <c r="OY1041" s="60"/>
      <c r="OZ1041" s="60"/>
      <c r="PA1041" s="60"/>
      <c r="PB1041" s="60"/>
      <c r="PC1041" s="60"/>
      <c r="PD1041" s="60"/>
      <c r="PE1041" s="60"/>
      <c r="PF1041" s="60"/>
      <c r="PG1041" s="60"/>
      <c r="PH1041" s="60"/>
      <c r="PI1041" s="60"/>
      <c r="PJ1041" s="60"/>
      <c r="PK1041" s="60"/>
      <c r="PL1041" s="60"/>
      <c r="PM1041" s="60"/>
      <c r="PN1041" s="60"/>
      <c r="PO1041" s="60"/>
      <c r="PP1041" s="60"/>
      <c r="PQ1041" s="60"/>
      <c r="PR1041" s="60"/>
      <c r="PS1041" s="60"/>
      <c r="PT1041" s="60"/>
      <c r="PU1041" s="60"/>
      <c r="PV1041" s="60"/>
      <c r="PW1041" s="60"/>
      <c r="PX1041" s="60"/>
      <c r="PY1041" s="60"/>
      <c r="PZ1041" s="60"/>
      <c r="QA1041" s="60"/>
      <c r="QB1041" s="60"/>
      <c r="QC1041" s="60"/>
      <c r="QD1041" s="60"/>
      <c r="QE1041" s="60"/>
      <c r="QF1041" s="60"/>
      <c r="QG1041" s="60"/>
      <c r="QH1041" s="60"/>
      <c r="QI1041" s="60"/>
      <c r="QJ1041" s="60"/>
      <c r="QK1041" s="60"/>
      <c r="QL1041" s="60"/>
      <c r="QM1041" s="60"/>
      <c r="QN1041" s="60"/>
      <c r="QO1041" s="60"/>
      <c r="QP1041" s="60"/>
      <c r="QQ1041" s="60"/>
      <c r="QR1041" s="60"/>
      <c r="QS1041" s="60"/>
      <c r="QT1041" s="60"/>
      <c r="QU1041" s="60"/>
      <c r="QV1041" s="60"/>
      <c r="QW1041" s="60"/>
      <c r="QX1041" s="60"/>
      <c r="QY1041" s="60"/>
      <c r="QZ1041" s="60"/>
      <c r="RA1041" s="60"/>
      <c r="RB1041" s="60"/>
      <c r="RC1041" s="60"/>
      <c r="RD1041" s="60"/>
      <c r="RE1041" s="60"/>
      <c r="RF1041" s="60"/>
      <c r="RG1041" s="60"/>
      <c r="RH1041" s="60"/>
      <c r="RI1041" s="60"/>
      <c r="RJ1041" s="60"/>
      <c r="RK1041" s="60"/>
      <c r="RL1041" s="60"/>
      <c r="RM1041" s="60"/>
      <c r="RN1041" s="60"/>
      <c r="RO1041" s="60"/>
      <c r="RP1041" s="60"/>
      <c r="RQ1041" s="60"/>
      <c r="RR1041" s="60"/>
      <c r="RS1041" s="60"/>
      <c r="RT1041" s="60"/>
      <c r="RU1041" s="60"/>
      <c r="RV1041" s="60"/>
      <c r="RW1041" s="60"/>
      <c r="RX1041" s="60"/>
      <c r="RY1041" s="60"/>
      <c r="RZ1041" s="60"/>
      <c r="SA1041" s="60"/>
      <c r="SB1041" s="60"/>
      <c r="SC1041" s="60"/>
      <c r="SD1041" s="60"/>
      <c r="SE1041" s="60"/>
      <c r="SF1041" s="60"/>
      <c r="SG1041" s="60"/>
      <c r="SH1041" s="60"/>
      <c r="SI1041" s="60"/>
      <c r="SJ1041" s="60"/>
      <c r="SK1041" s="60"/>
      <c r="SL1041" s="60"/>
      <c r="SM1041" s="60"/>
      <c r="SN1041" s="60"/>
      <c r="SO1041" s="60"/>
      <c r="SP1041" s="60"/>
      <c r="SQ1041" s="60"/>
      <c r="SR1041" s="60"/>
      <c r="SS1041" s="60"/>
      <c r="ST1041" s="60"/>
      <c r="SU1041" s="60"/>
      <c r="SV1041" s="60"/>
      <c r="SW1041" s="60"/>
      <c r="SX1041" s="60"/>
      <c r="SY1041" s="60"/>
      <c r="SZ1041" s="60"/>
      <c r="TA1041" s="60"/>
      <c r="TB1041" s="60"/>
      <c r="TC1041" s="60"/>
      <c r="TD1041" s="60"/>
      <c r="TE1041" s="60"/>
      <c r="TF1041" s="60"/>
      <c r="TG1041" s="60"/>
      <c r="TH1041" s="60"/>
      <c r="TI1041" s="60"/>
    </row>
    <row r="1042" spans="1:529" s="60" customFormat="1" ht="28.5" customHeight="1" thickBot="1" x14ac:dyDescent="0.3">
      <c r="A1042" s="164">
        <v>13740026</v>
      </c>
      <c r="B1042" s="175">
        <v>40114</v>
      </c>
      <c r="C1042" s="176" t="s">
        <v>5631</v>
      </c>
      <c r="D1042" s="716" t="s">
        <v>7299</v>
      </c>
      <c r="E1042" s="716" t="s">
        <v>7298</v>
      </c>
      <c r="F1042" s="716" t="s">
        <v>58</v>
      </c>
      <c r="G1042" s="716" t="s">
        <v>53</v>
      </c>
      <c r="H1042" s="164">
        <v>802</v>
      </c>
      <c r="I1042" s="175">
        <v>40134</v>
      </c>
      <c r="J1042" s="175">
        <v>42305</v>
      </c>
      <c r="K1042" s="176" t="s">
        <v>1889</v>
      </c>
      <c r="L1042" s="176"/>
      <c r="M1042" s="176" t="s">
        <v>1883</v>
      </c>
      <c r="N1042" s="176" t="s">
        <v>52</v>
      </c>
      <c r="O1042" s="176">
        <v>5088</v>
      </c>
      <c r="P1042" s="752" t="s">
        <v>5954</v>
      </c>
      <c r="Q1042" s="752" t="s">
        <v>5954</v>
      </c>
      <c r="R1042" s="752"/>
      <c r="S1042" s="752"/>
      <c r="T1042" s="568"/>
      <c r="U1042" s="176"/>
      <c r="V1042" s="176">
        <v>5088</v>
      </c>
      <c r="W1042" s="176"/>
      <c r="X1042" s="176"/>
      <c r="Y1042" s="176"/>
      <c r="Z1042" s="176"/>
      <c r="AA1042" s="176"/>
      <c r="AB1042" s="176"/>
      <c r="AC1042" s="176"/>
      <c r="AD1042" s="176"/>
      <c r="AE1042" s="176"/>
      <c r="AF1042" s="176"/>
      <c r="AG1042" s="176"/>
      <c r="AH1042" s="176"/>
      <c r="AI1042" s="176" t="s">
        <v>2810</v>
      </c>
      <c r="AJ1042" s="176" t="s">
        <v>2811</v>
      </c>
      <c r="AK1042" s="222"/>
      <c r="AL1042" s="222" t="s">
        <v>5956</v>
      </c>
      <c r="AM1042" s="11"/>
    </row>
    <row r="1043" spans="1:529" s="60" customFormat="1" ht="28.5" customHeight="1" thickBot="1" x14ac:dyDescent="0.3">
      <c r="A1043" s="179">
        <v>13740026</v>
      </c>
      <c r="B1043" s="180">
        <v>40114</v>
      </c>
      <c r="C1043" s="181" t="s">
        <v>5935</v>
      </c>
      <c r="D1043" s="181" t="s">
        <v>7299</v>
      </c>
      <c r="E1043" s="181" t="s">
        <v>7298</v>
      </c>
      <c r="F1043" s="181" t="s">
        <v>58</v>
      </c>
      <c r="G1043" s="181" t="s">
        <v>53</v>
      </c>
      <c r="H1043" s="179">
        <v>802</v>
      </c>
      <c r="I1043" s="180">
        <v>40134</v>
      </c>
      <c r="J1043" s="180">
        <v>45959</v>
      </c>
      <c r="K1043" s="181" t="s">
        <v>1889</v>
      </c>
      <c r="L1043" s="181"/>
      <c r="M1043" s="181" t="s">
        <v>1883</v>
      </c>
      <c r="N1043" s="181" t="s">
        <v>52</v>
      </c>
      <c r="O1043" s="181">
        <v>5088</v>
      </c>
      <c r="P1043" s="780"/>
      <c r="Q1043" s="780"/>
      <c r="R1043" s="780"/>
      <c r="S1043" s="780"/>
      <c r="T1043" s="632">
        <v>3.24</v>
      </c>
      <c r="U1043" s="181">
        <v>20.34</v>
      </c>
      <c r="V1043" s="181">
        <v>5088</v>
      </c>
      <c r="W1043" s="181" t="s">
        <v>3184</v>
      </c>
      <c r="X1043" s="181">
        <v>50</v>
      </c>
      <c r="Y1043" s="181">
        <v>25</v>
      </c>
      <c r="Z1043" s="181">
        <v>125</v>
      </c>
      <c r="AA1043" s="181" t="s">
        <v>1090</v>
      </c>
      <c r="AB1043" s="181" t="s">
        <v>1090</v>
      </c>
      <c r="AC1043" s="181" t="s">
        <v>1090</v>
      </c>
      <c r="AD1043" s="181" t="s">
        <v>1090</v>
      </c>
      <c r="AE1043" s="181" t="s">
        <v>1090</v>
      </c>
      <c r="AF1043" s="181" t="s">
        <v>1090</v>
      </c>
      <c r="AG1043" s="181" t="s">
        <v>5955</v>
      </c>
      <c r="AH1043" s="181"/>
      <c r="AI1043" s="181" t="s">
        <v>2810</v>
      </c>
      <c r="AJ1043" s="181" t="s">
        <v>2811</v>
      </c>
      <c r="AK1043" s="181" t="s">
        <v>1974</v>
      </c>
      <c r="AL1043" s="681"/>
      <c r="AM1043" s="11"/>
    </row>
    <row r="1044" spans="1:529" s="60" customFormat="1" ht="28.5" customHeight="1" x14ac:dyDescent="0.25">
      <c r="A1044" s="183">
        <v>13740027</v>
      </c>
      <c r="B1044" s="184">
        <v>40123</v>
      </c>
      <c r="C1044" s="185" t="s">
        <v>1890</v>
      </c>
      <c r="D1044" s="185" t="s">
        <v>5069</v>
      </c>
      <c r="E1044" s="185"/>
      <c r="F1044" s="185"/>
      <c r="G1044" s="185"/>
      <c r="H1044" s="186">
        <v>72343</v>
      </c>
      <c r="I1044" s="184">
        <v>40143</v>
      </c>
      <c r="J1044" s="184">
        <v>42314</v>
      </c>
      <c r="K1044" s="185" t="s">
        <v>378</v>
      </c>
      <c r="L1044" s="185"/>
      <c r="M1044" s="185" t="s">
        <v>4859</v>
      </c>
      <c r="N1044" s="185" t="s">
        <v>95</v>
      </c>
      <c r="O1044" s="185" t="s">
        <v>1891</v>
      </c>
      <c r="P1044" s="748" t="s">
        <v>6045</v>
      </c>
      <c r="Q1044" s="748" t="s">
        <v>6045</v>
      </c>
      <c r="R1044" s="748"/>
      <c r="S1044" s="748"/>
      <c r="T1044" s="588"/>
      <c r="U1044" s="185"/>
      <c r="V1044" s="185" t="s">
        <v>1891</v>
      </c>
      <c r="W1044" s="185"/>
      <c r="X1044" s="185"/>
      <c r="Y1044" s="185"/>
      <c r="Z1044" s="185"/>
      <c r="AA1044" s="185"/>
      <c r="AB1044" s="185"/>
      <c r="AC1044" s="185"/>
      <c r="AD1044" s="185"/>
      <c r="AE1044" s="185"/>
      <c r="AF1044" s="185"/>
      <c r="AG1044" s="185"/>
      <c r="AH1044" s="185"/>
      <c r="AI1044" s="185" t="s">
        <v>4346</v>
      </c>
      <c r="AJ1044" s="185" t="s">
        <v>4347</v>
      </c>
      <c r="AK1044" s="275"/>
      <c r="AL1044" s="275" t="s">
        <v>6047</v>
      </c>
      <c r="AM1044" s="11"/>
    </row>
    <row r="1045" spans="1:529" s="60" customFormat="1" ht="28.5" customHeight="1" thickBot="1" x14ac:dyDescent="0.3">
      <c r="A1045" s="182">
        <v>13740027</v>
      </c>
      <c r="B1045" s="170">
        <v>40123</v>
      </c>
      <c r="C1045" s="44" t="s">
        <v>6042</v>
      </c>
      <c r="D1045" s="44" t="s">
        <v>6043</v>
      </c>
      <c r="E1045" s="44" t="s">
        <v>133</v>
      </c>
      <c r="F1045" s="44" t="s">
        <v>133</v>
      </c>
      <c r="G1045" s="44" t="s">
        <v>51</v>
      </c>
      <c r="H1045" s="169">
        <v>72343</v>
      </c>
      <c r="I1045" s="170">
        <v>40143</v>
      </c>
      <c r="J1045" s="170">
        <v>45968</v>
      </c>
      <c r="K1045" s="44" t="s">
        <v>378</v>
      </c>
      <c r="L1045" s="44"/>
      <c r="M1045" s="44" t="s">
        <v>6044</v>
      </c>
      <c r="N1045" s="44" t="s">
        <v>95</v>
      </c>
      <c r="O1045" s="44">
        <v>1152</v>
      </c>
      <c r="P1045" s="738"/>
      <c r="Q1045" s="738"/>
      <c r="R1045" s="738"/>
      <c r="S1045" s="738"/>
      <c r="T1045" s="573">
        <v>0.9</v>
      </c>
      <c r="U1045" s="44">
        <v>5.76</v>
      </c>
      <c r="V1045" s="44">
        <v>1152</v>
      </c>
      <c r="W1045" s="44" t="s">
        <v>1253</v>
      </c>
      <c r="X1045" s="44">
        <v>35</v>
      </c>
      <c r="Y1045" s="44">
        <v>25</v>
      </c>
      <c r="Z1045" s="44">
        <v>125</v>
      </c>
      <c r="AA1045" s="44" t="s">
        <v>1090</v>
      </c>
      <c r="AB1045" s="44" t="s">
        <v>1090</v>
      </c>
      <c r="AC1045" s="44" t="s">
        <v>1090</v>
      </c>
      <c r="AD1045" s="44" t="s">
        <v>1090</v>
      </c>
      <c r="AE1045" s="44" t="s">
        <v>1090</v>
      </c>
      <c r="AF1045" s="44" t="s">
        <v>1090</v>
      </c>
      <c r="AG1045" s="44" t="s">
        <v>6046</v>
      </c>
      <c r="AH1045" s="44">
        <v>444.63</v>
      </c>
      <c r="AI1045" s="44" t="s">
        <v>4346</v>
      </c>
      <c r="AJ1045" s="44" t="s">
        <v>4347</v>
      </c>
      <c r="AK1045" s="174" t="s">
        <v>4898</v>
      </c>
      <c r="AL1045" s="174"/>
      <c r="AM1045" s="11"/>
    </row>
    <row r="1046" spans="1:529" s="82" customFormat="1" ht="53.25" customHeight="1" x14ac:dyDescent="0.25">
      <c r="A1046" s="187">
        <v>13740028</v>
      </c>
      <c r="B1046" s="188">
        <v>40143</v>
      </c>
      <c r="C1046" s="189" t="s">
        <v>1892</v>
      </c>
      <c r="D1046" s="189" t="s">
        <v>5040</v>
      </c>
      <c r="E1046" s="189"/>
      <c r="F1046" s="189"/>
      <c r="G1046" s="189"/>
      <c r="H1046" s="190">
        <v>35239</v>
      </c>
      <c r="I1046" s="188">
        <v>40163</v>
      </c>
      <c r="J1046" s="188">
        <v>42334</v>
      </c>
      <c r="K1046" s="189" t="s">
        <v>1120</v>
      </c>
      <c r="L1046" s="189"/>
      <c r="M1046" s="189" t="s">
        <v>4827</v>
      </c>
      <c r="N1046" s="189" t="s">
        <v>34</v>
      </c>
      <c r="O1046" s="189">
        <v>4745</v>
      </c>
      <c r="P1046" s="749" t="s">
        <v>6077</v>
      </c>
      <c r="Q1046" s="749" t="s">
        <v>6077</v>
      </c>
      <c r="R1046" s="749"/>
      <c r="S1046" s="749"/>
      <c r="T1046" s="582"/>
      <c r="U1046" s="189"/>
      <c r="V1046" s="189">
        <v>4745</v>
      </c>
      <c r="W1046" s="189"/>
      <c r="X1046" s="189"/>
      <c r="Y1046" s="189"/>
      <c r="Z1046" s="189"/>
      <c r="AA1046" s="189"/>
      <c r="AB1046" s="189"/>
      <c r="AC1046" s="189"/>
      <c r="AD1046" s="189"/>
      <c r="AE1046" s="189"/>
      <c r="AF1046" s="189"/>
      <c r="AG1046" s="189"/>
      <c r="AH1046" s="189"/>
      <c r="AI1046" s="189" t="s">
        <v>4348</v>
      </c>
      <c r="AJ1046" s="189" t="s">
        <v>4349</v>
      </c>
      <c r="AK1046" s="379"/>
      <c r="AL1046" s="379" t="s">
        <v>6079</v>
      </c>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c r="DI1046" s="60"/>
      <c r="DJ1046" s="60"/>
      <c r="DK1046" s="60"/>
      <c r="DL1046" s="60"/>
      <c r="DM1046" s="60"/>
      <c r="DN1046" s="60"/>
      <c r="DO1046" s="60"/>
      <c r="DP1046" s="60"/>
      <c r="DQ1046" s="60"/>
      <c r="DR1046" s="60"/>
      <c r="DS1046" s="60"/>
      <c r="DT1046" s="60"/>
      <c r="DU1046" s="60"/>
      <c r="DV1046" s="60"/>
      <c r="DW1046" s="60"/>
      <c r="DX1046" s="60"/>
      <c r="DY1046" s="60"/>
      <c r="DZ1046" s="60"/>
      <c r="EA1046" s="60"/>
      <c r="EB1046" s="60"/>
      <c r="EC1046" s="60"/>
      <c r="ED1046" s="60"/>
      <c r="EE1046" s="60"/>
      <c r="EF1046" s="60"/>
      <c r="EG1046" s="60"/>
      <c r="EH1046" s="60"/>
      <c r="EI1046" s="60"/>
      <c r="EJ1046" s="60"/>
      <c r="EK1046" s="60"/>
      <c r="EL1046" s="60"/>
      <c r="EM1046" s="60"/>
      <c r="EN1046" s="60"/>
      <c r="EO1046" s="60"/>
      <c r="EP1046" s="60"/>
      <c r="EQ1046" s="60"/>
      <c r="ER1046" s="60"/>
      <c r="ES1046" s="60"/>
      <c r="ET1046" s="60"/>
      <c r="EU1046" s="60"/>
      <c r="EV1046" s="60"/>
      <c r="EW1046" s="60"/>
      <c r="EX1046" s="60"/>
      <c r="EY1046" s="60"/>
      <c r="EZ1046" s="60"/>
      <c r="FA1046" s="60"/>
      <c r="FB1046" s="60"/>
      <c r="FC1046" s="60"/>
      <c r="FD1046" s="60"/>
      <c r="FE1046" s="60"/>
      <c r="FF1046" s="60"/>
      <c r="FG1046" s="60"/>
      <c r="FH1046" s="60"/>
      <c r="FI1046" s="60"/>
      <c r="FJ1046" s="60"/>
      <c r="FK1046" s="60"/>
      <c r="FL1046" s="60"/>
      <c r="FM1046" s="60"/>
      <c r="FN1046" s="60"/>
      <c r="FO1046" s="60"/>
      <c r="FP1046" s="60"/>
      <c r="FQ1046" s="60"/>
      <c r="FR1046" s="60"/>
      <c r="FS1046" s="60"/>
      <c r="FT1046" s="60"/>
      <c r="FU1046" s="60"/>
      <c r="FV1046" s="60"/>
      <c r="FW1046" s="60"/>
      <c r="FX1046" s="60"/>
      <c r="FY1046" s="60"/>
      <c r="FZ1046" s="60"/>
      <c r="GA1046" s="60"/>
      <c r="GB1046" s="60"/>
      <c r="GC1046" s="60"/>
      <c r="GD1046" s="60"/>
      <c r="GE1046" s="60"/>
      <c r="GF1046" s="60"/>
      <c r="GG1046" s="60"/>
      <c r="GH1046" s="60"/>
      <c r="GI1046" s="60"/>
      <c r="GJ1046" s="60"/>
      <c r="GK1046" s="60"/>
      <c r="GL1046" s="60"/>
      <c r="GM1046" s="60"/>
      <c r="GN1046" s="60"/>
      <c r="GO1046" s="60"/>
      <c r="GP1046" s="60"/>
      <c r="GQ1046" s="60"/>
      <c r="GR1046" s="60"/>
      <c r="GS1046" s="60"/>
      <c r="GT1046" s="60"/>
      <c r="GU1046" s="60"/>
      <c r="GV1046" s="60"/>
      <c r="GW1046" s="60"/>
      <c r="GX1046" s="60"/>
      <c r="GY1046" s="60"/>
      <c r="GZ1046" s="60"/>
      <c r="HA1046" s="60"/>
      <c r="HB1046" s="60"/>
      <c r="HC1046" s="60"/>
      <c r="HD1046" s="60"/>
      <c r="HE1046" s="60"/>
      <c r="HF1046" s="60"/>
      <c r="HG1046" s="60"/>
      <c r="HH1046" s="60"/>
      <c r="HI1046" s="60"/>
      <c r="HJ1046" s="60"/>
      <c r="HK1046" s="60"/>
      <c r="HL1046" s="60"/>
      <c r="HM1046" s="60"/>
      <c r="HN1046" s="60"/>
      <c r="HO1046" s="60"/>
      <c r="HP1046" s="60"/>
      <c r="HQ1046" s="60"/>
      <c r="HR1046" s="60"/>
      <c r="HS1046" s="60"/>
      <c r="HT1046" s="60"/>
      <c r="HU1046" s="60"/>
      <c r="HV1046" s="60"/>
      <c r="HW1046" s="60"/>
      <c r="HX1046" s="60"/>
      <c r="HY1046" s="60"/>
      <c r="HZ1046" s="60"/>
      <c r="IA1046" s="60"/>
      <c r="IB1046" s="60"/>
      <c r="IC1046" s="60"/>
      <c r="ID1046" s="60"/>
      <c r="IE1046" s="60"/>
      <c r="IF1046" s="60"/>
      <c r="IG1046" s="60"/>
      <c r="IH1046" s="60"/>
      <c r="II1046" s="60"/>
      <c r="IJ1046" s="60"/>
      <c r="IK1046" s="60"/>
      <c r="IL1046" s="60"/>
      <c r="IM1046" s="60"/>
      <c r="IN1046" s="60"/>
      <c r="IO1046" s="60"/>
      <c r="IP1046" s="60"/>
      <c r="IQ1046" s="60"/>
      <c r="IR1046" s="60"/>
      <c r="IS1046" s="60"/>
      <c r="IT1046" s="60"/>
      <c r="IU1046" s="60"/>
      <c r="IV1046" s="60"/>
      <c r="IW1046" s="60"/>
      <c r="IX1046" s="60"/>
      <c r="IY1046" s="60"/>
      <c r="IZ1046" s="60"/>
      <c r="JA1046" s="60"/>
      <c r="JB1046" s="60"/>
      <c r="JC1046" s="60"/>
      <c r="JD1046" s="60"/>
      <c r="JE1046" s="60"/>
      <c r="JF1046" s="60"/>
      <c r="JG1046" s="60"/>
      <c r="JH1046" s="60"/>
      <c r="JI1046" s="60"/>
      <c r="JJ1046" s="60"/>
      <c r="JK1046" s="60"/>
      <c r="JL1046" s="60"/>
      <c r="JM1046" s="60"/>
      <c r="JN1046" s="60"/>
      <c r="JO1046" s="60"/>
      <c r="JP1046" s="60"/>
      <c r="JQ1046" s="60"/>
      <c r="JR1046" s="60"/>
      <c r="JS1046" s="60"/>
      <c r="JT1046" s="60"/>
      <c r="JU1046" s="60"/>
      <c r="JV1046" s="60"/>
      <c r="JW1046" s="60"/>
      <c r="JX1046" s="60"/>
      <c r="JY1046" s="60"/>
      <c r="JZ1046" s="60"/>
      <c r="KA1046" s="60"/>
      <c r="KB1046" s="60"/>
      <c r="KC1046" s="60"/>
      <c r="KD1046" s="60"/>
      <c r="KE1046" s="60"/>
      <c r="KF1046" s="60"/>
      <c r="KG1046" s="60"/>
      <c r="KH1046" s="60"/>
      <c r="KI1046" s="60"/>
      <c r="KJ1046" s="60"/>
      <c r="KK1046" s="60"/>
      <c r="KL1046" s="60"/>
      <c r="KM1046" s="60"/>
      <c r="KN1046" s="60"/>
      <c r="KO1046" s="60"/>
      <c r="KP1046" s="60"/>
      <c r="KQ1046" s="60"/>
      <c r="KR1046" s="60"/>
      <c r="KS1046" s="60"/>
      <c r="KT1046" s="60"/>
      <c r="KU1046" s="60"/>
      <c r="KV1046" s="60"/>
      <c r="KW1046" s="60"/>
      <c r="KX1046" s="60"/>
      <c r="KY1046" s="60"/>
      <c r="KZ1046" s="60"/>
      <c r="LA1046" s="60"/>
      <c r="LB1046" s="60"/>
      <c r="LC1046" s="60"/>
      <c r="LD1046" s="60"/>
      <c r="LE1046" s="60"/>
      <c r="LF1046" s="60"/>
      <c r="LG1046" s="60"/>
      <c r="LH1046" s="60"/>
      <c r="LI1046" s="60"/>
      <c r="LJ1046" s="60"/>
      <c r="LK1046" s="60"/>
      <c r="LL1046" s="60"/>
      <c r="LM1046" s="60"/>
      <c r="LN1046" s="60"/>
      <c r="LO1046" s="60"/>
      <c r="LP1046" s="60"/>
      <c r="LQ1046" s="60"/>
      <c r="LR1046" s="60"/>
      <c r="LS1046" s="60"/>
      <c r="LT1046" s="60"/>
      <c r="LU1046" s="60"/>
      <c r="LV1046" s="60"/>
      <c r="LW1046" s="60"/>
      <c r="LX1046" s="60"/>
      <c r="LY1046" s="60"/>
      <c r="LZ1046" s="60"/>
      <c r="MA1046" s="60"/>
      <c r="MB1046" s="60"/>
      <c r="MC1046" s="60"/>
      <c r="MD1046" s="60"/>
      <c r="ME1046" s="60"/>
      <c r="MF1046" s="60"/>
      <c r="MG1046" s="60"/>
      <c r="MH1046" s="60"/>
      <c r="MI1046" s="60"/>
      <c r="MJ1046" s="60"/>
      <c r="MK1046" s="60"/>
      <c r="ML1046" s="60"/>
      <c r="MM1046" s="60"/>
      <c r="MN1046" s="60"/>
      <c r="MO1046" s="60"/>
      <c r="MP1046" s="60"/>
      <c r="MQ1046" s="60"/>
      <c r="MR1046" s="60"/>
      <c r="MS1046" s="60"/>
      <c r="MT1046" s="60"/>
      <c r="MU1046" s="60"/>
      <c r="MV1046" s="60"/>
      <c r="MW1046" s="60"/>
      <c r="MX1046" s="60"/>
      <c r="MY1046" s="60"/>
      <c r="MZ1046" s="60"/>
      <c r="NA1046" s="60"/>
      <c r="NB1046" s="60"/>
      <c r="NC1046" s="60"/>
      <c r="ND1046" s="60"/>
      <c r="NE1046" s="60"/>
      <c r="NF1046" s="60"/>
      <c r="NG1046" s="60"/>
      <c r="NH1046" s="60"/>
      <c r="NI1046" s="60"/>
      <c r="NJ1046" s="60"/>
      <c r="NK1046" s="60"/>
      <c r="NL1046" s="60"/>
      <c r="NM1046" s="60"/>
      <c r="NN1046" s="60"/>
      <c r="NO1046" s="60"/>
      <c r="NP1046" s="60"/>
      <c r="NQ1046" s="60"/>
      <c r="NR1046" s="60"/>
      <c r="NS1046" s="60"/>
      <c r="NT1046" s="60"/>
      <c r="NU1046" s="60"/>
      <c r="NV1046" s="60"/>
      <c r="NW1046" s="60"/>
      <c r="NX1046" s="60"/>
      <c r="NY1046" s="60"/>
      <c r="NZ1046" s="60"/>
      <c r="OA1046" s="60"/>
      <c r="OB1046" s="60"/>
      <c r="OC1046" s="60"/>
      <c r="OD1046" s="60"/>
      <c r="OE1046" s="60"/>
      <c r="OF1046" s="60"/>
      <c r="OG1046" s="60"/>
      <c r="OH1046" s="60"/>
      <c r="OI1046" s="60"/>
      <c r="OJ1046" s="60"/>
      <c r="OK1046" s="60"/>
      <c r="OL1046" s="60"/>
      <c r="OM1046" s="60"/>
      <c r="ON1046" s="60"/>
      <c r="OO1046" s="60"/>
      <c r="OP1046" s="60"/>
      <c r="OQ1046" s="60"/>
      <c r="OR1046" s="60"/>
      <c r="OS1046" s="60"/>
      <c r="OT1046" s="60"/>
      <c r="OU1046" s="60"/>
      <c r="OV1046" s="60"/>
      <c r="OW1046" s="60"/>
      <c r="OX1046" s="60"/>
      <c r="OY1046" s="60"/>
      <c r="OZ1046" s="60"/>
      <c r="PA1046" s="60"/>
      <c r="PB1046" s="60"/>
      <c r="PC1046" s="60"/>
      <c r="PD1046" s="60"/>
      <c r="PE1046" s="60"/>
      <c r="PF1046" s="60"/>
      <c r="PG1046" s="60"/>
      <c r="PH1046" s="60"/>
      <c r="PI1046" s="60"/>
      <c r="PJ1046" s="60"/>
      <c r="PK1046" s="60"/>
      <c r="PL1046" s="60"/>
      <c r="PM1046" s="60"/>
      <c r="PN1046" s="60"/>
      <c r="PO1046" s="60"/>
      <c r="PP1046" s="60"/>
      <c r="PQ1046" s="60"/>
      <c r="PR1046" s="60"/>
      <c r="PS1046" s="60"/>
      <c r="PT1046" s="60"/>
      <c r="PU1046" s="60"/>
      <c r="PV1046" s="60"/>
      <c r="PW1046" s="60"/>
      <c r="PX1046" s="60"/>
      <c r="PY1046" s="60"/>
      <c r="PZ1046" s="60"/>
      <c r="QA1046" s="60"/>
      <c r="QB1046" s="60"/>
      <c r="QC1046" s="60"/>
      <c r="QD1046" s="60"/>
      <c r="QE1046" s="60"/>
      <c r="QF1046" s="60"/>
      <c r="QG1046" s="60"/>
      <c r="QH1046" s="60"/>
      <c r="QI1046" s="60"/>
      <c r="QJ1046" s="60"/>
      <c r="QK1046" s="60"/>
      <c r="QL1046" s="60"/>
      <c r="QM1046" s="60"/>
      <c r="QN1046" s="60"/>
      <c r="QO1046" s="60"/>
      <c r="QP1046" s="60"/>
      <c r="QQ1046" s="60"/>
      <c r="QR1046" s="60"/>
      <c r="QS1046" s="60"/>
      <c r="QT1046" s="60"/>
      <c r="QU1046" s="60"/>
      <c r="QV1046" s="60"/>
      <c r="QW1046" s="60"/>
      <c r="QX1046" s="60"/>
      <c r="QY1046" s="60"/>
      <c r="QZ1046" s="60"/>
      <c r="RA1046" s="60"/>
      <c r="RB1046" s="60"/>
      <c r="RC1046" s="60"/>
      <c r="RD1046" s="60"/>
      <c r="RE1046" s="60"/>
      <c r="RF1046" s="60"/>
      <c r="RG1046" s="60"/>
      <c r="RH1046" s="60"/>
      <c r="RI1046" s="60"/>
      <c r="RJ1046" s="60"/>
      <c r="RK1046" s="60"/>
      <c r="RL1046" s="60"/>
      <c r="RM1046" s="60"/>
      <c r="RN1046" s="60"/>
      <c r="RO1046" s="60"/>
      <c r="RP1046" s="60"/>
      <c r="RQ1046" s="60"/>
      <c r="RR1046" s="60"/>
      <c r="RS1046" s="60"/>
      <c r="RT1046" s="60"/>
      <c r="RU1046" s="60"/>
      <c r="RV1046" s="60"/>
      <c r="RW1046" s="60"/>
      <c r="RX1046" s="60"/>
      <c r="RY1046" s="60"/>
      <c r="RZ1046" s="60"/>
      <c r="SA1046" s="60"/>
      <c r="SB1046" s="60"/>
      <c r="SC1046" s="60"/>
      <c r="SD1046" s="60"/>
      <c r="SE1046" s="60"/>
      <c r="SF1046" s="60"/>
      <c r="SG1046" s="60"/>
      <c r="SH1046" s="60"/>
      <c r="SI1046" s="60"/>
      <c r="SJ1046" s="60"/>
      <c r="SK1046" s="60"/>
      <c r="SL1046" s="60"/>
      <c r="SM1046" s="60"/>
      <c r="SN1046" s="60"/>
      <c r="SO1046" s="60"/>
      <c r="SP1046" s="60"/>
      <c r="SQ1046" s="60"/>
      <c r="SR1046" s="60"/>
      <c r="SS1046" s="60"/>
      <c r="ST1046" s="60"/>
      <c r="SU1046" s="60"/>
      <c r="SV1046" s="60"/>
      <c r="SW1046" s="60"/>
      <c r="SX1046" s="60"/>
      <c r="SY1046" s="60"/>
      <c r="SZ1046" s="60"/>
      <c r="TA1046" s="60"/>
      <c r="TB1046" s="60"/>
      <c r="TC1046" s="60"/>
      <c r="TD1046" s="60"/>
      <c r="TE1046" s="60"/>
      <c r="TF1046" s="60"/>
      <c r="TG1046" s="60"/>
      <c r="TH1046" s="60"/>
      <c r="TI1046" s="60"/>
    </row>
    <row r="1047" spans="1:529" s="60" customFormat="1" ht="53.25" customHeight="1" x14ac:dyDescent="0.25">
      <c r="A1047" s="210">
        <v>13740028</v>
      </c>
      <c r="B1047" s="5">
        <v>40143</v>
      </c>
      <c r="C1047" s="17" t="s">
        <v>6075</v>
      </c>
      <c r="D1047" s="17" t="s">
        <v>5040</v>
      </c>
      <c r="E1047" s="17" t="s">
        <v>7304</v>
      </c>
      <c r="F1047" s="17" t="s">
        <v>41</v>
      </c>
      <c r="G1047" s="17" t="s">
        <v>33</v>
      </c>
      <c r="H1047" s="34">
        <v>35239</v>
      </c>
      <c r="I1047" s="5">
        <v>40163</v>
      </c>
      <c r="J1047" s="5">
        <v>47486</v>
      </c>
      <c r="K1047" s="17" t="s">
        <v>1120</v>
      </c>
      <c r="L1047" s="17" t="s">
        <v>6738</v>
      </c>
      <c r="M1047" s="17" t="s">
        <v>4827</v>
      </c>
      <c r="N1047" s="17" t="s">
        <v>34</v>
      </c>
      <c r="O1047" s="17">
        <v>2920</v>
      </c>
      <c r="P1047" s="767" t="s">
        <v>8234</v>
      </c>
      <c r="Q1047" s="767" t="s">
        <v>8234</v>
      </c>
      <c r="R1047" s="767"/>
      <c r="S1047" s="767"/>
      <c r="T1047" s="566">
        <v>0.35</v>
      </c>
      <c r="U1047" s="17">
        <v>8</v>
      </c>
      <c r="V1047" s="17">
        <v>2920</v>
      </c>
      <c r="W1047" s="17" t="s">
        <v>1089</v>
      </c>
      <c r="X1047" s="17">
        <v>35</v>
      </c>
      <c r="Y1047" s="17">
        <v>25</v>
      </c>
      <c r="Z1047" s="17">
        <v>125</v>
      </c>
      <c r="AA1047" s="17" t="s">
        <v>1090</v>
      </c>
      <c r="AB1047" s="17" t="s">
        <v>1090</v>
      </c>
      <c r="AC1047" s="17" t="s">
        <v>1090</v>
      </c>
      <c r="AD1047" s="17" t="s">
        <v>1090</v>
      </c>
      <c r="AE1047" s="17" t="s">
        <v>1090</v>
      </c>
      <c r="AF1047" s="17" t="s">
        <v>1090</v>
      </c>
      <c r="AG1047" s="17" t="s">
        <v>6078</v>
      </c>
      <c r="AH1047" s="17">
        <v>536.79999999999995</v>
      </c>
      <c r="AI1047" s="17" t="s">
        <v>8233</v>
      </c>
      <c r="AJ1047" s="17" t="s">
        <v>4441</v>
      </c>
      <c r="AK1047" s="17" t="s">
        <v>200</v>
      </c>
      <c r="AL1047" s="7"/>
    </row>
    <row r="1048" spans="1:529" s="60" customFormat="1" ht="53.25" customHeight="1" thickBot="1" x14ac:dyDescent="0.3">
      <c r="A1048" s="206">
        <v>13740028</v>
      </c>
      <c r="B1048" s="207">
        <v>40143</v>
      </c>
      <c r="C1048" s="208" t="s">
        <v>6076</v>
      </c>
      <c r="D1048" s="208" t="s">
        <v>5040</v>
      </c>
      <c r="E1048" s="17" t="s">
        <v>7304</v>
      </c>
      <c r="F1048" s="17" t="s">
        <v>41</v>
      </c>
      <c r="G1048" s="17" t="s">
        <v>33</v>
      </c>
      <c r="H1048" s="209">
        <v>35239</v>
      </c>
      <c r="I1048" s="207">
        <v>40163</v>
      </c>
      <c r="J1048" s="5">
        <v>47486</v>
      </c>
      <c r="K1048" s="208" t="s">
        <v>1120</v>
      </c>
      <c r="L1048" s="208" t="s">
        <v>6738</v>
      </c>
      <c r="M1048" s="208" t="s">
        <v>4827</v>
      </c>
      <c r="N1048" s="208" t="s">
        <v>34</v>
      </c>
      <c r="O1048" s="208">
        <v>1825</v>
      </c>
      <c r="P1048" s="767" t="s">
        <v>8234</v>
      </c>
      <c r="Q1048" s="767" t="s">
        <v>8234</v>
      </c>
      <c r="R1048" s="758"/>
      <c r="S1048" s="758"/>
      <c r="T1048" s="567"/>
      <c r="U1048" s="208">
        <v>5</v>
      </c>
      <c r="V1048" s="208">
        <v>4745</v>
      </c>
      <c r="W1048" s="208" t="s">
        <v>1257</v>
      </c>
      <c r="X1048" s="208">
        <v>50</v>
      </c>
      <c r="Y1048" s="208"/>
      <c r="Z1048" s="208">
        <v>100</v>
      </c>
      <c r="AA1048" s="208" t="s">
        <v>1090</v>
      </c>
      <c r="AB1048" s="208" t="s">
        <v>1090</v>
      </c>
      <c r="AC1048" s="208" t="s">
        <v>1090</v>
      </c>
      <c r="AD1048" s="208" t="s">
        <v>1090</v>
      </c>
      <c r="AE1048" s="208" t="s">
        <v>1090</v>
      </c>
      <c r="AF1048" s="208">
        <v>3</v>
      </c>
      <c r="AG1048" s="208"/>
      <c r="AH1048" s="17">
        <v>536.79999999999995</v>
      </c>
      <c r="AI1048" s="17" t="s">
        <v>8233</v>
      </c>
      <c r="AJ1048" s="17" t="s">
        <v>4441</v>
      </c>
      <c r="AK1048" s="44" t="s">
        <v>200</v>
      </c>
      <c r="AL1048" s="367"/>
    </row>
    <row r="1049" spans="1:529" s="60" customFormat="1" ht="28.5" customHeight="1" x14ac:dyDescent="0.25">
      <c r="A1049" s="186">
        <v>13740029</v>
      </c>
      <c r="B1049" s="184">
        <v>40157</v>
      </c>
      <c r="C1049" s="185" t="s">
        <v>1893</v>
      </c>
      <c r="D1049" s="185" t="s">
        <v>5966</v>
      </c>
      <c r="E1049" s="185"/>
      <c r="F1049" s="185"/>
      <c r="G1049" s="185"/>
      <c r="H1049" s="186">
        <v>72343</v>
      </c>
      <c r="I1049" s="184">
        <v>40177</v>
      </c>
      <c r="J1049" s="184">
        <v>42348</v>
      </c>
      <c r="K1049" s="185" t="s">
        <v>378</v>
      </c>
      <c r="L1049" s="185"/>
      <c r="M1049" s="185" t="s">
        <v>4859</v>
      </c>
      <c r="N1049" s="185" t="s">
        <v>95</v>
      </c>
      <c r="O1049" s="185" t="s">
        <v>1894</v>
      </c>
      <c r="P1049" s="748" t="s">
        <v>5968</v>
      </c>
      <c r="Q1049" s="748" t="s">
        <v>5968</v>
      </c>
      <c r="R1049" s="748"/>
      <c r="S1049" s="748"/>
      <c r="T1049" s="588"/>
      <c r="U1049" s="185"/>
      <c r="V1049" s="185" t="s">
        <v>1894</v>
      </c>
      <c r="W1049" s="185"/>
      <c r="X1049" s="185"/>
      <c r="Y1049" s="185"/>
      <c r="Z1049" s="185"/>
      <c r="AA1049" s="185"/>
      <c r="AB1049" s="185"/>
      <c r="AC1049" s="185"/>
      <c r="AD1049" s="185"/>
      <c r="AE1049" s="185"/>
      <c r="AF1049" s="185"/>
      <c r="AG1049" s="185"/>
      <c r="AH1049" s="185"/>
      <c r="AI1049" s="185" t="s">
        <v>4350</v>
      </c>
      <c r="AJ1049" s="185" t="s">
        <v>4351</v>
      </c>
      <c r="AK1049" s="275"/>
      <c r="AL1049" s="275" t="s">
        <v>5969</v>
      </c>
      <c r="AM1049" s="11"/>
    </row>
    <row r="1050" spans="1:529" s="60" customFormat="1" ht="28.5" customHeight="1" thickBot="1" x14ac:dyDescent="0.3">
      <c r="A1050" s="156">
        <v>13740029</v>
      </c>
      <c r="B1050" s="102">
        <v>40157</v>
      </c>
      <c r="C1050" s="103" t="s">
        <v>5967</v>
      </c>
      <c r="D1050" s="103" t="s">
        <v>7295</v>
      </c>
      <c r="E1050" s="103" t="s">
        <v>133</v>
      </c>
      <c r="F1050" s="103" t="s">
        <v>133</v>
      </c>
      <c r="G1050" s="103" t="s">
        <v>51</v>
      </c>
      <c r="H1050" s="156">
        <v>72343</v>
      </c>
      <c r="I1050" s="102">
        <v>40177</v>
      </c>
      <c r="J1050" s="102">
        <v>44541</v>
      </c>
      <c r="K1050" s="103" t="s">
        <v>378</v>
      </c>
      <c r="L1050" s="103"/>
      <c r="M1050" s="103" t="s">
        <v>4859</v>
      </c>
      <c r="N1050" s="103" t="s">
        <v>95</v>
      </c>
      <c r="O1050" s="103" t="s">
        <v>1894</v>
      </c>
      <c r="P1050" s="766"/>
      <c r="Q1050" s="766"/>
      <c r="R1050" s="766" t="s">
        <v>7666</v>
      </c>
      <c r="S1050" s="766"/>
      <c r="T1050" s="569">
        <f>3.882+1.326</f>
        <v>5.2080000000000002</v>
      </c>
      <c r="U1050" s="103">
        <f>22+1.8</f>
        <v>23.8</v>
      </c>
      <c r="V1050" s="103" t="s">
        <v>1894</v>
      </c>
      <c r="W1050" s="103" t="s">
        <v>3184</v>
      </c>
      <c r="X1050" s="103">
        <v>50</v>
      </c>
      <c r="Y1050" s="103">
        <v>25</v>
      </c>
      <c r="Z1050" s="103">
        <v>125</v>
      </c>
      <c r="AA1050" s="103" t="s">
        <v>1090</v>
      </c>
      <c r="AB1050" s="103" t="s">
        <v>1090</v>
      </c>
      <c r="AC1050" s="103" t="s">
        <v>1090</v>
      </c>
      <c r="AD1050" s="103" t="s">
        <v>1090</v>
      </c>
      <c r="AE1050" s="103" t="s">
        <v>1090</v>
      </c>
      <c r="AF1050" s="103" t="s">
        <v>1090</v>
      </c>
      <c r="AG1050" s="103" t="s">
        <v>3471</v>
      </c>
      <c r="AH1050" s="103">
        <v>444.63</v>
      </c>
      <c r="AI1050" s="103" t="s">
        <v>4350</v>
      </c>
      <c r="AJ1050" s="103" t="s">
        <v>4351</v>
      </c>
      <c r="AK1050" s="103" t="s">
        <v>1974</v>
      </c>
      <c r="AL1050" s="455"/>
      <c r="AM1050" s="11"/>
    </row>
    <row r="1051" spans="1:529" s="60" customFormat="1" ht="28.5" customHeight="1" x14ac:dyDescent="0.25">
      <c r="A1051" s="164">
        <v>13740030</v>
      </c>
      <c r="B1051" s="175">
        <v>40158</v>
      </c>
      <c r="C1051" s="176" t="s">
        <v>1190</v>
      </c>
      <c r="D1051" s="176"/>
      <c r="E1051" s="176"/>
      <c r="F1051" s="176"/>
      <c r="G1051" s="176"/>
      <c r="H1051" s="164">
        <v>40525</v>
      </c>
      <c r="I1051" s="175">
        <v>40177</v>
      </c>
      <c r="J1051" s="175">
        <v>42355</v>
      </c>
      <c r="K1051" s="176" t="s">
        <v>1141</v>
      </c>
      <c r="L1051" s="176"/>
      <c r="M1051" s="176" t="s">
        <v>4860</v>
      </c>
      <c r="N1051" s="176" t="s">
        <v>66</v>
      </c>
      <c r="O1051" s="176">
        <v>150000</v>
      </c>
      <c r="P1051" s="752" t="s">
        <v>7320</v>
      </c>
      <c r="Q1051" s="752" t="s">
        <v>7321</v>
      </c>
      <c r="R1051" s="752"/>
      <c r="S1051" s="752"/>
      <c r="T1051" s="568"/>
      <c r="U1051" s="176"/>
      <c r="V1051" s="176">
        <v>150000</v>
      </c>
      <c r="W1051" s="176"/>
      <c r="X1051" s="176"/>
      <c r="Y1051" s="176"/>
      <c r="Z1051" s="176"/>
      <c r="AA1051" s="176"/>
      <c r="AB1051" s="176"/>
      <c r="AC1051" s="176"/>
      <c r="AD1051" s="176"/>
      <c r="AE1051" s="176"/>
      <c r="AF1051" s="176"/>
      <c r="AG1051" s="176"/>
      <c r="AH1051" s="176"/>
      <c r="AI1051" s="176" t="s">
        <v>4352</v>
      </c>
      <c r="AJ1051" s="176" t="s">
        <v>4353</v>
      </c>
      <c r="AK1051" s="176"/>
      <c r="AL1051" s="222" t="s">
        <v>6056</v>
      </c>
      <c r="AM1051" s="11"/>
    </row>
    <row r="1052" spans="1:529" s="60" customFormat="1" ht="28.5" customHeight="1" x14ac:dyDescent="0.25">
      <c r="A1052" s="444">
        <v>13740030</v>
      </c>
      <c r="B1052" s="175">
        <v>40158</v>
      </c>
      <c r="C1052" s="176" t="s">
        <v>6052</v>
      </c>
      <c r="D1052" s="176" t="s">
        <v>6053</v>
      </c>
      <c r="E1052" s="176"/>
      <c r="F1052" s="176"/>
      <c r="G1052" s="176"/>
      <c r="H1052" s="164">
        <v>40525</v>
      </c>
      <c r="I1052" s="175">
        <v>40177</v>
      </c>
      <c r="J1052" s="175">
        <v>42722</v>
      </c>
      <c r="K1052" s="176" t="s">
        <v>1141</v>
      </c>
      <c r="L1052" s="176"/>
      <c r="M1052" s="176" t="s">
        <v>4860</v>
      </c>
      <c r="N1052" s="176" t="s">
        <v>66</v>
      </c>
      <c r="O1052" s="176">
        <v>150000</v>
      </c>
      <c r="P1052" s="752" t="s">
        <v>7320</v>
      </c>
      <c r="Q1052" s="752" t="s">
        <v>7321</v>
      </c>
      <c r="R1052" s="752"/>
      <c r="S1052" s="752"/>
      <c r="T1052" s="568">
        <v>20.83</v>
      </c>
      <c r="U1052" s="176">
        <v>500</v>
      </c>
      <c r="V1052" s="176">
        <v>150000</v>
      </c>
      <c r="W1052" s="176" t="s">
        <v>1089</v>
      </c>
      <c r="X1052" s="176">
        <v>35</v>
      </c>
      <c r="Y1052" s="176">
        <v>25</v>
      </c>
      <c r="Z1052" s="176">
        <v>125</v>
      </c>
      <c r="AA1052" s="176"/>
      <c r="AB1052" s="176"/>
      <c r="AC1052" s="176"/>
      <c r="AD1052" s="176"/>
      <c r="AE1052" s="176"/>
      <c r="AF1052" s="176">
        <v>0.3</v>
      </c>
      <c r="AG1052" s="176" t="s">
        <v>6054</v>
      </c>
      <c r="AH1052" s="176">
        <v>241.59</v>
      </c>
      <c r="AI1052" s="176" t="s">
        <v>4352</v>
      </c>
      <c r="AJ1052" s="176" t="s">
        <v>4353</v>
      </c>
      <c r="AK1052" s="222" t="s">
        <v>6055</v>
      </c>
      <c r="AL1052" s="222"/>
      <c r="AM1052" s="11"/>
    </row>
    <row r="1053" spans="1:529" s="82" customFormat="1" ht="42" customHeight="1" thickBot="1" x14ac:dyDescent="0.3">
      <c r="A1053" s="206">
        <v>13740030</v>
      </c>
      <c r="B1053" s="207">
        <v>40158</v>
      </c>
      <c r="C1053" s="208" t="s">
        <v>6052</v>
      </c>
      <c r="D1053" s="208" t="s">
        <v>8590</v>
      </c>
      <c r="E1053" s="208" t="s">
        <v>211</v>
      </c>
      <c r="F1053" s="208" t="s">
        <v>211</v>
      </c>
      <c r="G1053" s="208" t="s">
        <v>70</v>
      </c>
      <c r="H1053" s="209">
        <v>40525</v>
      </c>
      <c r="I1053" s="207">
        <v>40177</v>
      </c>
      <c r="J1053" s="207">
        <v>47105</v>
      </c>
      <c r="K1053" s="208" t="s">
        <v>1141</v>
      </c>
      <c r="L1053" s="208" t="s">
        <v>8591</v>
      </c>
      <c r="M1053" s="208" t="s">
        <v>4860</v>
      </c>
      <c r="N1053" s="208" t="s">
        <v>66</v>
      </c>
      <c r="O1053" s="208">
        <v>150000</v>
      </c>
      <c r="P1053" s="788" t="s">
        <v>8595</v>
      </c>
      <c r="Q1053" s="788" t="s">
        <v>8595</v>
      </c>
      <c r="R1053" s="788"/>
      <c r="S1053" s="788"/>
      <c r="T1053" s="567">
        <v>20.83</v>
      </c>
      <c r="U1053" s="208">
        <v>500</v>
      </c>
      <c r="V1053" s="208">
        <v>150000</v>
      </c>
      <c r="W1053" s="208" t="s">
        <v>1089</v>
      </c>
      <c r="X1053" s="208">
        <v>35</v>
      </c>
      <c r="Y1053" s="208">
        <v>25</v>
      </c>
      <c r="Z1053" s="208">
        <v>125</v>
      </c>
      <c r="AA1053" s="208"/>
      <c r="AB1053" s="208"/>
      <c r="AC1053" s="208"/>
      <c r="AD1053" s="208"/>
      <c r="AE1053" s="208"/>
      <c r="AF1053" s="208">
        <v>0.3</v>
      </c>
      <c r="AG1053" s="208" t="s">
        <v>8594</v>
      </c>
      <c r="AH1053" s="208">
        <v>254.9</v>
      </c>
      <c r="AI1053" s="208" t="s">
        <v>8592</v>
      </c>
      <c r="AJ1053" s="208" t="s">
        <v>8593</v>
      </c>
      <c r="AK1053" s="367" t="s">
        <v>6055</v>
      </c>
      <c r="AL1053" s="367"/>
      <c r="AM1053" s="60"/>
      <c r="AN1053" s="60"/>
      <c r="AO1053" s="60"/>
      <c r="AP1053" s="60"/>
      <c r="AQ1053" s="60"/>
      <c r="AR1053" s="60"/>
      <c r="AS1053" s="60"/>
      <c r="AT1053" s="60"/>
      <c r="AU1053" s="60"/>
      <c r="AV1053" s="60"/>
      <c r="AW1053" s="60"/>
      <c r="AX1053" s="60"/>
      <c r="AY1053" s="60"/>
      <c r="AZ1053" s="60"/>
      <c r="BA1053" s="60"/>
      <c r="BB1053" s="60"/>
      <c r="BC1053" s="60"/>
      <c r="BD1053" s="60"/>
      <c r="BE1053" s="60"/>
      <c r="BF1053" s="60"/>
      <c r="BG1053" s="60"/>
      <c r="BH1053" s="60"/>
      <c r="BI1053" s="60"/>
      <c r="BJ1053" s="60"/>
      <c r="BK1053" s="60"/>
      <c r="BL1053" s="60"/>
      <c r="BM1053" s="60"/>
      <c r="BN1053" s="60"/>
      <c r="BO1053" s="60"/>
      <c r="BP1053" s="60"/>
      <c r="BQ1053" s="60"/>
      <c r="BR1053" s="60"/>
      <c r="BS1053" s="60"/>
      <c r="BT1053" s="60"/>
      <c r="BU1053" s="60"/>
      <c r="BV1053" s="60"/>
      <c r="BW1053" s="60"/>
      <c r="BX1053" s="60"/>
      <c r="BY1053" s="60"/>
      <c r="BZ1053" s="60"/>
      <c r="CA1053" s="60"/>
      <c r="CB1053" s="60"/>
      <c r="CC1053" s="60"/>
      <c r="CD1053" s="60"/>
      <c r="CE1053" s="60"/>
      <c r="CF1053" s="60"/>
      <c r="CG1053" s="60"/>
      <c r="CH1053" s="60"/>
      <c r="CI1053" s="60"/>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c r="DI1053" s="60"/>
      <c r="DJ1053" s="60"/>
      <c r="DK1053" s="60"/>
      <c r="DL1053" s="60"/>
      <c r="DM1053" s="60"/>
      <c r="DN1053" s="60"/>
      <c r="DO1053" s="60"/>
      <c r="DP1053" s="60"/>
      <c r="DQ1053" s="60"/>
      <c r="DR1053" s="60"/>
      <c r="DS1053" s="60"/>
      <c r="DT1053" s="60"/>
      <c r="DU1053" s="60"/>
      <c r="DV1053" s="60"/>
      <c r="DW1053" s="60"/>
      <c r="DX1053" s="60"/>
      <c r="DY1053" s="60"/>
      <c r="DZ1053" s="60"/>
      <c r="EA1053" s="60"/>
      <c r="EB1053" s="60"/>
      <c r="EC1053" s="60"/>
      <c r="ED1053" s="60"/>
      <c r="EE1053" s="60"/>
      <c r="EF1053" s="60"/>
      <c r="EG1053" s="60"/>
      <c r="EH1053" s="60"/>
      <c r="EI1053" s="60"/>
      <c r="EJ1053" s="60"/>
      <c r="EK1053" s="60"/>
      <c r="EL1053" s="60"/>
      <c r="EM1053" s="60"/>
      <c r="EN1053" s="60"/>
      <c r="EO1053" s="60"/>
      <c r="EP1053" s="60"/>
      <c r="EQ1053" s="60"/>
      <c r="ER1053" s="60"/>
      <c r="ES1053" s="60"/>
      <c r="ET1053" s="60"/>
      <c r="EU1053" s="60"/>
      <c r="EV1053" s="60"/>
      <c r="EW1053" s="60"/>
      <c r="EX1053" s="60"/>
      <c r="EY1053" s="60"/>
      <c r="EZ1053" s="60"/>
      <c r="FA1053" s="60"/>
      <c r="FB1053" s="60"/>
      <c r="FC1053" s="60"/>
      <c r="FD1053" s="60"/>
      <c r="FE1053" s="60"/>
      <c r="FF1053" s="60"/>
      <c r="FG1053" s="60"/>
      <c r="FH1053" s="60"/>
      <c r="FI1053" s="60"/>
      <c r="FJ1053" s="60"/>
      <c r="FK1053" s="60"/>
      <c r="FL1053" s="60"/>
      <c r="FM1053" s="60"/>
      <c r="FN1053" s="60"/>
      <c r="FO1053" s="60"/>
      <c r="FP1053" s="60"/>
      <c r="FQ1053" s="60"/>
      <c r="FR1053" s="60"/>
      <c r="FS1053" s="60"/>
      <c r="FT1053" s="60"/>
      <c r="FU1053" s="60"/>
      <c r="FV1053" s="60"/>
      <c r="FW1053" s="60"/>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c r="OW1053" s="60"/>
      <c r="OX1053" s="60"/>
      <c r="OY1053" s="60"/>
      <c r="OZ1053" s="60"/>
      <c r="PA1053" s="60"/>
      <c r="PB1053" s="60"/>
      <c r="PC1053" s="60"/>
      <c r="PD1053" s="60"/>
      <c r="PE1053" s="60"/>
      <c r="PF1053" s="60"/>
      <c r="PG1053" s="60"/>
      <c r="PH1053" s="60"/>
      <c r="PI1053" s="60"/>
      <c r="PJ1053" s="60"/>
      <c r="PK1053" s="60"/>
      <c r="PL1053" s="60"/>
      <c r="PM1053" s="60"/>
      <c r="PN1053" s="60"/>
      <c r="PO1053" s="60"/>
      <c r="PP1053" s="60"/>
      <c r="PQ1053" s="60"/>
      <c r="PR1053" s="60"/>
      <c r="PS1053" s="60"/>
      <c r="PT1053" s="60"/>
      <c r="PU1053" s="60"/>
      <c r="PV1053" s="60"/>
      <c r="PW1053" s="60"/>
      <c r="PX1053" s="60"/>
      <c r="PY1053" s="60"/>
      <c r="PZ1053" s="60"/>
      <c r="QA1053" s="60"/>
      <c r="QB1053" s="60"/>
      <c r="QC1053" s="60"/>
      <c r="QD1053" s="60"/>
      <c r="QE1053" s="60"/>
      <c r="QF1053" s="60"/>
      <c r="QG1053" s="60"/>
      <c r="QH1053" s="60"/>
      <c r="QI1053" s="60"/>
      <c r="QJ1053" s="60"/>
      <c r="QK1053" s="60"/>
      <c r="QL1053" s="60"/>
      <c r="QM1053" s="60"/>
      <c r="QN1053" s="60"/>
      <c r="QO1053" s="60"/>
      <c r="QP1053" s="60"/>
      <c r="QQ1053" s="60"/>
      <c r="QR1053" s="60"/>
      <c r="QS1053" s="60"/>
      <c r="QT1053" s="60"/>
      <c r="QU1053" s="60"/>
      <c r="QV1053" s="60"/>
      <c r="QW1053" s="60"/>
      <c r="QX1053" s="60"/>
      <c r="QY1053" s="60"/>
      <c r="QZ1053" s="60"/>
      <c r="RA1053" s="60"/>
      <c r="RB1053" s="60"/>
      <c r="RC1053" s="60"/>
      <c r="RD1053" s="60"/>
      <c r="RE1053" s="60"/>
      <c r="RF1053" s="60"/>
      <c r="RG1053" s="60"/>
      <c r="RH1053" s="60"/>
      <c r="RI1053" s="60"/>
      <c r="RJ1053" s="60"/>
      <c r="RK1053" s="60"/>
      <c r="RL1053" s="60"/>
      <c r="RM1053" s="60"/>
      <c r="RN1053" s="60"/>
      <c r="RO1053" s="60"/>
      <c r="RP1053" s="60"/>
      <c r="RQ1053" s="60"/>
      <c r="RR1053" s="60"/>
      <c r="RS1053" s="60"/>
      <c r="RT1053" s="60"/>
      <c r="RU1053" s="60"/>
      <c r="RV1053" s="60"/>
      <c r="RW1053" s="60"/>
      <c r="RX1053" s="60"/>
      <c r="RY1053" s="60"/>
      <c r="RZ1053" s="60"/>
      <c r="SA1053" s="60"/>
      <c r="SB1053" s="60"/>
      <c r="SC1053" s="60"/>
      <c r="SD1053" s="60"/>
      <c r="SE1053" s="60"/>
      <c r="SF1053" s="60"/>
      <c r="SG1053" s="60"/>
      <c r="SH1053" s="60"/>
      <c r="SI1053" s="60"/>
      <c r="SJ1053" s="60"/>
      <c r="SK1053" s="60"/>
      <c r="SL1053" s="60"/>
      <c r="SM1053" s="60"/>
      <c r="SN1053" s="60"/>
      <c r="SO1053" s="60"/>
      <c r="SP1053" s="60"/>
      <c r="SQ1053" s="60"/>
      <c r="SR1053" s="60"/>
      <c r="SS1053" s="60"/>
      <c r="ST1053" s="60"/>
      <c r="SU1053" s="60"/>
      <c r="SV1053" s="60"/>
      <c r="SW1053" s="60"/>
      <c r="SX1053" s="60"/>
      <c r="SY1053" s="60"/>
      <c r="SZ1053" s="60"/>
      <c r="TA1053" s="60"/>
      <c r="TB1053" s="60"/>
      <c r="TC1053" s="60"/>
      <c r="TD1053" s="60"/>
      <c r="TE1053" s="60"/>
      <c r="TF1053" s="60"/>
      <c r="TG1053" s="60"/>
      <c r="TH1053" s="60"/>
      <c r="TI1053" s="60"/>
    </row>
    <row r="1054" spans="1:529" s="82" customFormat="1" ht="42" customHeight="1" thickBot="1" x14ac:dyDescent="0.3">
      <c r="A1054" s="237">
        <v>13740031</v>
      </c>
      <c r="B1054" s="238">
        <v>40190</v>
      </c>
      <c r="C1054" s="23" t="s">
        <v>170</v>
      </c>
      <c r="D1054" s="23" t="s">
        <v>5041</v>
      </c>
      <c r="E1054" s="23"/>
      <c r="F1054" s="23"/>
      <c r="G1054" s="23"/>
      <c r="H1054" s="239">
        <v>23738</v>
      </c>
      <c r="I1054" s="238">
        <v>40211</v>
      </c>
      <c r="J1054" s="238">
        <v>41282</v>
      </c>
      <c r="K1054" s="23" t="s">
        <v>374</v>
      </c>
      <c r="L1054" s="23"/>
      <c r="M1054" s="23" t="s">
        <v>408</v>
      </c>
      <c r="N1054" s="238" t="s">
        <v>1845</v>
      </c>
      <c r="O1054" s="23">
        <v>37800</v>
      </c>
      <c r="P1054" s="744"/>
      <c r="Q1054" s="744"/>
      <c r="R1054" s="744"/>
      <c r="S1054" s="744"/>
      <c r="T1054" s="575"/>
      <c r="U1054" s="23"/>
      <c r="V1054" s="23">
        <v>37800</v>
      </c>
      <c r="W1054" s="23"/>
      <c r="X1054" s="23"/>
      <c r="Y1054" s="23"/>
      <c r="Z1054" s="23"/>
      <c r="AA1054" s="23"/>
      <c r="AB1054" s="23"/>
      <c r="AC1054" s="23"/>
      <c r="AD1054" s="23"/>
      <c r="AE1054" s="23"/>
      <c r="AF1054" s="23"/>
      <c r="AG1054" s="23"/>
      <c r="AH1054" s="23"/>
      <c r="AI1054" s="23" t="s">
        <v>4354</v>
      </c>
      <c r="AJ1054" s="23" t="s">
        <v>4355</v>
      </c>
      <c r="AK1054" s="24"/>
      <c r="AL1054" s="24"/>
      <c r="AM1054" s="60"/>
      <c r="AN1054" s="60"/>
      <c r="AO1054" s="60"/>
      <c r="AP1054" s="60"/>
      <c r="AQ1054" s="60"/>
      <c r="AR1054" s="60"/>
      <c r="AS1054" s="60"/>
      <c r="AT1054" s="60"/>
      <c r="AU1054" s="60"/>
      <c r="AV1054" s="60"/>
      <c r="AW1054" s="60"/>
      <c r="AX1054" s="60"/>
      <c r="AY1054" s="60"/>
      <c r="AZ1054" s="60"/>
      <c r="BA1054" s="60"/>
      <c r="BB1054" s="60"/>
      <c r="BC1054" s="60"/>
      <c r="BD1054" s="60"/>
      <c r="BE1054" s="60"/>
      <c r="BF1054" s="60"/>
      <c r="BG1054" s="60"/>
      <c r="BH1054" s="60"/>
      <c r="BI1054" s="60"/>
      <c r="BJ1054" s="60"/>
      <c r="BK1054" s="60"/>
      <c r="BL1054" s="60"/>
      <c r="BM1054" s="60"/>
      <c r="BN1054" s="60"/>
      <c r="BO1054" s="60"/>
      <c r="BP1054" s="60"/>
      <c r="BQ1054" s="60"/>
      <c r="BR1054" s="60"/>
      <c r="BS1054" s="60"/>
      <c r="BT1054" s="60"/>
      <c r="BU1054" s="60"/>
      <c r="BV1054" s="60"/>
      <c r="BW1054" s="60"/>
      <c r="BX1054" s="60"/>
      <c r="BY1054" s="60"/>
      <c r="BZ1054" s="60"/>
      <c r="CA1054" s="60"/>
      <c r="CB1054" s="60"/>
      <c r="CC1054" s="60"/>
      <c r="CD1054" s="60"/>
      <c r="CE1054" s="60"/>
      <c r="CF1054" s="60"/>
      <c r="CG1054" s="60"/>
      <c r="CH1054" s="60"/>
      <c r="CI1054" s="60"/>
      <c r="CJ1054" s="60"/>
      <c r="CK1054" s="60"/>
      <c r="CL1054" s="60"/>
      <c r="CM1054" s="60"/>
      <c r="CN1054" s="60"/>
      <c r="CO1054" s="60"/>
      <c r="CP1054" s="60"/>
      <c r="CQ1054" s="60"/>
      <c r="CR1054" s="60"/>
      <c r="CS1054" s="60"/>
      <c r="CT1054" s="60"/>
      <c r="CU1054" s="60"/>
      <c r="CV1054" s="60"/>
      <c r="CW1054" s="60"/>
      <c r="CX1054" s="60"/>
      <c r="CY1054" s="60"/>
      <c r="CZ1054" s="60"/>
      <c r="DA1054" s="60"/>
      <c r="DB1054" s="60"/>
      <c r="DC1054" s="60"/>
      <c r="DD1054" s="60"/>
      <c r="DE1054" s="60"/>
      <c r="DF1054" s="60"/>
      <c r="DG1054" s="60"/>
      <c r="DH1054" s="60"/>
      <c r="DI1054" s="60"/>
      <c r="DJ1054" s="60"/>
      <c r="DK1054" s="60"/>
      <c r="DL1054" s="60"/>
      <c r="DM1054" s="60"/>
      <c r="DN1054" s="60"/>
      <c r="DO1054" s="60"/>
      <c r="DP1054" s="60"/>
      <c r="DQ1054" s="60"/>
      <c r="DR1054" s="60"/>
      <c r="DS1054" s="60"/>
      <c r="DT1054" s="60"/>
      <c r="DU1054" s="60"/>
      <c r="DV1054" s="60"/>
      <c r="DW1054" s="60"/>
      <c r="DX1054" s="60"/>
      <c r="DY1054" s="60"/>
      <c r="DZ1054" s="60"/>
      <c r="EA1054" s="60"/>
      <c r="EB1054" s="60"/>
      <c r="EC1054" s="60"/>
      <c r="ED1054" s="60"/>
      <c r="EE1054" s="60"/>
      <c r="EF1054" s="60"/>
      <c r="EG1054" s="60"/>
      <c r="EH1054" s="60"/>
      <c r="EI1054" s="60"/>
      <c r="EJ1054" s="60"/>
      <c r="EK1054" s="60"/>
      <c r="EL1054" s="60"/>
      <c r="EM1054" s="60"/>
      <c r="EN1054" s="60"/>
      <c r="EO1054" s="60"/>
      <c r="EP1054" s="60"/>
      <c r="EQ1054" s="60"/>
      <c r="ER1054" s="60"/>
      <c r="ES1054" s="60"/>
      <c r="ET1054" s="60"/>
      <c r="EU1054" s="60"/>
      <c r="EV1054" s="60"/>
      <c r="EW1054" s="60"/>
      <c r="EX1054" s="60"/>
      <c r="EY1054" s="60"/>
      <c r="EZ1054" s="60"/>
      <c r="FA1054" s="60"/>
      <c r="FB1054" s="60"/>
      <c r="FC1054" s="60"/>
      <c r="FD1054" s="60"/>
      <c r="FE1054" s="60"/>
      <c r="FF1054" s="60"/>
      <c r="FG1054" s="60"/>
      <c r="FH1054" s="60"/>
      <c r="FI1054" s="60"/>
      <c r="FJ1054" s="60"/>
      <c r="FK1054" s="60"/>
      <c r="FL1054" s="60"/>
      <c r="FM1054" s="60"/>
      <c r="FN1054" s="60"/>
      <c r="FO1054" s="60"/>
      <c r="FP1054" s="60"/>
      <c r="FQ1054" s="60"/>
      <c r="FR1054" s="60"/>
      <c r="FS1054" s="60"/>
      <c r="FT1054" s="60"/>
      <c r="FU1054" s="60"/>
      <c r="FV1054" s="60"/>
      <c r="FW1054" s="60"/>
      <c r="FX1054" s="60"/>
      <c r="FY1054" s="60"/>
      <c r="FZ1054" s="60"/>
      <c r="GA1054" s="60"/>
      <c r="GB1054" s="60"/>
      <c r="GC1054" s="60"/>
      <c r="GD1054" s="60"/>
      <c r="GE1054" s="60"/>
      <c r="GF1054" s="60"/>
      <c r="GG1054" s="60"/>
      <c r="GH1054" s="60"/>
      <c r="GI1054" s="60"/>
      <c r="GJ1054" s="60"/>
      <c r="GK1054" s="60"/>
      <c r="GL1054" s="60"/>
      <c r="GM1054" s="60"/>
      <c r="GN1054" s="60"/>
      <c r="GO1054" s="60"/>
      <c r="GP1054" s="60"/>
      <c r="GQ1054" s="60"/>
      <c r="GR1054" s="60"/>
      <c r="GS1054" s="60"/>
      <c r="GT1054" s="60"/>
      <c r="GU1054" s="60"/>
      <c r="GV1054" s="60"/>
      <c r="GW1054" s="60"/>
      <c r="GX1054" s="60"/>
      <c r="GY1054" s="60"/>
      <c r="GZ1054" s="60"/>
      <c r="HA1054" s="60"/>
      <c r="HB1054" s="60"/>
      <c r="HC1054" s="60"/>
      <c r="HD1054" s="60"/>
      <c r="HE1054" s="60"/>
      <c r="HF1054" s="60"/>
      <c r="HG1054" s="60"/>
      <c r="HH1054" s="60"/>
      <c r="HI1054" s="60"/>
      <c r="HJ1054" s="60"/>
      <c r="HK1054" s="60"/>
      <c r="HL1054" s="60"/>
      <c r="HM1054" s="60"/>
      <c r="HN1054" s="60"/>
      <c r="HO1054" s="60"/>
      <c r="HP1054" s="60"/>
      <c r="HQ1054" s="60"/>
      <c r="HR1054" s="60"/>
      <c r="HS1054" s="60"/>
      <c r="HT1054" s="60"/>
      <c r="HU1054" s="60"/>
      <c r="HV1054" s="60"/>
      <c r="HW1054" s="60"/>
      <c r="HX1054" s="60"/>
      <c r="HY1054" s="60"/>
      <c r="HZ1054" s="60"/>
      <c r="IA1054" s="60"/>
      <c r="IB1054" s="60"/>
      <c r="IC1054" s="60"/>
      <c r="ID1054" s="60"/>
      <c r="IE1054" s="60"/>
      <c r="IF1054" s="60"/>
      <c r="IG1054" s="60"/>
      <c r="IH1054" s="60"/>
      <c r="II1054" s="60"/>
      <c r="IJ1054" s="60"/>
      <c r="IK1054" s="60"/>
      <c r="IL1054" s="60"/>
      <c r="IM1054" s="60"/>
      <c r="IN1054" s="60"/>
      <c r="IO1054" s="60"/>
      <c r="IP1054" s="60"/>
      <c r="IQ1054" s="60"/>
      <c r="IR1054" s="60"/>
      <c r="IS1054" s="60"/>
      <c r="IT1054" s="60"/>
      <c r="IU1054" s="60"/>
      <c r="IV1054" s="60"/>
      <c r="IW1054" s="60"/>
      <c r="IX1054" s="60"/>
      <c r="IY1054" s="60"/>
      <c r="IZ1054" s="60"/>
      <c r="JA1054" s="60"/>
      <c r="JB1054" s="60"/>
      <c r="JC1054" s="60"/>
      <c r="JD1054" s="60"/>
      <c r="JE1054" s="60"/>
      <c r="JF1054" s="60"/>
      <c r="JG1054" s="60"/>
      <c r="JH1054" s="60"/>
      <c r="JI1054" s="60"/>
      <c r="JJ1054" s="60"/>
      <c r="JK1054" s="60"/>
      <c r="JL1054" s="60"/>
      <c r="JM1054" s="60"/>
      <c r="JN1054" s="60"/>
      <c r="JO1054" s="60"/>
      <c r="JP1054" s="60"/>
      <c r="JQ1054" s="60"/>
      <c r="JR1054" s="60"/>
      <c r="JS1054" s="60"/>
      <c r="JT1054" s="60"/>
      <c r="JU1054" s="60"/>
      <c r="JV1054" s="60"/>
      <c r="JW1054" s="60"/>
      <c r="JX1054" s="60"/>
      <c r="JY1054" s="60"/>
      <c r="JZ1054" s="60"/>
      <c r="KA1054" s="60"/>
      <c r="KB1054" s="60"/>
      <c r="KC1054" s="60"/>
      <c r="KD1054" s="60"/>
      <c r="KE1054" s="60"/>
      <c r="KF1054" s="60"/>
      <c r="KG1054" s="60"/>
      <c r="KH1054" s="60"/>
      <c r="KI1054" s="60"/>
      <c r="KJ1054" s="60"/>
      <c r="KK1054" s="60"/>
      <c r="KL1054" s="60"/>
      <c r="KM1054" s="60"/>
      <c r="KN1054" s="60"/>
      <c r="KO1054" s="60"/>
      <c r="KP1054" s="60"/>
      <c r="KQ1054" s="60"/>
      <c r="KR1054" s="60"/>
      <c r="KS1054" s="60"/>
      <c r="KT1054" s="60"/>
      <c r="KU1054" s="60"/>
      <c r="KV1054" s="60"/>
      <c r="KW1054" s="60"/>
      <c r="KX1054" s="60"/>
      <c r="KY1054" s="60"/>
      <c r="KZ1054" s="60"/>
      <c r="LA1054" s="60"/>
      <c r="LB1054" s="60"/>
      <c r="LC1054" s="60"/>
      <c r="LD1054" s="60"/>
      <c r="LE1054" s="60"/>
      <c r="LF1054" s="60"/>
      <c r="LG1054" s="60"/>
      <c r="LH1054" s="60"/>
      <c r="LI1054" s="60"/>
      <c r="LJ1054" s="60"/>
      <c r="LK1054" s="60"/>
      <c r="LL1054" s="60"/>
      <c r="LM1054" s="60"/>
      <c r="LN1054" s="60"/>
      <c r="LO1054" s="60"/>
      <c r="LP1054" s="60"/>
      <c r="LQ1054" s="60"/>
      <c r="LR1054" s="60"/>
      <c r="LS1054" s="60"/>
      <c r="LT1054" s="60"/>
      <c r="LU1054" s="60"/>
      <c r="LV1054" s="60"/>
      <c r="LW1054" s="60"/>
      <c r="LX1054" s="60"/>
      <c r="LY1054" s="60"/>
      <c r="LZ1054" s="60"/>
      <c r="MA1054" s="60"/>
      <c r="MB1054" s="60"/>
      <c r="MC1054" s="60"/>
      <c r="MD1054" s="60"/>
      <c r="ME1054" s="60"/>
      <c r="MF1054" s="60"/>
      <c r="MG1054" s="60"/>
      <c r="MH1054" s="60"/>
      <c r="MI1054" s="60"/>
      <c r="MJ1054" s="60"/>
      <c r="MK1054" s="60"/>
      <c r="ML1054" s="60"/>
      <c r="MM1054" s="60"/>
      <c r="MN1054" s="60"/>
      <c r="MO1054" s="60"/>
      <c r="MP1054" s="60"/>
      <c r="MQ1054" s="60"/>
      <c r="MR1054" s="60"/>
      <c r="MS1054" s="60"/>
      <c r="MT1054" s="60"/>
      <c r="MU1054" s="60"/>
      <c r="MV1054" s="60"/>
      <c r="MW1054" s="60"/>
      <c r="MX1054" s="60"/>
      <c r="MY1054" s="60"/>
      <c r="MZ1054" s="60"/>
      <c r="NA1054" s="60"/>
      <c r="NB1054" s="60"/>
      <c r="NC1054" s="60"/>
      <c r="ND1054" s="60"/>
      <c r="NE1054" s="60"/>
      <c r="NF1054" s="60"/>
      <c r="NG1054" s="60"/>
      <c r="NH1054" s="60"/>
      <c r="NI1054" s="60"/>
      <c r="NJ1054" s="60"/>
      <c r="NK1054" s="60"/>
      <c r="NL1054" s="60"/>
      <c r="NM1054" s="60"/>
      <c r="NN1054" s="60"/>
      <c r="NO1054" s="60"/>
      <c r="NP1054" s="60"/>
      <c r="NQ1054" s="60"/>
      <c r="NR1054" s="60"/>
      <c r="NS1054" s="60"/>
      <c r="NT1054" s="60"/>
      <c r="NU1054" s="60"/>
      <c r="NV1054" s="60"/>
      <c r="NW1054" s="60"/>
      <c r="NX1054" s="60"/>
      <c r="NY1054" s="60"/>
      <c r="NZ1054" s="60"/>
      <c r="OA1054" s="60"/>
      <c r="OB1054" s="60"/>
      <c r="OC1054" s="60"/>
      <c r="OD1054" s="60"/>
      <c r="OE1054" s="60"/>
      <c r="OF1054" s="60"/>
      <c r="OG1054" s="60"/>
      <c r="OH1054" s="60"/>
      <c r="OI1054" s="60"/>
      <c r="OJ1054" s="60"/>
      <c r="OK1054" s="60"/>
      <c r="OL1054" s="60"/>
      <c r="OM1054" s="60"/>
      <c r="ON1054" s="60"/>
      <c r="OO1054" s="60"/>
      <c r="OP1054" s="60"/>
      <c r="OQ1054" s="60"/>
      <c r="OR1054" s="60"/>
      <c r="OS1054" s="60"/>
      <c r="OT1054" s="60"/>
      <c r="OU1054" s="60"/>
      <c r="OV1054" s="60"/>
      <c r="OW1054" s="60"/>
      <c r="OX1054" s="60"/>
      <c r="OY1054" s="60"/>
      <c r="OZ1054" s="60"/>
      <c r="PA1054" s="60"/>
      <c r="PB1054" s="60"/>
      <c r="PC1054" s="60"/>
      <c r="PD1054" s="60"/>
      <c r="PE1054" s="60"/>
      <c r="PF1054" s="60"/>
      <c r="PG1054" s="60"/>
      <c r="PH1054" s="60"/>
      <c r="PI1054" s="60"/>
      <c r="PJ1054" s="60"/>
      <c r="PK1054" s="60"/>
      <c r="PL1054" s="60"/>
      <c r="PM1054" s="60"/>
      <c r="PN1054" s="60"/>
      <c r="PO1054" s="60"/>
      <c r="PP1054" s="60"/>
      <c r="PQ1054" s="60"/>
      <c r="PR1054" s="60"/>
      <c r="PS1054" s="60"/>
      <c r="PT1054" s="60"/>
      <c r="PU1054" s="60"/>
      <c r="PV1054" s="60"/>
      <c r="PW1054" s="60"/>
      <c r="PX1054" s="60"/>
      <c r="PY1054" s="60"/>
      <c r="PZ1054" s="60"/>
      <c r="QA1054" s="60"/>
      <c r="QB1054" s="60"/>
      <c r="QC1054" s="60"/>
      <c r="QD1054" s="60"/>
      <c r="QE1054" s="60"/>
      <c r="QF1054" s="60"/>
      <c r="QG1054" s="60"/>
      <c r="QH1054" s="60"/>
      <c r="QI1054" s="60"/>
      <c r="QJ1054" s="60"/>
      <c r="QK1054" s="60"/>
      <c r="QL1054" s="60"/>
      <c r="QM1054" s="60"/>
      <c r="QN1054" s="60"/>
      <c r="QO1054" s="60"/>
      <c r="QP1054" s="60"/>
      <c r="QQ1054" s="60"/>
      <c r="QR1054" s="60"/>
      <c r="QS1054" s="60"/>
      <c r="QT1054" s="60"/>
      <c r="QU1054" s="60"/>
      <c r="QV1054" s="60"/>
      <c r="QW1054" s="60"/>
      <c r="QX1054" s="60"/>
      <c r="QY1054" s="60"/>
      <c r="QZ1054" s="60"/>
      <c r="RA1054" s="60"/>
      <c r="RB1054" s="60"/>
      <c r="RC1054" s="60"/>
      <c r="RD1054" s="60"/>
      <c r="RE1054" s="60"/>
      <c r="RF1054" s="60"/>
      <c r="RG1054" s="60"/>
      <c r="RH1054" s="60"/>
      <c r="RI1054" s="60"/>
      <c r="RJ1054" s="60"/>
      <c r="RK1054" s="60"/>
      <c r="RL1054" s="60"/>
      <c r="RM1054" s="60"/>
      <c r="RN1054" s="60"/>
      <c r="RO1054" s="60"/>
      <c r="RP1054" s="60"/>
      <c r="RQ1054" s="60"/>
      <c r="RR1054" s="60"/>
      <c r="RS1054" s="60"/>
      <c r="RT1054" s="60"/>
      <c r="RU1054" s="60"/>
      <c r="RV1054" s="60"/>
      <c r="RW1054" s="60"/>
      <c r="RX1054" s="60"/>
      <c r="RY1054" s="60"/>
      <c r="RZ1054" s="60"/>
      <c r="SA1054" s="60"/>
      <c r="SB1054" s="60"/>
      <c r="SC1054" s="60"/>
      <c r="SD1054" s="60"/>
      <c r="SE1054" s="60"/>
      <c r="SF1054" s="60"/>
      <c r="SG1054" s="60"/>
      <c r="SH1054" s="60"/>
      <c r="SI1054" s="60"/>
      <c r="SJ1054" s="60"/>
      <c r="SK1054" s="60"/>
      <c r="SL1054" s="60"/>
      <c r="SM1054" s="60"/>
      <c r="SN1054" s="60"/>
      <c r="SO1054" s="60"/>
      <c r="SP1054" s="60"/>
      <c r="SQ1054" s="60"/>
      <c r="SR1054" s="60"/>
      <c r="SS1054" s="60"/>
      <c r="ST1054" s="60"/>
      <c r="SU1054" s="60"/>
      <c r="SV1054" s="60"/>
      <c r="SW1054" s="60"/>
      <c r="SX1054" s="60"/>
      <c r="SY1054" s="60"/>
      <c r="SZ1054" s="60"/>
      <c r="TA1054" s="60"/>
      <c r="TB1054" s="60"/>
      <c r="TC1054" s="60"/>
      <c r="TD1054" s="60"/>
      <c r="TE1054" s="60"/>
      <c r="TF1054" s="60"/>
      <c r="TG1054" s="60"/>
      <c r="TH1054" s="60"/>
      <c r="TI1054" s="60"/>
    </row>
    <row r="1055" spans="1:529" s="60" customFormat="1" ht="28.5" customHeight="1" thickBot="1" x14ac:dyDescent="0.3">
      <c r="A1055" s="142">
        <v>13740032</v>
      </c>
      <c r="B1055" s="143">
        <v>40206</v>
      </c>
      <c r="C1055" s="144" t="s">
        <v>1893</v>
      </c>
      <c r="D1055" s="144" t="s">
        <v>5632</v>
      </c>
      <c r="E1055" s="144"/>
      <c r="F1055" s="144"/>
      <c r="G1055" s="144"/>
      <c r="H1055" s="142">
        <v>73345</v>
      </c>
      <c r="I1055" s="143">
        <v>40226</v>
      </c>
      <c r="J1055" s="143">
        <v>42397</v>
      </c>
      <c r="K1055" s="144" t="s">
        <v>1889</v>
      </c>
      <c r="L1055" s="144"/>
      <c r="M1055" s="144" t="s">
        <v>4852</v>
      </c>
      <c r="N1055" s="144" t="s">
        <v>52</v>
      </c>
      <c r="O1055" s="144">
        <v>9125</v>
      </c>
      <c r="P1055" s="841"/>
      <c r="Q1055" s="841" t="s">
        <v>5874</v>
      </c>
      <c r="R1055" s="841"/>
      <c r="S1055" s="841"/>
      <c r="T1055" s="633"/>
      <c r="U1055" s="144"/>
      <c r="V1055" s="144">
        <v>9125</v>
      </c>
      <c r="W1055" s="144"/>
      <c r="X1055" s="144"/>
      <c r="Y1055" s="144"/>
      <c r="Z1055" s="144"/>
      <c r="AA1055" s="144"/>
      <c r="AB1055" s="144"/>
      <c r="AC1055" s="144"/>
      <c r="AD1055" s="144"/>
      <c r="AE1055" s="144"/>
      <c r="AF1055" s="144"/>
      <c r="AG1055" s="144"/>
      <c r="AH1055" s="144"/>
      <c r="AI1055" s="144" t="s">
        <v>4356</v>
      </c>
      <c r="AJ1055" s="144" t="s">
        <v>4357</v>
      </c>
      <c r="AK1055" s="144"/>
      <c r="AL1055" s="145" t="s">
        <v>5876</v>
      </c>
      <c r="AM1055" s="11"/>
    </row>
    <row r="1056" spans="1:529" s="60" customFormat="1" ht="28.5" customHeight="1" thickBot="1" x14ac:dyDescent="0.3">
      <c r="A1056" s="155">
        <v>13740032</v>
      </c>
      <c r="B1056" s="100">
        <v>40206</v>
      </c>
      <c r="C1056" s="39" t="s">
        <v>5873</v>
      </c>
      <c r="D1056" s="39" t="s">
        <v>7302</v>
      </c>
      <c r="E1056" s="312" t="s">
        <v>7301</v>
      </c>
      <c r="F1056" s="312" t="s">
        <v>58</v>
      </c>
      <c r="G1056" s="312" t="s">
        <v>53</v>
      </c>
      <c r="H1056" s="155">
        <v>73345</v>
      </c>
      <c r="I1056" s="100">
        <v>40226</v>
      </c>
      <c r="J1056" s="100">
        <v>44590</v>
      </c>
      <c r="K1056" s="39" t="s">
        <v>1889</v>
      </c>
      <c r="L1056" s="39"/>
      <c r="M1056" s="39" t="s">
        <v>4852</v>
      </c>
      <c r="N1056" s="39" t="s">
        <v>52</v>
      </c>
      <c r="O1056" s="39">
        <v>9125</v>
      </c>
      <c r="P1056" s="757"/>
      <c r="Q1056" s="757"/>
      <c r="R1056" s="757" t="s">
        <v>8345</v>
      </c>
      <c r="S1056" s="757"/>
      <c r="T1056" s="563">
        <v>7.5</v>
      </c>
      <c r="U1056" s="39">
        <v>49</v>
      </c>
      <c r="V1056" s="39">
        <v>9125</v>
      </c>
      <c r="W1056" s="39" t="s">
        <v>3184</v>
      </c>
      <c r="X1056" s="39">
        <v>50</v>
      </c>
      <c r="Y1056" s="39">
        <v>25</v>
      </c>
      <c r="Z1056" s="39">
        <v>125</v>
      </c>
      <c r="AA1056" s="39" t="s">
        <v>1090</v>
      </c>
      <c r="AB1056" s="39" t="s">
        <v>1090</v>
      </c>
      <c r="AC1056" s="39" t="s">
        <v>1090</v>
      </c>
      <c r="AD1056" s="39" t="s">
        <v>1090</v>
      </c>
      <c r="AE1056" s="39" t="s">
        <v>1090</v>
      </c>
      <c r="AF1056" s="39" t="s">
        <v>1090</v>
      </c>
      <c r="AG1056" s="39" t="s">
        <v>5875</v>
      </c>
      <c r="AH1056" s="39"/>
      <c r="AI1056" s="39" t="s">
        <v>4356</v>
      </c>
      <c r="AJ1056" s="39" t="s">
        <v>4357</v>
      </c>
      <c r="AK1056" s="39" t="s">
        <v>1974</v>
      </c>
      <c r="AL1056" s="394"/>
      <c r="AM1056" s="11"/>
    </row>
    <row r="1057" spans="1:39" s="60" customFormat="1" ht="28.5" customHeight="1" thickBot="1" x14ac:dyDescent="0.3">
      <c r="A1057" s="237">
        <v>13740033</v>
      </c>
      <c r="B1057" s="238">
        <v>40206</v>
      </c>
      <c r="C1057" s="23" t="s">
        <v>1895</v>
      </c>
      <c r="D1057" s="23" t="s">
        <v>5070</v>
      </c>
      <c r="E1057" s="29"/>
      <c r="F1057" s="29"/>
      <c r="G1057" s="29"/>
      <c r="H1057" s="239">
        <v>4546</v>
      </c>
      <c r="I1057" s="238">
        <v>40227</v>
      </c>
      <c r="J1057" s="238">
        <v>42406</v>
      </c>
      <c r="K1057" s="23"/>
      <c r="L1057" s="23"/>
      <c r="M1057" s="23" t="s">
        <v>4861</v>
      </c>
      <c r="N1057" s="23" t="s">
        <v>34</v>
      </c>
      <c r="O1057" s="23">
        <v>4964</v>
      </c>
      <c r="P1057" s="744"/>
      <c r="Q1057" s="744"/>
      <c r="R1057" s="744"/>
      <c r="S1057" s="744"/>
      <c r="T1057" s="575"/>
      <c r="U1057" s="23"/>
      <c r="V1057" s="23">
        <v>4964</v>
      </c>
      <c r="W1057" s="23"/>
      <c r="X1057" s="23"/>
      <c r="Y1057" s="23"/>
      <c r="Z1057" s="23"/>
      <c r="AA1057" s="23"/>
      <c r="AB1057" s="23"/>
      <c r="AC1057" s="23"/>
      <c r="AD1057" s="23"/>
      <c r="AE1057" s="23"/>
      <c r="AF1057" s="23"/>
      <c r="AG1057" s="23"/>
      <c r="AH1057" s="23"/>
      <c r="AI1057" s="23" t="s">
        <v>4358</v>
      </c>
      <c r="AJ1057" s="23" t="s">
        <v>4359</v>
      </c>
      <c r="AK1057" s="24"/>
      <c r="AL1057" s="24"/>
      <c r="AM1057" s="11"/>
    </row>
    <row r="1058" spans="1:39" s="60" customFormat="1" ht="28.5" customHeight="1" thickBot="1" x14ac:dyDescent="0.3">
      <c r="A1058" s="77">
        <v>13740034</v>
      </c>
      <c r="B1058" s="28">
        <v>40224</v>
      </c>
      <c r="C1058" s="29" t="s">
        <v>1190</v>
      </c>
      <c r="D1058" s="29" t="s">
        <v>1896</v>
      </c>
      <c r="E1058" s="23"/>
      <c r="F1058" s="23"/>
      <c r="G1058" s="23"/>
      <c r="H1058" s="77">
        <v>14711</v>
      </c>
      <c r="I1058" s="28">
        <v>40244</v>
      </c>
      <c r="J1058" s="28">
        <v>41213</v>
      </c>
      <c r="K1058" s="29"/>
      <c r="L1058" s="29"/>
      <c r="M1058" s="29" t="s">
        <v>408</v>
      </c>
      <c r="N1058" s="28" t="s">
        <v>48</v>
      </c>
      <c r="O1058" s="29">
        <v>150000</v>
      </c>
      <c r="P1058" s="743"/>
      <c r="Q1058" s="743" t="s">
        <v>1897</v>
      </c>
      <c r="R1058" s="743"/>
      <c r="S1058" s="743"/>
      <c r="T1058" s="571"/>
      <c r="U1058" s="29"/>
      <c r="V1058" s="29">
        <v>150000</v>
      </c>
      <c r="W1058" s="29"/>
      <c r="X1058" s="29"/>
      <c r="Y1058" s="29"/>
      <c r="Z1058" s="29"/>
      <c r="AA1058" s="29"/>
      <c r="AB1058" s="29"/>
      <c r="AC1058" s="29"/>
      <c r="AD1058" s="29"/>
      <c r="AE1058" s="29"/>
      <c r="AF1058" s="29"/>
      <c r="AG1058" s="29"/>
      <c r="AH1058" s="29"/>
      <c r="AI1058" s="29" t="s">
        <v>4360</v>
      </c>
      <c r="AJ1058" s="29" t="s">
        <v>4361</v>
      </c>
      <c r="AK1058" s="25"/>
      <c r="AL1058" s="25"/>
      <c r="AM1058" s="11"/>
    </row>
    <row r="1059" spans="1:39" s="60" customFormat="1" ht="28.5" customHeight="1" thickBot="1" x14ac:dyDescent="0.3">
      <c r="A1059" s="237">
        <v>13740035</v>
      </c>
      <c r="B1059" s="238">
        <v>40227</v>
      </c>
      <c r="C1059" s="23" t="s">
        <v>1190</v>
      </c>
      <c r="D1059" s="23" t="s">
        <v>1898</v>
      </c>
      <c r="H1059" s="239">
        <v>72271</v>
      </c>
      <c r="I1059" s="238"/>
      <c r="J1059" s="238">
        <v>40543</v>
      </c>
      <c r="K1059" s="23" t="s">
        <v>1657</v>
      </c>
      <c r="L1059" s="23"/>
      <c r="M1059" s="23" t="s">
        <v>408</v>
      </c>
      <c r="N1059" s="238" t="s">
        <v>48</v>
      </c>
      <c r="O1059" s="23">
        <v>722700</v>
      </c>
      <c r="P1059" s="744" t="s">
        <v>1899</v>
      </c>
      <c r="Q1059" s="744"/>
      <c r="R1059" s="744"/>
      <c r="S1059" s="744"/>
      <c r="T1059" s="575"/>
      <c r="U1059" s="23"/>
      <c r="V1059" s="23">
        <v>722700</v>
      </c>
      <c r="W1059" s="23"/>
      <c r="X1059" s="23"/>
      <c r="Y1059" s="23"/>
      <c r="Z1059" s="23"/>
      <c r="AA1059" s="23"/>
      <c r="AB1059" s="23"/>
      <c r="AC1059" s="23"/>
      <c r="AD1059" s="23"/>
      <c r="AE1059" s="23"/>
      <c r="AF1059" s="23"/>
      <c r="AG1059" s="23"/>
      <c r="AH1059" s="23"/>
      <c r="AI1059" s="23" t="s">
        <v>4362</v>
      </c>
      <c r="AJ1059" s="23" t="s">
        <v>4363</v>
      </c>
      <c r="AK1059" s="24"/>
      <c r="AL1059" s="24"/>
      <c r="AM1059" s="11"/>
    </row>
    <row r="1060" spans="1:39" s="60" customFormat="1" ht="28.5" customHeight="1" thickBot="1" x14ac:dyDescent="0.3">
      <c r="A1060" s="248">
        <v>13740036</v>
      </c>
      <c r="B1060" s="249">
        <v>40242</v>
      </c>
      <c r="C1060" s="250" t="s">
        <v>1900</v>
      </c>
      <c r="D1060" s="250" t="s">
        <v>5042</v>
      </c>
      <c r="E1060" s="250"/>
      <c r="F1060" s="250"/>
      <c r="G1060" s="250"/>
      <c r="H1060" s="248">
        <v>6481</v>
      </c>
      <c r="I1060" s="249">
        <v>40262</v>
      </c>
      <c r="J1060" s="249">
        <v>41338</v>
      </c>
      <c r="K1060" s="250" t="s">
        <v>1307</v>
      </c>
      <c r="L1060" s="250"/>
      <c r="M1060" s="250" t="s">
        <v>408</v>
      </c>
      <c r="N1060" s="249" t="s">
        <v>48</v>
      </c>
      <c r="O1060" s="250">
        <v>10000</v>
      </c>
      <c r="P1060" s="743" t="s">
        <v>1901</v>
      </c>
      <c r="Q1060" s="743"/>
      <c r="R1060" s="743"/>
      <c r="S1060" s="743"/>
      <c r="T1060" s="634">
        <v>3.5</v>
      </c>
      <c r="U1060" s="250">
        <v>30</v>
      </c>
      <c r="V1060" s="250">
        <v>10000</v>
      </c>
      <c r="W1060" s="250" t="s">
        <v>1257</v>
      </c>
      <c r="X1060" s="250">
        <v>50</v>
      </c>
      <c r="Y1060" s="250">
        <v>25</v>
      </c>
      <c r="Z1060" s="250">
        <v>125</v>
      </c>
      <c r="AA1060" s="250" t="s">
        <v>1090</v>
      </c>
      <c r="AB1060" s="250" t="s">
        <v>1090</v>
      </c>
      <c r="AC1060" s="250" t="s">
        <v>1090</v>
      </c>
      <c r="AD1060" s="250" t="s">
        <v>1090</v>
      </c>
      <c r="AE1060" s="250" t="s">
        <v>1090</v>
      </c>
      <c r="AF1060" s="250">
        <v>0.3</v>
      </c>
      <c r="AG1060" s="250" t="s">
        <v>1337</v>
      </c>
      <c r="AH1060" s="250"/>
      <c r="AI1060" s="250" t="s">
        <v>4364</v>
      </c>
      <c r="AJ1060" s="250" t="s">
        <v>4365</v>
      </c>
      <c r="AK1060" s="251" t="s">
        <v>1902</v>
      </c>
      <c r="AL1060" s="25"/>
      <c r="AM1060" s="11"/>
    </row>
    <row r="1061" spans="1:39" s="60" customFormat="1" ht="28.5" customHeight="1" thickBot="1" x14ac:dyDescent="0.3">
      <c r="A1061" s="237">
        <v>13740037</v>
      </c>
      <c r="B1061" s="238">
        <v>40266</v>
      </c>
      <c r="C1061" s="23" t="s">
        <v>1900</v>
      </c>
      <c r="D1061" s="23" t="s">
        <v>5043</v>
      </c>
      <c r="E1061" s="29"/>
      <c r="F1061" s="29"/>
      <c r="G1061" s="29"/>
      <c r="H1061" s="239"/>
      <c r="I1061" s="238">
        <v>40290</v>
      </c>
      <c r="J1061" s="238">
        <v>41362</v>
      </c>
      <c r="K1061" s="23" t="s">
        <v>1307</v>
      </c>
      <c r="L1061" s="23"/>
      <c r="M1061" s="23" t="s">
        <v>408</v>
      </c>
      <c r="N1061" s="238" t="s">
        <v>48</v>
      </c>
      <c r="O1061" s="23">
        <v>3600</v>
      </c>
      <c r="P1061" s="744"/>
      <c r="Q1061" s="744"/>
      <c r="R1061" s="744"/>
      <c r="S1061" s="744"/>
      <c r="T1061" s="575"/>
      <c r="U1061" s="23"/>
      <c r="V1061" s="23">
        <v>3600</v>
      </c>
      <c r="W1061" s="23"/>
      <c r="X1061" s="23"/>
      <c r="Y1061" s="23"/>
      <c r="Z1061" s="23"/>
      <c r="AA1061" s="23"/>
      <c r="AB1061" s="23"/>
      <c r="AC1061" s="23"/>
      <c r="AD1061" s="23"/>
      <c r="AE1061" s="23"/>
      <c r="AF1061" s="23"/>
      <c r="AG1061" s="23"/>
      <c r="AH1061" s="23"/>
      <c r="AI1061" s="23" t="s">
        <v>4366</v>
      </c>
      <c r="AJ1061" s="23" t="s">
        <v>4367</v>
      </c>
      <c r="AK1061" s="24"/>
      <c r="AL1061" s="24"/>
      <c r="AM1061" s="11"/>
    </row>
    <row r="1062" spans="1:39" s="60" customFormat="1" ht="28.5" customHeight="1" thickBot="1" x14ac:dyDescent="0.3">
      <c r="A1062" s="77">
        <v>13740038</v>
      </c>
      <c r="B1062" s="28">
        <v>40296</v>
      </c>
      <c r="C1062" s="29" t="s">
        <v>1903</v>
      </c>
      <c r="D1062" s="29" t="s">
        <v>1904</v>
      </c>
      <c r="E1062" s="43"/>
      <c r="F1062" s="43"/>
      <c r="G1062" s="43"/>
      <c r="H1062" s="77">
        <v>51264</v>
      </c>
      <c r="I1062" s="28">
        <v>40316</v>
      </c>
      <c r="J1062" s="28" t="s">
        <v>4545</v>
      </c>
      <c r="K1062" s="29" t="s">
        <v>365</v>
      </c>
      <c r="L1062" s="29"/>
      <c r="M1062" s="29" t="s">
        <v>408</v>
      </c>
      <c r="N1062" s="29" t="s">
        <v>66</v>
      </c>
      <c r="O1062" s="29">
        <v>7822.3</v>
      </c>
      <c r="P1062" s="743"/>
      <c r="Q1062" s="743"/>
      <c r="R1062" s="743"/>
      <c r="S1062" s="743"/>
      <c r="T1062" s="571"/>
      <c r="U1062" s="29"/>
      <c r="V1062" s="29">
        <v>7822.3</v>
      </c>
      <c r="W1062" s="29"/>
      <c r="X1062" s="29"/>
      <c r="Y1062" s="29"/>
      <c r="Z1062" s="29"/>
      <c r="AA1062" s="29"/>
      <c r="AB1062" s="29"/>
      <c r="AC1062" s="29"/>
      <c r="AD1062" s="29"/>
      <c r="AE1062" s="29"/>
      <c r="AF1062" s="29"/>
      <c r="AG1062" s="29"/>
      <c r="AH1062" s="29"/>
      <c r="AI1062" s="29" t="s">
        <v>4368</v>
      </c>
      <c r="AJ1062" s="29" t="s">
        <v>4369</v>
      </c>
      <c r="AK1062" s="25"/>
      <c r="AL1062" s="25"/>
      <c r="AM1062" s="11"/>
    </row>
    <row r="1063" spans="1:39" s="60" customFormat="1" ht="28.5" customHeight="1" thickBot="1" x14ac:dyDescent="0.3">
      <c r="A1063" s="223">
        <v>13740041</v>
      </c>
      <c r="B1063" s="224">
        <v>40357</v>
      </c>
      <c r="C1063" s="43" t="s">
        <v>176</v>
      </c>
      <c r="D1063" s="43" t="s">
        <v>4370</v>
      </c>
      <c r="E1063" s="44"/>
      <c r="F1063" s="44"/>
      <c r="G1063" s="44"/>
      <c r="H1063" s="225">
        <v>65766</v>
      </c>
      <c r="I1063" s="224">
        <v>40377</v>
      </c>
      <c r="J1063" s="224" t="s">
        <v>2812</v>
      </c>
      <c r="K1063" s="43" t="s">
        <v>365</v>
      </c>
      <c r="L1063" s="43"/>
      <c r="M1063" s="43" t="s">
        <v>1887</v>
      </c>
      <c r="N1063" s="43" t="s">
        <v>25</v>
      </c>
      <c r="O1063" s="43" t="s">
        <v>4371</v>
      </c>
      <c r="P1063" s="760"/>
      <c r="Q1063" s="760"/>
      <c r="R1063" s="760"/>
      <c r="S1063" s="760"/>
      <c r="T1063" s="572"/>
      <c r="U1063" s="43"/>
      <c r="V1063" s="43" t="s">
        <v>4371</v>
      </c>
      <c r="W1063" s="43"/>
      <c r="X1063" s="43"/>
      <c r="Y1063" s="43"/>
      <c r="Z1063" s="43"/>
      <c r="AA1063" s="43"/>
      <c r="AB1063" s="43"/>
      <c r="AC1063" s="43"/>
      <c r="AD1063" s="43"/>
      <c r="AE1063" s="43"/>
      <c r="AF1063" s="43"/>
      <c r="AG1063" s="43"/>
      <c r="AH1063" s="43"/>
      <c r="AI1063" s="43" t="s">
        <v>2813</v>
      </c>
      <c r="AJ1063" s="43" t="s">
        <v>2814</v>
      </c>
      <c r="AK1063" s="46"/>
      <c r="AL1063" s="46"/>
      <c r="AM1063" s="11"/>
    </row>
    <row r="1064" spans="1:39" s="60" customFormat="1" ht="28.5" customHeight="1" thickBot="1" x14ac:dyDescent="0.3">
      <c r="A1064" s="182">
        <v>13740041</v>
      </c>
      <c r="B1064" s="170">
        <v>40357</v>
      </c>
      <c r="C1064" s="44" t="s">
        <v>176</v>
      </c>
      <c r="D1064" s="44" t="s">
        <v>4370</v>
      </c>
      <c r="E1064" s="29"/>
      <c r="F1064" s="29"/>
      <c r="G1064" s="29"/>
      <c r="H1064" s="169">
        <v>65766</v>
      </c>
      <c r="I1064" s="170">
        <v>40377</v>
      </c>
      <c r="J1064" s="170" t="s">
        <v>2812</v>
      </c>
      <c r="K1064" s="44" t="s">
        <v>365</v>
      </c>
      <c r="L1064" s="44"/>
      <c r="M1064" s="44" t="s">
        <v>1887</v>
      </c>
      <c r="N1064" s="44" t="s">
        <v>25</v>
      </c>
      <c r="O1064" s="44" t="s">
        <v>4371</v>
      </c>
      <c r="P1064" s="738"/>
      <c r="Q1064" s="738"/>
      <c r="R1064" s="738"/>
      <c r="S1064" s="738"/>
      <c r="T1064" s="573"/>
      <c r="U1064" s="44"/>
      <c r="V1064" s="44" t="s">
        <v>4371</v>
      </c>
      <c r="W1064" s="44"/>
      <c r="X1064" s="44"/>
      <c r="Y1064" s="44"/>
      <c r="Z1064" s="44"/>
      <c r="AA1064" s="44"/>
      <c r="AB1064" s="44"/>
      <c r="AC1064" s="44"/>
      <c r="AD1064" s="44"/>
      <c r="AE1064" s="44"/>
      <c r="AF1064" s="44"/>
      <c r="AG1064" s="44"/>
      <c r="AH1064" s="44"/>
      <c r="AI1064" s="44" t="s">
        <v>2815</v>
      </c>
      <c r="AJ1064" s="44" t="s">
        <v>2816</v>
      </c>
      <c r="AK1064" s="174"/>
      <c r="AL1064" s="174"/>
      <c r="AM1064" s="11"/>
    </row>
    <row r="1065" spans="1:39" s="60" customFormat="1" ht="28.5" customHeight="1" thickBot="1" x14ac:dyDescent="0.3">
      <c r="A1065" s="77">
        <v>13740042</v>
      </c>
      <c r="B1065" s="28">
        <v>40442</v>
      </c>
      <c r="C1065" s="29" t="s">
        <v>1190</v>
      </c>
      <c r="D1065" s="29" t="s">
        <v>2817</v>
      </c>
      <c r="E1065" s="23"/>
      <c r="F1065" s="23"/>
      <c r="G1065" s="23"/>
      <c r="H1065" s="77">
        <v>72357</v>
      </c>
      <c r="I1065" s="28">
        <v>40469</v>
      </c>
      <c r="J1065" s="28" t="s">
        <v>1198</v>
      </c>
      <c r="K1065" s="29" t="s">
        <v>1682</v>
      </c>
      <c r="L1065" s="29"/>
      <c r="M1065" s="29" t="s">
        <v>408</v>
      </c>
      <c r="N1065" s="29" t="s">
        <v>48</v>
      </c>
      <c r="O1065" s="29" t="s">
        <v>4372</v>
      </c>
      <c r="P1065" s="743"/>
      <c r="Q1065" s="743"/>
      <c r="R1065" s="743"/>
      <c r="S1065" s="743"/>
      <c r="T1065" s="571"/>
      <c r="U1065" s="29"/>
      <c r="V1065" s="29" t="s">
        <v>4372</v>
      </c>
      <c r="W1065" s="29"/>
      <c r="X1065" s="29"/>
      <c r="Y1065" s="29"/>
      <c r="Z1065" s="29"/>
      <c r="AA1065" s="29"/>
      <c r="AB1065" s="29"/>
      <c r="AC1065" s="29"/>
      <c r="AD1065" s="29"/>
      <c r="AE1065" s="29"/>
      <c r="AF1065" s="29"/>
      <c r="AG1065" s="29"/>
      <c r="AH1065" s="29"/>
      <c r="AI1065" s="29" t="s">
        <v>4373</v>
      </c>
      <c r="AJ1065" s="29" t="s">
        <v>4374</v>
      </c>
      <c r="AK1065" s="25"/>
      <c r="AL1065" s="25"/>
      <c r="AM1065" s="11"/>
    </row>
    <row r="1066" spans="1:39" s="60" customFormat="1" ht="28.5" customHeight="1" thickBot="1" x14ac:dyDescent="0.3">
      <c r="A1066" s="237">
        <v>13740043</v>
      </c>
      <c r="B1066" s="238">
        <v>40458</v>
      </c>
      <c r="C1066" s="23" t="s">
        <v>1905</v>
      </c>
      <c r="D1066" s="23" t="s">
        <v>5633</v>
      </c>
      <c r="E1066" s="29"/>
      <c r="F1066" s="29"/>
      <c r="G1066" s="29"/>
      <c r="H1066" s="239">
        <v>2935</v>
      </c>
      <c r="I1066" s="238">
        <v>40478</v>
      </c>
      <c r="J1066" s="238" t="s">
        <v>1198</v>
      </c>
      <c r="K1066" s="23" t="s">
        <v>370</v>
      </c>
      <c r="L1066" s="23"/>
      <c r="M1066" s="23" t="s">
        <v>1859</v>
      </c>
      <c r="N1066" s="23" t="s">
        <v>52</v>
      </c>
      <c r="O1066" s="23" t="s">
        <v>4375</v>
      </c>
      <c r="P1066" s="744"/>
      <c r="Q1066" s="744"/>
      <c r="R1066" s="744"/>
      <c r="S1066" s="744"/>
      <c r="T1066" s="575"/>
      <c r="U1066" s="23"/>
      <c r="V1066" s="23" t="s">
        <v>4375</v>
      </c>
      <c r="W1066" s="23"/>
      <c r="X1066" s="23"/>
      <c r="Y1066" s="23"/>
      <c r="Z1066" s="23"/>
      <c r="AA1066" s="23"/>
      <c r="AB1066" s="23"/>
      <c r="AC1066" s="23"/>
      <c r="AD1066" s="23"/>
      <c r="AE1066" s="23"/>
      <c r="AF1066" s="23"/>
      <c r="AG1066" s="23"/>
      <c r="AH1066" s="23"/>
      <c r="AI1066" s="23" t="s">
        <v>2818</v>
      </c>
      <c r="AJ1066" s="23" t="s">
        <v>2819</v>
      </c>
      <c r="AK1066" s="24"/>
      <c r="AL1066" s="24"/>
      <c r="AM1066" s="11"/>
    </row>
    <row r="1067" spans="1:39" s="60" customFormat="1" ht="28.5" customHeight="1" thickBot="1" x14ac:dyDescent="0.3">
      <c r="A1067" s="77">
        <v>13740044</v>
      </c>
      <c r="B1067" s="28">
        <v>40479</v>
      </c>
      <c r="C1067" s="29" t="s">
        <v>170</v>
      </c>
      <c r="D1067" s="29" t="s">
        <v>4376</v>
      </c>
      <c r="E1067" s="23"/>
      <c r="F1067" s="23"/>
      <c r="G1067" s="23"/>
      <c r="H1067" s="77">
        <v>61710</v>
      </c>
      <c r="I1067" s="28">
        <v>40501</v>
      </c>
      <c r="J1067" s="28" t="s">
        <v>163</v>
      </c>
      <c r="K1067" s="29" t="s">
        <v>1486</v>
      </c>
      <c r="L1067" s="29"/>
      <c r="M1067" s="29" t="s">
        <v>408</v>
      </c>
      <c r="N1067" s="29" t="s">
        <v>48</v>
      </c>
      <c r="O1067" s="29" t="s">
        <v>4377</v>
      </c>
      <c r="P1067" s="743"/>
      <c r="Q1067" s="743"/>
      <c r="R1067" s="743"/>
      <c r="S1067" s="743"/>
      <c r="T1067" s="571"/>
      <c r="U1067" s="29"/>
      <c r="V1067" s="29" t="s">
        <v>4377</v>
      </c>
      <c r="W1067" s="29"/>
      <c r="X1067" s="29"/>
      <c r="Y1067" s="29"/>
      <c r="Z1067" s="29"/>
      <c r="AA1067" s="29"/>
      <c r="AB1067" s="29"/>
      <c r="AC1067" s="29"/>
      <c r="AD1067" s="29"/>
      <c r="AE1067" s="29"/>
      <c r="AF1067" s="29"/>
      <c r="AG1067" s="29"/>
      <c r="AH1067" s="29"/>
      <c r="AI1067" s="29" t="s">
        <v>2820</v>
      </c>
      <c r="AJ1067" s="29" t="s">
        <v>2821</v>
      </c>
      <c r="AK1067" s="25"/>
      <c r="AL1067" s="25"/>
      <c r="AM1067" s="11"/>
    </row>
    <row r="1068" spans="1:39" s="60" customFormat="1" ht="28.5" customHeight="1" thickBot="1" x14ac:dyDescent="0.3">
      <c r="A1068" s="237">
        <v>13740045</v>
      </c>
      <c r="B1068" s="238">
        <v>40472</v>
      </c>
      <c r="C1068" s="23" t="s">
        <v>1190</v>
      </c>
      <c r="D1068" s="23" t="s">
        <v>1906</v>
      </c>
      <c r="H1068" s="239">
        <v>27156</v>
      </c>
      <c r="I1068" s="238">
        <v>40493</v>
      </c>
      <c r="J1068" s="238" t="s">
        <v>1195</v>
      </c>
      <c r="K1068" s="23" t="s">
        <v>1311</v>
      </c>
      <c r="L1068" s="23"/>
      <c r="M1068" s="23" t="s">
        <v>485</v>
      </c>
      <c r="N1068" s="23" t="s">
        <v>40</v>
      </c>
      <c r="O1068" s="23" t="s">
        <v>4378</v>
      </c>
      <c r="P1068" s="744"/>
      <c r="Q1068" s="744"/>
      <c r="R1068" s="744"/>
      <c r="S1068" s="744"/>
      <c r="T1068" s="575"/>
      <c r="U1068" s="23"/>
      <c r="V1068" s="23" t="s">
        <v>4378</v>
      </c>
      <c r="W1068" s="23"/>
      <c r="X1068" s="23"/>
      <c r="Y1068" s="23"/>
      <c r="Z1068" s="23"/>
      <c r="AA1068" s="23"/>
      <c r="AB1068" s="23"/>
      <c r="AC1068" s="23"/>
      <c r="AD1068" s="23"/>
      <c r="AE1068" s="23"/>
      <c r="AF1068" s="23"/>
      <c r="AG1068" s="23"/>
      <c r="AH1068" s="23"/>
      <c r="AI1068" s="23" t="s">
        <v>4379</v>
      </c>
      <c r="AJ1068" s="23" t="s">
        <v>4380</v>
      </c>
      <c r="AK1068" s="24"/>
      <c r="AL1068" s="24"/>
      <c r="AM1068" s="11"/>
    </row>
    <row r="1069" spans="1:39" s="394" customFormat="1" ht="33.75" customHeight="1" thickBot="1" x14ac:dyDescent="0.3">
      <c r="A1069" s="290">
        <v>13740046</v>
      </c>
      <c r="B1069" s="291">
        <v>40526</v>
      </c>
      <c r="C1069" s="221" t="s">
        <v>170</v>
      </c>
      <c r="D1069" s="221" t="s">
        <v>1907</v>
      </c>
      <c r="E1069" s="221"/>
      <c r="F1069" s="221"/>
      <c r="G1069" s="221"/>
      <c r="H1069" s="290">
        <v>78428</v>
      </c>
      <c r="I1069" s="291">
        <v>40547</v>
      </c>
      <c r="J1069" s="291" t="s">
        <v>4540</v>
      </c>
      <c r="K1069" s="221" t="s">
        <v>380</v>
      </c>
      <c r="L1069" s="221"/>
      <c r="M1069" s="221" t="s">
        <v>485</v>
      </c>
      <c r="N1069" s="221" t="s">
        <v>21</v>
      </c>
      <c r="O1069" s="221" t="s">
        <v>4381</v>
      </c>
      <c r="P1069" s="746"/>
      <c r="Q1069" s="746"/>
      <c r="R1069" s="746"/>
      <c r="S1069" s="746"/>
      <c r="T1069" s="570"/>
      <c r="U1069" s="221"/>
      <c r="V1069" s="221" t="s">
        <v>4381</v>
      </c>
      <c r="W1069" s="221"/>
      <c r="X1069" s="221"/>
      <c r="Y1069" s="221"/>
      <c r="Z1069" s="221"/>
      <c r="AA1069" s="221"/>
      <c r="AB1069" s="221"/>
      <c r="AC1069" s="221"/>
      <c r="AD1069" s="221"/>
      <c r="AE1069" s="221"/>
      <c r="AF1069" s="221"/>
      <c r="AG1069" s="221"/>
      <c r="AH1069" s="221"/>
      <c r="AI1069" s="221" t="s">
        <v>2822</v>
      </c>
      <c r="AJ1069" s="221" t="s">
        <v>2823</v>
      </c>
      <c r="AK1069" s="314"/>
      <c r="AL1069" s="314" t="s">
        <v>6408</v>
      </c>
      <c r="AM1069" s="39"/>
    </row>
    <row r="1070" spans="1:39" s="60" customFormat="1" ht="42" customHeight="1" thickBot="1" x14ac:dyDescent="0.3">
      <c r="A1070" s="310">
        <v>13740047</v>
      </c>
      <c r="B1070" s="311">
        <v>40639</v>
      </c>
      <c r="C1070" s="312" t="s">
        <v>1190</v>
      </c>
      <c r="D1070" s="312" t="s">
        <v>4382</v>
      </c>
      <c r="E1070" s="312"/>
      <c r="F1070" s="312"/>
      <c r="G1070" s="312"/>
      <c r="H1070" s="313">
        <v>72271</v>
      </c>
      <c r="I1070" s="311">
        <v>40659</v>
      </c>
      <c r="J1070" s="311">
        <v>42831</v>
      </c>
      <c r="K1070" s="312" t="s">
        <v>1657</v>
      </c>
      <c r="L1070" s="312"/>
      <c r="M1070" s="312" t="s">
        <v>2824</v>
      </c>
      <c r="N1070" s="312" t="s">
        <v>48</v>
      </c>
      <c r="O1070" s="312">
        <v>578160</v>
      </c>
      <c r="P1070" s="751"/>
      <c r="Q1070" s="751"/>
      <c r="R1070" s="751"/>
      <c r="S1070" s="751"/>
      <c r="T1070" s="620"/>
      <c r="U1070" s="312"/>
      <c r="V1070" s="312">
        <v>578160</v>
      </c>
      <c r="W1070" s="312"/>
      <c r="X1070" s="312"/>
      <c r="Y1070" s="312"/>
      <c r="Z1070" s="312"/>
      <c r="AA1070" s="312"/>
      <c r="AB1070" s="312"/>
      <c r="AC1070" s="312"/>
      <c r="AD1070" s="312"/>
      <c r="AE1070" s="312"/>
      <c r="AF1070" s="312"/>
      <c r="AG1070" s="312"/>
      <c r="AH1070" s="312"/>
      <c r="AI1070" s="312" t="s">
        <v>2825</v>
      </c>
      <c r="AJ1070" s="312" t="s">
        <v>2826</v>
      </c>
      <c r="AK1070" s="451"/>
      <c r="AL1070" s="451" t="s">
        <v>6484</v>
      </c>
      <c r="AM1070" s="11"/>
    </row>
    <row r="1071" spans="1:39" s="60" customFormat="1" ht="28.5" customHeight="1" thickBot="1" x14ac:dyDescent="0.3">
      <c r="A1071" s="77">
        <v>13740048</v>
      </c>
      <c r="B1071" s="28">
        <v>40644</v>
      </c>
      <c r="C1071" s="29" t="s">
        <v>1111</v>
      </c>
      <c r="D1071" s="29" t="s">
        <v>1908</v>
      </c>
      <c r="E1071" s="29"/>
      <c r="F1071" s="29"/>
      <c r="G1071" s="29"/>
      <c r="H1071" s="77">
        <v>84049</v>
      </c>
      <c r="I1071" s="28">
        <v>40665</v>
      </c>
      <c r="J1071" s="28" t="s">
        <v>1909</v>
      </c>
      <c r="K1071" s="29" t="s">
        <v>1479</v>
      </c>
      <c r="L1071" s="29"/>
      <c r="M1071" s="29" t="s">
        <v>408</v>
      </c>
      <c r="N1071" s="29" t="s">
        <v>1845</v>
      </c>
      <c r="O1071" s="29">
        <v>198000</v>
      </c>
      <c r="P1071" s="743"/>
      <c r="Q1071" s="743"/>
      <c r="R1071" s="743"/>
      <c r="S1071" s="743"/>
      <c r="T1071" s="571"/>
      <c r="U1071" s="29"/>
      <c r="V1071" s="29">
        <v>198000</v>
      </c>
      <c r="W1071" s="29"/>
      <c r="X1071" s="29"/>
      <c r="Y1071" s="29"/>
      <c r="Z1071" s="29"/>
      <c r="AA1071" s="29"/>
      <c r="AB1071" s="29"/>
      <c r="AC1071" s="29"/>
      <c r="AD1071" s="29"/>
      <c r="AE1071" s="29"/>
      <c r="AF1071" s="29"/>
      <c r="AG1071" s="29"/>
      <c r="AH1071" s="29"/>
      <c r="AI1071" s="29" t="s">
        <v>2827</v>
      </c>
      <c r="AJ1071" s="29" t="s">
        <v>2828</v>
      </c>
      <c r="AK1071" s="25"/>
      <c r="AL1071" s="25"/>
      <c r="AM1071" s="11"/>
    </row>
    <row r="1072" spans="1:39" s="60" customFormat="1" ht="28.5" customHeight="1" thickBot="1" x14ac:dyDescent="0.3">
      <c r="A1072" s="310">
        <v>13740049</v>
      </c>
      <c r="B1072" s="311">
        <v>40689</v>
      </c>
      <c r="C1072" s="312" t="s">
        <v>215</v>
      </c>
      <c r="D1072" s="312" t="s">
        <v>6546</v>
      </c>
      <c r="E1072" s="312"/>
      <c r="F1072" s="312"/>
      <c r="G1072" s="312"/>
      <c r="H1072" s="313">
        <v>61710</v>
      </c>
      <c r="I1072" s="311">
        <v>40709</v>
      </c>
      <c r="J1072" s="311">
        <v>44344</v>
      </c>
      <c r="K1072" s="312" t="s">
        <v>1461</v>
      </c>
      <c r="L1072" s="312"/>
      <c r="M1072" s="312" t="s">
        <v>485</v>
      </c>
      <c r="N1072" s="312" t="s">
        <v>48</v>
      </c>
      <c r="O1072" s="312">
        <v>3000</v>
      </c>
      <c r="P1072" s="751"/>
      <c r="Q1072" s="751"/>
      <c r="R1072" s="751"/>
      <c r="S1072" s="751" t="s">
        <v>6544</v>
      </c>
      <c r="T1072" s="620"/>
      <c r="U1072" s="312"/>
      <c r="V1072" s="312">
        <v>3000</v>
      </c>
      <c r="W1072" s="312"/>
      <c r="X1072" s="312"/>
      <c r="Y1072" s="312"/>
      <c r="Z1072" s="312"/>
      <c r="AA1072" s="312"/>
      <c r="AB1072" s="312"/>
      <c r="AC1072" s="312"/>
      <c r="AD1072" s="312"/>
      <c r="AE1072" s="312"/>
      <c r="AF1072" s="312"/>
      <c r="AG1072" s="312"/>
      <c r="AH1072" s="312"/>
      <c r="AI1072" s="312" t="s">
        <v>4383</v>
      </c>
      <c r="AJ1072" s="312" t="s">
        <v>4384</v>
      </c>
      <c r="AK1072" s="451"/>
      <c r="AL1072" s="451" t="s">
        <v>6545</v>
      </c>
      <c r="AM1072" s="11"/>
    </row>
    <row r="1073" spans="1:39" s="60" customFormat="1" ht="28.5" customHeight="1" thickBot="1" x14ac:dyDescent="0.3">
      <c r="A1073" s="239">
        <v>13740050</v>
      </c>
      <c r="B1073" s="238">
        <v>40865</v>
      </c>
      <c r="C1073" s="23" t="s">
        <v>1900</v>
      </c>
      <c r="D1073" s="23" t="s">
        <v>6658</v>
      </c>
      <c r="E1073" s="23"/>
      <c r="F1073" s="23"/>
      <c r="G1073" s="23"/>
      <c r="H1073" s="239">
        <v>81400</v>
      </c>
      <c r="I1073" s="238">
        <v>40879</v>
      </c>
      <c r="J1073" s="238" t="s">
        <v>1910</v>
      </c>
      <c r="K1073" s="23" t="s">
        <v>1429</v>
      </c>
      <c r="L1073" s="23"/>
      <c r="M1073" s="23" t="s">
        <v>408</v>
      </c>
      <c r="N1073" s="23" t="s">
        <v>66</v>
      </c>
      <c r="O1073" s="23">
        <v>8030</v>
      </c>
      <c r="P1073" s="744"/>
      <c r="Q1073" s="744"/>
      <c r="R1073" s="744"/>
      <c r="S1073" s="744"/>
      <c r="T1073" s="575"/>
      <c r="U1073" s="23"/>
      <c r="V1073" s="23">
        <v>8030</v>
      </c>
      <c r="W1073" s="23"/>
      <c r="X1073" s="23"/>
      <c r="Y1073" s="23"/>
      <c r="Z1073" s="23"/>
      <c r="AA1073" s="23"/>
      <c r="AB1073" s="23"/>
      <c r="AC1073" s="23"/>
      <c r="AD1073" s="23"/>
      <c r="AE1073" s="23"/>
      <c r="AF1073" s="23"/>
      <c r="AG1073" s="23"/>
      <c r="AH1073" s="23"/>
      <c r="AI1073" s="23" t="s">
        <v>4385</v>
      </c>
      <c r="AJ1073" s="23" t="s">
        <v>4386</v>
      </c>
      <c r="AK1073" s="24"/>
      <c r="AL1073" s="24"/>
      <c r="AM1073" s="11"/>
    </row>
    <row r="1074" spans="1:39" s="60" customFormat="1" ht="28.5" customHeight="1" x14ac:dyDescent="0.25">
      <c r="A1074" s="155">
        <v>13740051</v>
      </c>
      <c r="B1074" s="100">
        <v>40892</v>
      </c>
      <c r="C1074" s="39" t="s">
        <v>1911</v>
      </c>
      <c r="D1074" s="39" t="s">
        <v>6525</v>
      </c>
      <c r="E1074" s="39"/>
      <c r="F1074" s="39"/>
      <c r="G1074" s="39"/>
      <c r="H1074" s="155">
        <v>43400</v>
      </c>
      <c r="I1074" s="100">
        <v>40912</v>
      </c>
      <c r="J1074" s="100">
        <v>43084</v>
      </c>
      <c r="K1074" s="39" t="s">
        <v>365</v>
      </c>
      <c r="L1074" s="39"/>
      <c r="M1074" s="39" t="s">
        <v>408</v>
      </c>
      <c r="N1074" s="39" t="s">
        <v>25</v>
      </c>
      <c r="O1074" s="39">
        <v>6000</v>
      </c>
      <c r="P1074" s="757"/>
      <c r="Q1074" s="757"/>
      <c r="R1074" s="757"/>
      <c r="S1074" s="757"/>
      <c r="T1074" s="563"/>
      <c r="U1074" s="39"/>
      <c r="V1074" s="39">
        <v>6000</v>
      </c>
      <c r="W1074" s="39"/>
      <c r="X1074" s="39"/>
      <c r="Y1074" s="39"/>
      <c r="Z1074" s="39"/>
      <c r="AA1074" s="39"/>
      <c r="AB1074" s="39"/>
      <c r="AC1074" s="39"/>
      <c r="AD1074" s="39"/>
      <c r="AE1074" s="39"/>
      <c r="AF1074" s="39"/>
      <c r="AG1074" s="39"/>
      <c r="AH1074" s="39"/>
      <c r="AI1074" s="39" t="s">
        <v>4387</v>
      </c>
      <c r="AJ1074" s="39" t="s">
        <v>4388</v>
      </c>
      <c r="AK1074" s="39"/>
      <c r="AL1074" s="39" t="s">
        <v>6526</v>
      </c>
      <c r="AM1074" s="11"/>
    </row>
    <row r="1075" spans="1:39" s="60" customFormat="1" ht="28.5" customHeight="1" x14ac:dyDescent="0.25">
      <c r="A1075" s="155">
        <v>13740051</v>
      </c>
      <c r="B1075" s="100">
        <v>40892</v>
      </c>
      <c r="C1075" s="39" t="s">
        <v>1911</v>
      </c>
      <c r="D1075" s="39" t="s">
        <v>6525</v>
      </c>
      <c r="E1075" s="39"/>
      <c r="F1075" s="39"/>
      <c r="G1075" s="39"/>
      <c r="H1075" s="155">
        <v>43400</v>
      </c>
      <c r="I1075" s="100">
        <v>40912</v>
      </c>
      <c r="J1075" s="100">
        <v>43084</v>
      </c>
      <c r="K1075" s="39" t="s">
        <v>365</v>
      </c>
      <c r="L1075" s="39"/>
      <c r="M1075" s="39" t="s">
        <v>408</v>
      </c>
      <c r="N1075" s="39" t="s">
        <v>25</v>
      </c>
      <c r="O1075" s="39">
        <v>6000</v>
      </c>
      <c r="P1075" s="757" t="s">
        <v>6654</v>
      </c>
      <c r="Q1075" s="757" t="s">
        <v>6655</v>
      </c>
      <c r="R1075" s="757"/>
      <c r="S1075" s="757"/>
      <c r="T1075" s="563"/>
      <c r="U1075" s="39"/>
      <c r="V1075" s="39">
        <v>6000</v>
      </c>
      <c r="W1075" s="39"/>
      <c r="X1075" s="39"/>
      <c r="Y1075" s="39"/>
      <c r="Z1075" s="39"/>
      <c r="AA1075" s="39"/>
      <c r="AB1075" s="39"/>
      <c r="AC1075" s="39"/>
      <c r="AD1075" s="39"/>
      <c r="AE1075" s="39"/>
      <c r="AF1075" s="39"/>
      <c r="AG1075" s="39"/>
      <c r="AH1075" s="39"/>
      <c r="AI1075" s="39" t="s">
        <v>4387</v>
      </c>
      <c r="AJ1075" s="39" t="s">
        <v>4388</v>
      </c>
      <c r="AK1075" s="39"/>
      <c r="AL1075" s="39" t="s">
        <v>6653</v>
      </c>
      <c r="AM1075" s="11"/>
    </row>
    <row r="1076" spans="1:39" s="60" customFormat="1" ht="28.5" customHeight="1" thickBot="1" x14ac:dyDescent="0.3">
      <c r="A1076" s="158">
        <v>13740051</v>
      </c>
      <c r="B1076" s="66">
        <v>40892</v>
      </c>
      <c r="C1076" s="11" t="s">
        <v>1911</v>
      </c>
      <c r="D1076" s="67" t="s">
        <v>6525</v>
      </c>
      <c r="E1076" s="67" t="s">
        <v>6721</v>
      </c>
      <c r="F1076" s="67" t="s">
        <v>6722</v>
      </c>
      <c r="G1076" s="67" t="s">
        <v>128</v>
      </c>
      <c r="H1076" s="158">
        <v>43400</v>
      </c>
      <c r="I1076" s="66">
        <v>40912</v>
      </c>
      <c r="J1076" s="66">
        <v>45275</v>
      </c>
      <c r="K1076" s="67" t="s">
        <v>365</v>
      </c>
      <c r="L1076" s="67"/>
      <c r="M1076" s="67" t="s">
        <v>408</v>
      </c>
      <c r="N1076" s="67" t="s">
        <v>25</v>
      </c>
      <c r="O1076" s="67">
        <v>6000</v>
      </c>
      <c r="P1076" s="831"/>
      <c r="Q1076" s="831"/>
      <c r="R1076" s="831"/>
      <c r="S1076" s="831"/>
      <c r="T1076" s="562"/>
      <c r="U1076" s="67"/>
      <c r="V1076" s="67">
        <v>6000</v>
      </c>
      <c r="W1076" s="67"/>
      <c r="X1076" s="67"/>
      <c r="Y1076" s="67"/>
      <c r="Z1076" s="67"/>
      <c r="AA1076" s="67"/>
      <c r="AB1076" s="67"/>
      <c r="AC1076" s="67"/>
      <c r="AD1076" s="67"/>
      <c r="AE1076" s="67"/>
      <c r="AF1076" s="67"/>
      <c r="AG1076" s="67"/>
      <c r="AH1076" s="67"/>
      <c r="AI1076" s="11" t="s">
        <v>4387</v>
      </c>
      <c r="AJ1076" s="11" t="s">
        <v>4388</v>
      </c>
      <c r="AK1076" s="67"/>
      <c r="AL1076" s="67"/>
      <c r="AM1076" s="11"/>
    </row>
    <row r="1077" spans="1:39" s="60" customFormat="1" ht="28.5" customHeight="1" x14ac:dyDescent="0.25">
      <c r="A1077" s="77">
        <v>13740052</v>
      </c>
      <c r="B1077" s="28">
        <v>40925</v>
      </c>
      <c r="C1077" s="29" t="s">
        <v>8384</v>
      </c>
      <c r="D1077" s="29" t="s">
        <v>8385</v>
      </c>
      <c r="E1077" s="29" t="s">
        <v>24</v>
      </c>
      <c r="F1077" s="29" t="s">
        <v>24</v>
      </c>
      <c r="G1077" s="29" t="s">
        <v>24</v>
      </c>
      <c r="H1077" s="77" t="s">
        <v>8386</v>
      </c>
      <c r="I1077" s="28">
        <v>40974</v>
      </c>
      <c r="J1077" s="28">
        <v>46769</v>
      </c>
      <c r="K1077" s="29" t="s">
        <v>1311</v>
      </c>
      <c r="L1077" s="29" t="s">
        <v>1311</v>
      </c>
      <c r="M1077" s="29" t="s">
        <v>8387</v>
      </c>
      <c r="N1077" s="29" t="s">
        <v>1845</v>
      </c>
      <c r="O1077" s="29">
        <v>1080</v>
      </c>
      <c r="P1077" s="743" t="s">
        <v>8388</v>
      </c>
      <c r="Q1077" s="743" t="s">
        <v>8388</v>
      </c>
      <c r="R1077" s="743"/>
      <c r="S1077" s="743"/>
      <c r="T1077" s="571">
        <v>0.8</v>
      </c>
      <c r="U1077" s="29">
        <v>4.2</v>
      </c>
      <c r="V1077" s="29">
        <v>1080</v>
      </c>
      <c r="W1077" s="29" t="s">
        <v>6679</v>
      </c>
      <c r="X1077" s="29">
        <v>50</v>
      </c>
      <c r="Y1077" s="29">
        <v>25</v>
      </c>
      <c r="Z1077" s="29">
        <v>125</v>
      </c>
      <c r="AA1077" s="29" t="s">
        <v>1090</v>
      </c>
      <c r="AB1077" s="29" t="s">
        <v>1090</v>
      </c>
      <c r="AC1077" s="29" t="s">
        <v>1090</v>
      </c>
      <c r="AD1077" s="29" t="s">
        <v>1090</v>
      </c>
      <c r="AE1077" s="29" t="s">
        <v>1090</v>
      </c>
      <c r="AF1077" s="29" t="s">
        <v>1090</v>
      </c>
      <c r="AG1077" s="29" t="s">
        <v>1090</v>
      </c>
      <c r="AH1077" s="29">
        <v>205.62299999999999</v>
      </c>
      <c r="AI1077" s="17" t="s">
        <v>8390</v>
      </c>
      <c r="AJ1077" s="17" t="s">
        <v>8391</v>
      </c>
      <c r="AK1077" s="25" t="s">
        <v>1373</v>
      </c>
      <c r="AL1077" s="25"/>
      <c r="AM1077" s="11"/>
    </row>
    <row r="1078" spans="1:39" s="60" customFormat="1" ht="28.5" customHeight="1" thickBot="1" x14ac:dyDescent="0.3">
      <c r="A1078" s="209">
        <v>13740052</v>
      </c>
      <c r="B1078" s="207">
        <v>40925</v>
      </c>
      <c r="C1078" s="208" t="s">
        <v>8383</v>
      </c>
      <c r="D1078" s="208" t="s">
        <v>8385</v>
      </c>
      <c r="E1078" s="208" t="s">
        <v>24</v>
      </c>
      <c r="F1078" s="208" t="s">
        <v>24</v>
      </c>
      <c r="G1078" s="208" t="s">
        <v>24</v>
      </c>
      <c r="H1078" s="209" t="s">
        <v>8386</v>
      </c>
      <c r="I1078" s="207">
        <v>40974</v>
      </c>
      <c r="J1078" s="207">
        <v>46769</v>
      </c>
      <c r="K1078" s="208" t="s">
        <v>1311</v>
      </c>
      <c r="L1078" s="208" t="s">
        <v>1311</v>
      </c>
      <c r="M1078" s="208" t="s">
        <v>8387</v>
      </c>
      <c r="N1078" s="208" t="s">
        <v>1845</v>
      </c>
      <c r="O1078" s="208">
        <v>3200</v>
      </c>
      <c r="P1078" s="758" t="s">
        <v>8388</v>
      </c>
      <c r="Q1078" s="758" t="s">
        <v>8388</v>
      </c>
      <c r="R1078" s="758"/>
      <c r="S1078" s="758"/>
      <c r="T1078" s="567">
        <v>1.5</v>
      </c>
      <c r="U1078" s="208">
        <v>8.8000000000000007</v>
      </c>
      <c r="V1078" s="208">
        <v>3200</v>
      </c>
      <c r="W1078" s="208" t="s">
        <v>6679</v>
      </c>
      <c r="X1078" s="208">
        <v>50</v>
      </c>
      <c r="Y1078" s="208">
        <v>25</v>
      </c>
      <c r="Z1078" s="208">
        <v>125</v>
      </c>
      <c r="AA1078" s="208" t="s">
        <v>1090</v>
      </c>
      <c r="AB1078" s="208" t="s">
        <v>1090</v>
      </c>
      <c r="AC1078" s="208" t="s">
        <v>1090</v>
      </c>
      <c r="AD1078" s="208" t="s">
        <v>1090</v>
      </c>
      <c r="AE1078" s="208" t="s">
        <v>1090</v>
      </c>
      <c r="AF1078" s="208" t="s">
        <v>1090</v>
      </c>
      <c r="AG1078" s="208" t="s">
        <v>8389</v>
      </c>
      <c r="AH1078" s="208">
        <v>207.227</v>
      </c>
      <c r="AI1078" s="44" t="s">
        <v>8392</v>
      </c>
      <c r="AJ1078" s="44" t="s">
        <v>8393</v>
      </c>
      <c r="AK1078" s="367"/>
      <c r="AL1078" s="367"/>
      <c r="AM1078" s="11"/>
    </row>
    <row r="1079" spans="1:39" s="60" customFormat="1" ht="28.5" customHeight="1" thickBot="1" x14ac:dyDescent="0.3">
      <c r="A1079" s="206">
        <v>13740053</v>
      </c>
      <c r="B1079" s="207">
        <v>40928</v>
      </c>
      <c r="C1079" s="208" t="s">
        <v>1912</v>
      </c>
      <c r="D1079" s="208" t="s">
        <v>1913</v>
      </c>
      <c r="E1079" s="29"/>
      <c r="F1079" s="29"/>
      <c r="G1079" s="29"/>
      <c r="H1079" s="209">
        <v>61011</v>
      </c>
      <c r="I1079" s="207">
        <v>40948</v>
      </c>
      <c r="J1079" s="207">
        <v>43120</v>
      </c>
      <c r="K1079" s="208" t="s">
        <v>1179</v>
      </c>
      <c r="L1079" s="208"/>
      <c r="M1079" s="208" t="s">
        <v>408</v>
      </c>
      <c r="N1079" s="208" t="s">
        <v>66</v>
      </c>
      <c r="O1079" s="208">
        <v>421</v>
      </c>
      <c r="P1079" s="758"/>
      <c r="Q1079" s="758"/>
      <c r="R1079" s="758"/>
      <c r="S1079" s="758"/>
      <c r="T1079" s="567"/>
      <c r="U1079" s="208"/>
      <c r="V1079" s="208">
        <v>735</v>
      </c>
      <c r="W1079" s="208"/>
      <c r="X1079" s="208"/>
      <c r="Y1079" s="208"/>
      <c r="Z1079" s="208"/>
      <c r="AA1079" s="208"/>
      <c r="AB1079" s="208"/>
      <c r="AC1079" s="208"/>
      <c r="AD1079" s="208"/>
      <c r="AE1079" s="208"/>
      <c r="AF1079" s="208"/>
      <c r="AG1079" s="208"/>
      <c r="AH1079" s="208"/>
      <c r="AI1079" s="208" t="s">
        <v>4389</v>
      </c>
      <c r="AJ1079" s="208" t="s">
        <v>4390</v>
      </c>
      <c r="AK1079" s="367"/>
      <c r="AL1079" s="367" t="s">
        <v>6331</v>
      </c>
      <c r="AM1079" s="11"/>
    </row>
    <row r="1080" spans="1:39" s="60" customFormat="1" ht="28.5" customHeight="1" thickBot="1" x14ac:dyDescent="0.3">
      <c r="A1080" s="77">
        <v>13740054</v>
      </c>
      <c r="B1080" s="28">
        <v>40931</v>
      </c>
      <c r="C1080" s="29" t="s">
        <v>1190</v>
      </c>
      <c r="D1080" s="29" t="s">
        <v>1914</v>
      </c>
      <c r="E1080" s="23"/>
      <c r="F1080" s="23"/>
      <c r="G1080" s="23"/>
      <c r="H1080" s="77">
        <v>66665</v>
      </c>
      <c r="I1080" s="28">
        <v>40952</v>
      </c>
      <c r="J1080" s="28">
        <v>43123</v>
      </c>
      <c r="K1080" s="29" t="s">
        <v>365</v>
      </c>
      <c r="L1080" s="29"/>
      <c r="M1080" s="29" t="s">
        <v>485</v>
      </c>
      <c r="N1080" s="29" t="s">
        <v>25</v>
      </c>
      <c r="O1080" s="29">
        <v>146000</v>
      </c>
      <c r="P1080" s="743"/>
      <c r="Q1080" s="743"/>
      <c r="R1080" s="743"/>
      <c r="S1080" s="743"/>
      <c r="T1080" s="571"/>
      <c r="U1080" s="29"/>
      <c r="V1080" s="29">
        <v>146000</v>
      </c>
      <c r="W1080" s="29"/>
      <c r="X1080" s="29"/>
      <c r="Y1080" s="29"/>
      <c r="Z1080" s="29"/>
      <c r="AA1080" s="29"/>
      <c r="AB1080" s="29"/>
      <c r="AC1080" s="29"/>
      <c r="AD1080" s="29"/>
      <c r="AE1080" s="29"/>
      <c r="AF1080" s="29"/>
      <c r="AG1080" s="29"/>
      <c r="AH1080" s="29"/>
      <c r="AI1080" s="29" t="s">
        <v>4391</v>
      </c>
      <c r="AJ1080" s="29" t="s">
        <v>4392</v>
      </c>
      <c r="AK1080" s="25"/>
      <c r="AL1080" s="25"/>
      <c r="AM1080" s="11"/>
    </row>
    <row r="1081" spans="1:39" s="60" customFormat="1" ht="28.5" customHeight="1" thickBot="1" x14ac:dyDescent="0.3">
      <c r="A1081" s="237">
        <v>13740055</v>
      </c>
      <c r="B1081" s="238">
        <v>40995</v>
      </c>
      <c r="C1081" s="23" t="s">
        <v>1190</v>
      </c>
      <c r="D1081" s="23" t="s">
        <v>6656</v>
      </c>
      <c r="E1081" s="29"/>
      <c r="F1081" s="29"/>
      <c r="G1081" s="29"/>
      <c r="H1081" s="239">
        <v>49038</v>
      </c>
      <c r="I1081" s="238">
        <v>41015</v>
      </c>
      <c r="J1081" s="238">
        <v>43186</v>
      </c>
      <c r="K1081" s="23" t="s">
        <v>1324</v>
      </c>
      <c r="L1081" s="23"/>
      <c r="M1081" s="23" t="s">
        <v>369</v>
      </c>
      <c r="N1081" s="23" t="s">
        <v>112</v>
      </c>
      <c r="O1081" s="23" t="s">
        <v>1915</v>
      </c>
      <c r="P1081" s="744"/>
      <c r="Q1081" s="744"/>
      <c r="R1081" s="744"/>
      <c r="S1081" s="744"/>
      <c r="T1081" s="575"/>
      <c r="U1081" s="23"/>
      <c r="V1081" s="23" t="s">
        <v>1915</v>
      </c>
      <c r="W1081" s="23"/>
      <c r="X1081" s="23"/>
      <c r="Y1081" s="23"/>
      <c r="Z1081" s="23"/>
      <c r="AA1081" s="23"/>
      <c r="AB1081" s="23"/>
      <c r="AC1081" s="23"/>
      <c r="AD1081" s="23"/>
      <c r="AE1081" s="23"/>
      <c r="AF1081" s="23"/>
      <c r="AG1081" s="23"/>
      <c r="AH1081" s="23"/>
      <c r="AI1081" s="23" t="s">
        <v>2829</v>
      </c>
      <c r="AJ1081" s="23" t="s">
        <v>2830</v>
      </c>
      <c r="AK1081" s="24"/>
      <c r="AL1081" s="24"/>
      <c r="AM1081" s="11"/>
    </row>
    <row r="1082" spans="1:39" s="60" customFormat="1" ht="28.5" customHeight="1" thickBot="1" x14ac:dyDescent="0.3">
      <c r="A1082" s="77">
        <v>13740056</v>
      </c>
      <c r="B1082" s="28">
        <v>40996</v>
      </c>
      <c r="C1082" s="29" t="s">
        <v>215</v>
      </c>
      <c r="D1082" s="29" t="s">
        <v>6657</v>
      </c>
      <c r="E1082" s="23"/>
      <c r="F1082" s="23"/>
      <c r="G1082" s="23"/>
      <c r="H1082" s="77">
        <v>83497</v>
      </c>
      <c r="I1082" s="28">
        <v>41016</v>
      </c>
      <c r="J1082" s="28" t="s">
        <v>1916</v>
      </c>
      <c r="K1082" s="29" t="s">
        <v>1136</v>
      </c>
      <c r="L1082" s="29"/>
      <c r="M1082" s="29" t="s">
        <v>855</v>
      </c>
      <c r="N1082" s="29" t="s">
        <v>21</v>
      </c>
      <c r="O1082" s="29">
        <v>3000</v>
      </c>
      <c r="P1082" s="743"/>
      <c r="Q1082" s="743"/>
      <c r="R1082" s="743"/>
      <c r="S1082" s="743"/>
      <c r="T1082" s="571"/>
      <c r="U1082" s="29"/>
      <c r="V1082" s="29">
        <v>3000</v>
      </c>
      <c r="W1082" s="29"/>
      <c r="X1082" s="29"/>
      <c r="Y1082" s="29"/>
      <c r="Z1082" s="29"/>
      <c r="AA1082" s="29"/>
      <c r="AB1082" s="29"/>
      <c r="AC1082" s="29"/>
      <c r="AD1082" s="29"/>
      <c r="AE1082" s="29"/>
      <c r="AF1082" s="29"/>
      <c r="AG1082" s="29"/>
      <c r="AH1082" s="29"/>
      <c r="AI1082" s="29" t="s">
        <v>2831</v>
      </c>
      <c r="AJ1082" s="29" t="s">
        <v>2832</v>
      </c>
      <c r="AK1082" s="25"/>
      <c r="AL1082" s="25"/>
      <c r="AM1082" s="11"/>
    </row>
    <row r="1083" spans="1:39" s="60" customFormat="1" ht="28.5" customHeight="1" thickBot="1" x14ac:dyDescent="0.3">
      <c r="A1083" s="237">
        <v>13740057</v>
      </c>
      <c r="B1083" s="238">
        <v>41114</v>
      </c>
      <c r="C1083" s="23" t="s">
        <v>1190</v>
      </c>
      <c r="D1083" s="23" t="s">
        <v>6659</v>
      </c>
      <c r="E1083" s="27"/>
      <c r="F1083" s="27"/>
      <c r="G1083" s="27"/>
      <c r="H1083" s="239">
        <v>72549</v>
      </c>
      <c r="I1083" s="238">
        <v>41134</v>
      </c>
      <c r="J1083" s="238" t="s">
        <v>1229</v>
      </c>
      <c r="K1083" s="23" t="s">
        <v>1657</v>
      </c>
      <c r="L1083" s="23"/>
      <c r="M1083" s="23" t="s">
        <v>408</v>
      </c>
      <c r="N1083" s="23" t="s">
        <v>48</v>
      </c>
      <c r="O1083" s="23">
        <v>148000</v>
      </c>
      <c r="P1083" s="744"/>
      <c r="Q1083" s="744"/>
      <c r="R1083" s="744"/>
      <c r="S1083" s="744"/>
      <c r="T1083" s="575"/>
      <c r="U1083" s="23"/>
      <c r="V1083" s="23">
        <v>148000</v>
      </c>
      <c r="W1083" s="23"/>
      <c r="X1083" s="23"/>
      <c r="Y1083" s="23"/>
      <c r="Z1083" s="23"/>
      <c r="AA1083" s="23"/>
      <c r="AB1083" s="23"/>
      <c r="AC1083" s="23"/>
      <c r="AD1083" s="23"/>
      <c r="AE1083" s="23"/>
      <c r="AF1083" s="23"/>
      <c r="AG1083" s="23"/>
      <c r="AH1083" s="23"/>
      <c r="AI1083" s="239" t="s">
        <v>2833</v>
      </c>
      <c r="AJ1083" s="23" t="s">
        <v>2834</v>
      </c>
      <c r="AK1083" s="24"/>
      <c r="AL1083" s="24"/>
      <c r="AM1083" s="11"/>
    </row>
    <row r="1084" spans="1:39" s="60" customFormat="1" ht="28.5" customHeight="1" thickBot="1" x14ac:dyDescent="0.3">
      <c r="A1084" s="75">
        <v>13740058</v>
      </c>
      <c r="B1084" s="26">
        <v>41116</v>
      </c>
      <c r="C1084" s="27" t="s">
        <v>1190</v>
      </c>
      <c r="D1084" s="27" t="s">
        <v>2835</v>
      </c>
      <c r="E1084" s="18"/>
      <c r="F1084" s="18"/>
      <c r="G1084" s="18"/>
      <c r="H1084" s="75">
        <v>6481</v>
      </c>
      <c r="I1084" s="26">
        <v>41138</v>
      </c>
      <c r="J1084" s="26" t="s">
        <v>1229</v>
      </c>
      <c r="K1084" s="27" t="s">
        <v>1307</v>
      </c>
      <c r="L1084" s="27"/>
      <c r="M1084" s="27" t="s">
        <v>408</v>
      </c>
      <c r="N1084" s="27" t="s">
        <v>48</v>
      </c>
      <c r="O1084" s="27">
        <v>234600</v>
      </c>
      <c r="P1084" s="739"/>
      <c r="Q1084" s="739"/>
      <c r="R1084" s="739"/>
      <c r="S1084" s="739"/>
      <c r="T1084" s="557"/>
      <c r="U1084" s="27"/>
      <c r="V1084" s="27">
        <v>234600</v>
      </c>
      <c r="W1084" s="27"/>
      <c r="X1084" s="27"/>
      <c r="Y1084" s="27"/>
      <c r="Z1084" s="27"/>
      <c r="AA1084" s="27"/>
      <c r="AB1084" s="27"/>
      <c r="AC1084" s="27"/>
      <c r="AD1084" s="27"/>
      <c r="AE1084" s="27"/>
      <c r="AF1084" s="27"/>
      <c r="AG1084" s="27"/>
      <c r="AH1084" s="27"/>
      <c r="AI1084" s="27" t="s">
        <v>2836</v>
      </c>
      <c r="AJ1084" s="27" t="s">
        <v>2837</v>
      </c>
      <c r="AK1084" s="59"/>
      <c r="AL1084" s="59"/>
      <c r="AM1084" s="11"/>
    </row>
    <row r="1085" spans="1:39" s="60" customFormat="1" ht="28.5" customHeight="1" thickBot="1" x14ac:dyDescent="0.3">
      <c r="A1085" s="61">
        <v>13740058</v>
      </c>
      <c r="B1085" s="19">
        <v>41116</v>
      </c>
      <c r="C1085" s="18" t="s">
        <v>1190</v>
      </c>
      <c r="D1085" s="18" t="s">
        <v>2835</v>
      </c>
      <c r="E1085" s="23"/>
      <c r="F1085" s="23"/>
      <c r="G1085" s="23"/>
      <c r="H1085" s="61">
        <v>6481</v>
      </c>
      <c r="I1085" s="19">
        <v>41138</v>
      </c>
      <c r="J1085" s="19" t="s">
        <v>1229</v>
      </c>
      <c r="K1085" s="18" t="s">
        <v>1307</v>
      </c>
      <c r="L1085" s="18"/>
      <c r="M1085" s="18" t="s">
        <v>408</v>
      </c>
      <c r="N1085" s="18" t="s">
        <v>48</v>
      </c>
      <c r="O1085" s="18"/>
      <c r="P1085" s="753"/>
      <c r="Q1085" s="753"/>
      <c r="R1085" s="753"/>
      <c r="S1085" s="753"/>
      <c r="T1085" s="565"/>
      <c r="U1085" s="18"/>
      <c r="V1085" s="18"/>
      <c r="W1085" s="18"/>
      <c r="X1085" s="18"/>
      <c r="Y1085" s="18"/>
      <c r="Z1085" s="18"/>
      <c r="AA1085" s="18"/>
      <c r="AB1085" s="18"/>
      <c r="AC1085" s="18"/>
      <c r="AD1085" s="18"/>
      <c r="AE1085" s="18"/>
      <c r="AF1085" s="18"/>
      <c r="AG1085" s="18"/>
      <c r="AH1085" s="18"/>
      <c r="AI1085" s="18" t="s">
        <v>2833</v>
      </c>
      <c r="AJ1085" s="18" t="s">
        <v>2834</v>
      </c>
      <c r="AK1085" s="20"/>
      <c r="AL1085" s="20"/>
      <c r="AM1085" s="11"/>
    </row>
    <row r="1086" spans="1:39" s="60" customFormat="1" ht="28.5" customHeight="1" thickBot="1" x14ac:dyDescent="0.3">
      <c r="A1086" s="237">
        <v>13740059</v>
      </c>
      <c r="B1086" s="238">
        <v>41116</v>
      </c>
      <c r="C1086" s="23" t="s">
        <v>1190</v>
      </c>
      <c r="D1086" s="23" t="s">
        <v>2838</v>
      </c>
      <c r="E1086" s="27"/>
      <c r="F1086" s="27"/>
      <c r="G1086" s="27"/>
      <c r="H1086" s="239">
        <v>30065</v>
      </c>
      <c r="I1086" s="238">
        <v>41137</v>
      </c>
      <c r="J1086" s="238" t="s">
        <v>1229</v>
      </c>
      <c r="K1086" s="23" t="s">
        <v>1461</v>
      </c>
      <c r="L1086" s="23"/>
      <c r="M1086" s="23" t="s">
        <v>408</v>
      </c>
      <c r="N1086" s="23" t="s">
        <v>48</v>
      </c>
      <c r="O1086" s="23">
        <v>290000</v>
      </c>
      <c r="P1086" s="744"/>
      <c r="Q1086" s="744"/>
      <c r="R1086" s="744"/>
      <c r="S1086" s="744"/>
      <c r="T1086" s="575"/>
      <c r="U1086" s="23"/>
      <c r="V1086" s="23">
        <v>290000</v>
      </c>
      <c r="W1086" s="23"/>
      <c r="X1086" s="23"/>
      <c r="Y1086" s="23"/>
      <c r="Z1086" s="23"/>
      <c r="AA1086" s="23"/>
      <c r="AB1086" s="23"/>
      <c r="AC1086" s="23"/>
      <c r="AD1086" s="23"/>
      <c r="AE1086" s="23"/>
      <c r="AF1086" s="23"/>
      <c r="AG1086" s="23"/>
      <c r="AH1086" s="23"/>
      <c r="AI1086" s="23" t="s">
        <v>2839</v>
      </c>
      <c r="AJ1086" s="23" t="s">
        <v>2840</v>
      </c>
      <c r="AK1086" s="24"/>
      <c r="AL1086" s="24"/>
      <c r="AM1086" s="11"/>
    </row>
    <row r="1087" spans="1:39" s="60" customFormat="1" ht="33.75" customHeight="1" x14ac:dyDescent="0.25">
      <c r="A1087" s="75">
        <v>13740060</v>
      </c>
      <c r="B1087" s="26">
        <v>41144</v>
      </c>
      <c r="C1087" s="27" t="s">
        <v>1190</v>
      </c>
      <c r="D1087" s="27" t="s">
        <v>2841</v>
      </c>
      <c r="E1087" s="18"/>
      <c r="F1087" s="18"/>
      <c r="G1087" s="18"/>
      <c r="H1087" s="75">
        <v>10803</v>
      </c>
      <c r="I1087" s="26">
        <v>41165</v>
      </c>
      <c r="J1087" s="26" t="s">
        <v>1229</v>
      </c>
      <c r="K1087" s="27" t="s">
        <v>1307</v>
      </c>
      <c r="L1087" s="27"/>
      <c r="M1087" s="27" t="s">
        <v>408</v>
      </c>
      <c r="N1087" s="27" t="s">
        <v>48</v>
      </c>
      <c r="O1087" s="27">
        <v>270000</v>
      </c>
      <c r="P1087" s="739"/>
      <c r="Q1087" s="739"/>
      <c r="R1087" s="739"/>
      <c r="S1087" s="739"/>
      <c r="T1087" s="557"/>
      <c r="U1087" s="27"/>
      <c r="V1087" s="27">
        <v>270000</v>
      </c>
      <c r="W1087" s="27"/>
      <c r="X1087" s="27"/>
      <c r="Y1087" s="27"/>
      <c r="Z1087" s="27"/>
      <c r="AA1087" s="27"/>
      <c r="AB1087" s="27"/>
      <c r="AC1087" s="27"/>
      <c r="AD1087" s="27"/>
      <c r="AE1087" s="27"/>
      <c r="AF1087" s="27"/>
      <c r="AG1087" s="27"/>
      <c r="AH1087" s="27"/>
      <c r="AI1087" s="27" t="s">
        <v>2842</v>
      </c>
      <c r="AJ1087" s="27" t="s">
        <v>2843</v>
      </c>
      <c r="AK1087" s="59"/>
      <c r="AL1087" s="59"/>
      <c r="AM1087" s="11"/>
    </row>
    <row r="1088" spans="1:39" s="60" customFormat="1" ht="28.5" customHeight="1" thickBot="1" x14ac:dyDescent="0.3">
      <c r="A1088" s="61">
        <v>13740060</v>
      </c>
      <c r="B1088" s="19">
        <v>41144</v>
      </c>
      <c r="C1088" s="18" t="s">
        <v>1190</v>
      </c>
      <c r="D1088" s="18" t="s">
        <v>2841</v>
      </c>
      <c r="H1088" s="61">
        <v>10803</v>
      </c>
      <c r="I1088" s="19">
        <v>41165</v>
      </c>
      <c r="J1088" s="19" t="s">
        <v>1229</v>
      </c>
      <c r="K1088" s="18" t="s">
        <v>1307</v>
      </c>
      <c r="L1088" s="18"/>
      <c r="M1088" s="18" t="s">
        <v>408</v>
      </c>
      <c r="N1088" s="18" t="s">
        <v>48</v>
      </c>
      <c r="O1088" s="18"/>
      <c r="P1088" s="753"/>
      <c r="Q1088" s="753"/>
      <c r="R1088" s="753"/>
      <c r="S1088" s="753"/>
      <c r="T1088" s="565"/>
      <c r="U1088" s="18"/>
      <c r="V1088" s="18"/>
      <c r="W1088" s="18"/>
      <c r="X1088" s="18"/>
      <c r="Y1088" s="18"/>
      <c r="Z1088" s="18"/>
      <c r="AA1088" s="18"/>
      <c r="AB1088" s="18"/>
      <c r="AC1088" s="18"/>
      <c r="AD1088" s="18"/>
      <c r="AE1088" s="18"/>
      <c r="AF1088" s="18"/>
      <c r="AG1088" s="18"/>
      <c r="AH1088" s="18"/>
      <c r="AI1088" s="18" t="s">
        <v>2844</v>
      </c>
      <c r="AJ1088" s="18" t="s">
        <v>2845</v>
      </c>
      <c r="AK1088" s="20"/>
      <c r="AL1088" s="20"/>
      <c r="AM1088" s="11"/>
    </row>
    <row r="1089" spans="1:39" s="60" customFormat="1" ht="28.5" customHeight="1" x14ac:dyDescent="0.25">
      <c r="A1089" s="477">
        <v>13740061</v>
      </c>
      <c r="B1089" s="184">
        <v>41186</v>
      </c>
      <c r="C1089" s="185" t="s">
        <v>1882</v>
      </c>
      <c r="D1089" s="185" t="s">
        <v>4393</v>
      </c>
      <c r="E1089" s="185"/>
      <c r="F1089" s="185"/>
      <c r="G1089" s="185"/>
      <c r="H1089" s="186">
        <v>12108</v>
      </c>
      <c r="I1089" s="184">
        <v>41206</v>
      </c>
      <c r="J1089" s="184">
        <v>43377</v>
      </c>
      <c r="K1089" s="185" t="s">
        <v>1851</v>
      </c>
      <c r="L1089" s="185"/>
      <c r="M1089" s="185" t="s">
        <v>1037</v>
      </c>
      <c r="N1089" s="185" t="s">
        <v>21</v>
      </c>
      <c r="O1089" s="185">
        <v>38325</v>
      </c>
      <c r="P1089" s="748" t="s">
        <v>3182</v>
      </c>
      <c r="Q1089" s="811"/>
      <c r="R1089" s="748"/>
      <c r="S1089" s="748"/>
      <c r="T1089" s="588"/>
      <c r="U1089" s="185"/>
      <c r="V1089" s="185">
        <v>38325</v>
      </c>
      <c r="W1089" s="185"/>
      <c r="X1089" s="185"/>
      <c r="Y1089" s="185"/>
      <c r="Z1089" s="185"/>
      <c r="AA1089" s="185"/>
      <c r="AB1089" s="185"/>
      <c r="AC1089" s="185"/>
      <c r="AD1089" s="185"/>
      <c r="AE1089" s="185"/>
      <c r="AF1089" s="185"/>
      <c r="AG1089" s="185"/>
      <c r="AH1089" s="185"/>
      <c r="AI1089" s="185" t="s">
        <v>2846</v>
      </c>
      <c r="AJ1089" s="185" t="s">
        <v>2847</v>
      </c>
      <c r="AK1089" s="275"/>
      <c r="AL1089" s="275"/>
      <c r="AM1089" s="11"/>
    </row>
    <row r="1090" spans="1:39" s="60" customFormat="1" ht="28.5" customHeight="1" thickBot="1" x14ac:dyDescent="0.3">
      <c r="A1090" s="487">
        <v>13740061</v>
      </c>
      <c r="B1090" s="170">
        <v>41186</v>
      </c>
      <c r="C1090" s="44" t="s">
        <v>3183</v>
      </c>
      <c r="D1090" s="44" t="s">
        <v>9000</v>
      </c>
      <c r="E1090" s="29" t="s">
        <v>80</v>
      </c>
      <c r="F1090" s="29" t="s">
        <v>69</v>
      </c>
      <c r="G1090" s="29" t="s">
        <v>51</v>
      </c>
      <c r="H1090" s="169">
        <v>12108</v>
      </c>
      <c r="I1090" s="170">
        <v>41206</v>
      </c>
      <c r="J1090" s="170">
        <v>49221</v>
      </c>
      <c r="K1090" s="44" t="s">
        <v>1851</v>
      </c>
      <c r="L1090" s="44" t="s">
        <v>6996</v>
      </c>
      <c r="M1090" s="44" t="s">
        <v>1037</v>
      </c>
      <c r="N1090" s="44" t="s">
        <v>21</v>
      </c>
      <c r="O1090" s="44">
        <v>38325</v>
      </c>
      <c r="P1090" s="738" t="s">
        <v>9001</v>
      </c>
      <c r="Q1090" s="738" t="s">
        <v>9001</v>
      </c>
      <c r="R1090" s="738"/>
      <c r="S1090" s="738"/>
      <c r="T1090" s="573">
        <v>12</v>
      </c>
      <c r="U1090" s="44">
        <v>250</v>
      </c>
      <c r="V1090" s="44">
        <v>38325</v>
      </c>
      <c r="W1090" s="44" t="s">
        <v>3184</v>
      </c>
      <c r="X1090" s="44">
        <v>20</v>
      </c>
      <c r="Y1090" s="44">
        <v>25</v>
      </c>
      <c r="Z1090" s="44">
        <v>125</v>
      </c>
      <c r="AA1090" s="44" t="s">
        <v>1090</v>
      </c>
      <c r="AB1090" s="44" t="s">
        <v>1090</v>
      </c>
      <c r="AC1090" s="44" t="s">
        <v>1090</v>
      </c>
      <c r="AD1090" s="44" t="s">
        <v>1090</v>
      </c>
      <c r="AE1090" s="44" t="s">
        <v>1090</v>
      </c>
      <c r="AF1090" s="44">
        <v>0.3</v>
      </c>
      <c r="AG1090" s="44" t="s">
        <v>3185</v>
      </c>
      <c r="AH1090" s="44">
        <v>435.83</v>
      </c>
      <c r="AI1090" s="44" t="s">
        <v>2846</v>
      </c>
      <c r="AJ1090" s="44" t="s">
        <v>2847</v>
      </c>
      <c r="AK1090" s="174"/>
      <c r="AL1090" s="174"/>
      <c r="AM1090" s="11"/>
    </row>
    <row r="1091" spans="1:39" s="60" customFormat="1" ht="28.5" customHeight="1" thickBot="1" x14ac:dyDescent="0.3">
      <c r="A1091" s="77">
        <v>13740062</v>
      </c>
      <c r="B1091" s="28">
        <v>41240</v>
      </c>
      <c r="C1091" s="29" t="s">
        <v>1917</v>
      </c>
      <c r="D1091" s="29" t="s">
        <v>5044</v>
      </c>
      <c r="E1091" s="23"/>
      <c r="F1091" s="23"/>
      <c r="G1091" s="23"/>
      <c r="H1091" s="77" t="s">
        <v>172</v>
      </c>
      <c r="I1091" s="28">
        <v>41261</v>
      </c>
      <c r="J1091" s="28">
        <v>43431</v>
      </c>
      <c r="K1091" s="29" t="s">
        <v>1120</v>
      </c>
      <c r="L1091" s="29"/>
      <c r="M1091" s="29" t="s">
        <v>699</v>
      </c>
      <c r="N1091" s="29" t="s">
        <v>34</v>
      </c>
      <c r="O1091" s="29">
        <v>8395</v>
      </c>
      <c r="P1091" s="743"/>
      <c r="Q1091" s="743"/>
      <c r="R1091" s="743"/>
      <c r="S1091" s="743"/>
      <c r="T1091" s="571"/>
      <c r="U1091" s="29"/>
      <c r="V1091" s="29">
        <v>8395</v>
      </c>
      <c r="W1091" s="29"/>
      <c r="X1091" s="29"/>
      <c r="Y1091" s="29"/>
      <c r="Z1091" s="29"/>
      <c r="AA1091" s="29"/>
      <c r="AB1091" s="29"/>
      <c r="AC1091" s="29"/>
      <c r="AD1091" s="29"/>
      <c r="AE1091" s="29"/>
      <c r="AF1091" s="29"/>
      <c r="AG1091" s="29"/>
      <c r="AH1091" s="29"/>
      <c r="AI1091" s="29" t="s">
        <v>2848</v>
      </c>
      <c r="AJ1091" s="29" t="s">
        <v>2849</v>
      </c>
      <c r="AK1091" s="25"/>
      <c r="AL1091" s="25"/>
      <c r="AM1091" s="11"/>
    </row>
    <row r="1092" spans="1:39" s="60" customFormat="1" ht="28.5" customHeight="1" thickBot="1" x14ac:dyDescent="0.3">
      <c r="A1092" s="237">
        <v>13740063</v>
      </c>
      <c r="B1092" s="238">
        <v>41326</v>
      </c>
      <c r="C1092" s="23" t="s">
        <v>1918</v>
      </c>
      <c r="D1092" s="23" t="s">
        <v>1919</v>
      </c>
      <c r="E1092" s="29"/>
      <c r="F1092" s="29"/>
      <c r="G1092" s="29"/>
      <c r="H1092" s="239" t="s">
        <v>172</v>
      </c>
      <c r="I1092" s="238">
        <v>41347</v>
      </c>
      <c r="J1092" s="238">
        <v>43517</v>
      </c>
      <c r="K1092" s="23" t="s">
        <v>1120</v>
      </c>
      <c r="L1092" s="23"/>
      <c r="M1092" s="23" t="s">
        <v>4862</v>
      </c>
      <c r="N1092" s="23" t="s">
        <v>34</v>
      </c>
      <c r="O1092" s="23">
        <v>4930</v>
      </c>
      <c r="P1092" s="744"/>
      <c r="Q1092" s="744"/>
      <c r="R1092" s="744"/>
      <c r="S1092" s="744"/>
      <c r="T1092" s="575"/>
      <c r="U1092" s="23"/>
      <c r="V1092" s="23">
        <v>4930</v>
      </c>
      <c r="W1092" s="23"/>
      <c r="X1092" s="23"/>
      <c r="Y1092" s="23"/>
      <c r="Z1092" s="23"/>
      <c r="AA1092" s="23"/>
      <c r="AB1092" s="23"/>
      <c r="AC1092" s="23"/>
      <c r="AD1092" s="23"/>
      <c r="AE1092" s="23"/>
      <c r="AF1092" s="23"/>
      <c r="AG1092" s="23"/>
      <c r="AH1092" s="23"/>
      <c r="AI1092" s="23" t="s">
        <v>2850</v>
      </c>
      <c r="AJ1092" s="23" t="s">
        <v>2851</v>
      </c>
      <c r="AK1092" s="24"/>
      <c r="AL1092" s="24"/>
      <c r="AM1092" s="11"/>
    </row>
    <row r="1093" spans="1:39" s="60" customFormat="1" ht="28.5" customHeight="1" thickBot="1" x14ac:dyDescent="0.3">
      <c r="A1093" s="77">
        <v>13740064</v>
      </c>
      <c r="B1093" s="28">
        <v>41326</v>
      </c>
      <c r="C1093" s="29" t="s">
        <v>137</v>
      </c>
      <c r="D1093" s="29" t="s">
        <v>7362</v>
      </c>
      <c r="E1093" s="23" t="s">
        <v>6959</v>
      </c>
      <c r="F1093" s="23" t="s">
        <v>47</v>
      </c>
      <c r="G1093" s="23" t="s">
        <v>33</v>
      </c>
      <c r="H1093" s="77">
        <v>61807</v>
      </c>
      <c r="I1093" s="28">
        <v>41347</v>
      </c>
      <c r="J1093" s="28">
        <v>45709</v>
      </c>
      <c r="K1093" s="29" t="s">
        <v>373</v>
      </c>
      <c r="L1093" s="29"/>
      <c r="M1093" s="29" t="s">
        <v>4863</v>
      </c>
      <c r="N1093" s="29" t="s">
        <v>34</v>
      </c>
      <c r="O1093" s="29">
        <v>2880</v>
      </c>
      <c r="P1093" s="743" t="s">
        <v>6957</v>
      </c>
      <c r="Q1093" s="743" t="s">
        <v>6957</v>
      </c>
      <c r="R1093" s="743"/>
      <c r="S1093" s="743"/>
      <c r="T1093" s="571"/>
      <c r="U1093" s="29"/>
      <c r="V1093" s="29">
        <v>2880</v>
      </c>
      <c r="W1093" s="29"/>
      <c r="X1093" s="29"/>
      <c r="Y1093" s="29"/>
      <c r="Z1093" s="29"/>
      <c r="AA1093" s="29"/>
      <c r="AB1093" s="29"/>
      <c r="AC1093" s="29"/>
      <c r="AD1093" s="29"/>
      <c r="AE1093" s="29"/>
      <c r="AF1093" s="29"/>
      <c r="AG1093" s="29"/>
      <c r="AH1093" s="29"/>
      <c r="AI1093" s="29" t="s">
        <v>2852</v>
      </c>
      <c r="AJ1093" s="29" t="s">
        <v>2853</v>
      </c>
      <c r="AK1093" s="25"/>
      <c r="AL1093" s="25" t="s">
        <v>6958</v>
      </c>
      <c r="AM1093" s="11"/>
    </row>
    <row r="1094" spans="1:39" s="60" customFormat="1" ht="28.5" customHeight="1" thickBot="1" x14ac:dyDescent="0.3">
      <c r="A1094" s="237">
        <v>13740065</v>
      </c>
      <c r="B1094" s="238">
        <v>41354</v>
      </c>
      <c r="C1094" s="23" t="s">
        <v>1920</v>
      </c>
      <c r="D1094" s="23" t="s">
        <v>4394</v>
      </c>
      <c r="E1094" s="23"/>
      <c r="F1094" s="23"/>
      <c r="G1094" s="23"/>
      <c r="H1094" s="239">
        <v>415</v>
      </c>
      <c r="I1094" s="238">
        <v>41445</v>
      </c>
      <c r="J1094" s="238">
        <v>43545</v>
      </c>
      <c r="K1094" s="23" t="s">
        <v>1461</v>
      </c>
      <c r="L1094" s="23"/>
      <c r="M1094" s="23" t="s">
        <v>4864</v>
      </c>
      <c r="N1094" s="23" t="s">
        <v>48</v>
      </c>
      <c r="O1094" s="23">
        <v>5475</v>
      </c>
      <c r="P1094" s="744"/>
      <c r="Q1094" s="744"/>
      <c r="R1094" s="744"/>
      <c r="S1094" s="744"/>
      <c r="T1094" s="575">
        <v>1.1000000000000001</v>
      </c>
      <c r="U1094" s="23">
        <v>15</v>
      </c>
      <c r="V1094" s="23">
        <v>5475</v>
      </c>
      <c r="W1094" s="23" t="s">
        <v>1257</v>
      </c>
      <c r="X1094" s="23">
        <v>50</v>
      </c>
      <c r="Y1094" s="23">
        <v>50</v>
      </c>
      <c r="Z1094" s="23">
        <v>250</v>
      </c>
      <c r="AA1094" s="23" t="s">
        <v>1090</v>
      </c>
      <c r="AB1094" s="23" t="s">
        <v>1090</v>
      </c>
      <c r="AC1094" s="23" t="s">
        <v>1090</v>
      </c>
      <c r="AD1094" s="23" t="s">
        <v>1090</v>
      </c>
      <c r="AE1094" s="23" t="s">
        <v>1090</v>
      </c>
      <c r="AF1094" s="23">
        <v>0.3</v>
      </c>
      <c r="AG1094" s="23" t="s">
        <v>1921</v>
      </c>
      <c r="AH1094" s="23"/>
      <c r="AI1094" s="23" t="s">
        <v>4395</v>
      </c>
      <c r="AJ1094" s="23" t="s">
        <v>2854</v>
      </c>
      <c r="AK1094" s="24" t="s">
        <v>166</v>
      </c>
      <c r="AL1094" s="24"/>
      <c r="AM1094" s="11"/>
    </row>
    <row r="1095" spans="1:39" s="60" customFormat="1" ht="28.5" customHeight="1" thickBot="1" x14ac:dyDescent="0.3">
      <c r="A1095" s="310">
        <v>13740066</v>
      </c>
      <c r="B1095" s="311">
        <v>41435</v>
      </c>
      <c r="C1095" s="312" t="s">
        <v>215</v>
      </c>
      <c r="D1095" s="312" t="s">
        <v>5187</v>
      </c>
      <c r="E1095" s="312" t="s">
        <v>8225</v>
      </c>
      <c r="F1095" s="312" t="s">
        <v>6767</v>
      </c>
      <c r="G1095" s="312" t="s">
        <v>6768</v>
      </c>
      <c r="H1095" s="313">
        <v>37232</v>
      </c>
      <c r="I1095" s="311">
        <v>41474</v>
      </c>
      <c r="J1095" s="311">
        <v>45095</v>
      </c>
      <c r="K1095" s="312" t="s">
        <v>1657</v>
      </c>
      <c r="L1095" s="312"/>
      <c r="M1095" s="312" t="s">
        <v>4865</v>
      </c>
      <c r="N1095" s="312" t="s">
        <v>48</v>
      </c>
      <c r="O1095" s="312">
        <v>584</v>
      </c>
      <c r="P1095" s="751" t="s">
        <v>8226</v>
      </c>
      <c r="Q1095" s="751"/>
      <c r="R1095" s="751"/>
      <c r="S1095" s="751"/>
      <c r="T1095" s="620">
        <v>0.61</v>
      </c>
      <c r="U1095" s="312">
        <v>1.5</v>
      </c>
      <c r="V1095" s="312">
        <v>584</v>
      </c>
      <c r="W1095" s="312" t="s">
        <v>1257</v>
      </c>
      <c r="X1095" s="312">
        <v>50</v>
      </c>
      <c r="Y1095" s="312">
        <v>50</v>
      </c>
      <c r="Z1095" s="312">
        <v>250</v>
      </c>
      <c r="AA1095" s="312" t="s">
        <v>1090</v>
      </c>
      <c r="AB1095" s="312" t="s">
        <v>1090</v>
      </c>
      <c r="AC1095" s="312" t="s">
        <v>1090</v>
      </c>
      <c r="AD1095" s="312" t="s">
        <v>1090</v>
      </c>
      <c r="AE1095" s="312" t="s">
        <v>1090</v>
      </c>
      <c r="AF1095" s="312" t="s">
        <v>1090</v>
      </c>
      <c r="AG1095" s="312" t="s">
        <v>1488</v>
      </c>
      <c r="AH1095" s="312"/>
      <c r="AI1095" s="312" t="s">
        <v>4396</v>
      </c>
      <c r="AJ1095" s="312" t="s">
        <v>2855</v>
      </c>
      <c r="AK1095" s="451" t="s">
        <v>166</v>
      </c>
      <c r="AL1095" s="451" t="s">
        <v>8694</v>
      </c>
      <c r="AM1095" s="11"/>
    </row>
    <row r="1096" spans="1:39" s="60" customFormat="1" ht="37.5" customHeight="1" thickBot="1" x14ac:dyDescent="0.3">
      <c r="A1096" s="237">
        <v>13740067</v>
      </c>
      <c r="B1096" s="238">
        <v>41502</v>
      </c>
      <c r="C1096" s="23" t="s">
        <v>215</v>
      </c>
      <c r="D1096" s="23" t="s">
        <v>5751</v>
      </c>
      <c r="E1096" s="23"/>
      <c r="F1096" s="23"/>
      <c r="G1096" s="23"/>
      <c r="H1096" s="239" t="s">
        <v>271</v>
      </c>
      <c r="I1096" s="238">
        <v>41549</v>
      </c>
      <c r="J1096" s="238">
        <v>45154</v>
      </c>
      <c r="K1096" s="23" t="s">
        <v>1307</v>
      </c>
      <c r="L1096" s="23"/>
      <c r="M1096" s="23" t="s">
        <v>1922</v>
      </c>
      <c r="N1096" s="246" t="s">
        <v>48</v>
      </c>
      <c r="O1096" s="247">
        <v>40000</v>
      </c>
      <c r="P1096" s="744"/>
      <c r="Q1096" s="744"/>
      <c r="R1096" s="744"/>
      <c r="S1096" s="744"/>
      <c r="T1096" s="575">
        <v>12.6</v>
      </c>
      <c r="U1096" s="23">
        <v>110</v>
      </c>
      <c r="V1096" s="23">
        <v>40000</v>
      </c>
      <c r="W1096" s="246" t="s">
        <v>1257</v>
      </c>
      <c r="X1096" s="23">
        <v>50</v>
      </c>
      <c r="Y1096" s="23">
        <v>50</v>
      </c>
      <c r="Z1096" s="23">
        <v>250</v>
      </c>
      <c r="AA1096" s="23" t="s">
        <v>1090</v>
      </c>
      <c r="AB1096" s="23" t="s">
        <v>1090</v>
      </c>
      <c r="AC1096" s="23" t="s">
        <v>1090</v>
      </c>
      <c r="AD1096" s="23" t="s">
        <v>1090</v>
      </c>
      <c r="AE1096" s="23" t="s">
        <v>1090</v>
      </c>
      <c r="AF1096" s="23" t="s">
        <v>1090</v>
      </c>
      <c r="AG1096" s="23" t="s">
        <v>1488</v>
      </c>
      <c r="AH1096" s="23"/>
      <c r="AI1096" s="246" t="s">
        <v>4397</v>
      </c>
      <c r="AJ1096" s="246" t="s">
        <v>2856</v>
      </c>
      <c r="AK1096" s="24" t="s">
        <v>4398</v>
      </c>
      <c r="AL1096" s="24"/>
      <c r="AM1096" s="11"/>
    </row>
    <row r="1097" spans="1:39" s="662" customFormat="1" ht="28.5" customHeight="1" thickBot="1" x14ac:dyDescent="0.3">
      <c r="A1097" s="77">
        <v>13740068</v>
      </c>
      <c r="B1097" s="28">
        <v>41617</v>
      </c>
      <c r="C1097" s="29" t="s">
        <v>7647</v>
      </c>
      <c r="D1097" s="29" t="s">
        <v>7648</v>
      </c>
      <c r="E1097" s="23" t="s">
        <v>161</v>
      </c>
      <c r="F1097" s="23" t="s">
        <v>161</v>
      </c>
      <c r="G1097" s="23" t="s">
        <v>45</v>
      </c>
      <c r="H1097" s="77">
        <v>24030</v>
      </c>
      <c r="I1097" s="28">
        <v>41636</v>
      </c>
      <c r="J1097" s="28">
        <v>46000</v>
      </c>
      <c r="K1097" s="29" t="s">
        <v>365</v>
      </c>
      <c r="L1097" s="29" t="s">
        <v>6518</v>
      </c>
      <c r="M1097" s="29" t="s">
        <v>1923</v>
      </c>
      <c r="N1097" s="29" t="s">
        <v>48</v>
      </c>
      <c r="O1097" s="29">
        <v>301125</v>
      </c>
      <c r="P1097" s="743" t="s">
        <v>7649</v>
      </c>
      <c r="Q1097" s="743" t="s">
        <v>7649</v>
      </c>
      <c r="R1097" s="743"/>
      <c r="S1097" s="743"/>
      <c r="T1097" s="941" t="s">
        <v>1924</v>
      </c>
      <c r="U1097" s="29">
        <v>825</v>
      </c>
      <c r="V1097" s="29">
        <v>301125</v>
      </c>
      <c r="W1097" s="29" t="s">
        <v>1089</v>
      </c>
      <c r="X1097" s="29">
        <v>35</v>
      </c>
      <c r="Y1097" s="29">
        <v>25</v>
      </c>
      <c r="Z1097" s="29">
        <v>125</v>
      </c>
      <c r="AA1097" s="29" t="s">
        <v>1090</v>
      </c>
      <c r="AB1097" s="29" t="s">
        <v>1090</v>
      </c>
      <c r="AC1097" s="29" t="s">
        <v>1090</v>
      </c>
      <c r="AD1097" s="29" t="s">
        <v>1090</v>
      </c>
      <c r="AE1097" s="29" t="s">
        <v>1090</v>
      </c>
      <c r="AF1097" s="29">
        <v>0.3</v>
      </c>
      <c r="AG1097" s="29" t="s">
        <v>1925</v>
      </c>
      <c r="AH1097" s="29">
        <v>197.5</v>
      </c>
      <c r="AI1097" s="29" t="s">
        <v>4399</v>
      </c>
      <c r="AJ1097" s="29" t="s">
        <v>2857</v>
      </c>
      <c r="AK1097" s="25" t="s">
        <v>5399</v>
      </c>
      <c r="AL1097" s="25"/>
      <c r="AM1097" s="11"/>
    </row>
    <row r="1098" spans="1:39" s="60" customFormat="1" ht="24.75" customHeight="1" thickBot="1" x14ac:dyDescent="0.3">
      <c r="A1098" s="237">
        <v>13740069</v>
      </c>
      <c r="B1098" s="238">
        <v>41618</v>
      </c>
      <c r="C1098" s="23" t="s">
        <v>5634</v>
      </c>
      <c r="D1098" s="23" t="s">
        <v>8794</v>
      </c>
      <c r="E1098" s="23" t="s">
        <v>117</v>
      </c>
      <c r="F1098" s="23" t="s">
        <v>69</v>
      </c>
      <c r="G1098" s="23" t="s">
        <v>51</v>
      </c>
      <c r="H1098" s="239" t="s">
        <v>1926</v>
      </c>
      <c r="I1098" s="238">
        <v>41641</v>
      </c>
      <c r="J1098" s="238">
        <v>47462</v>
      </c>
      <c r="K1098" s="23" t="s">
        <v>370</v>
      </c>
      <c r="L1098" s="23" t="s">
        <v>6708</v>
      </c>
      <c r="M1098" s="23" t="s">
        <v>4866</v>
      </c>
      <c r="N1098" s="23" t="s">
        <v>52</v>
      </c>
      <c r="O1098" s="23">
        <v>6754</v>
      </c>
      <c r="P1098" s="744" t="s">
        <v>8795</v>
      </c>
      <c r="Q1098" s="744" t="s">
        <v>8795</v>
      </c>
      <c r="R1098" s="744"/>
      <c r="S1098" s="744"/>
      <c r="T1098" s="575"/>
      <c r="U1098" s="23">
        <v>27.23</v>
      </c>
      <c r="V1098" s="23">
        <v>6754</v>
      </c>
      <c r="W1098" s="23" t="s">
        <v>1089</v>
      </c>
      <c r="X1098" s="23">
        <v>35</v>
      </c>
      <c r="Y1098" s="23">
        <v>25</v>
      </c>
      <c r="Z1098" s="23">
        <v>125</v>
      </c>
      <c r="AA1098" s="23" t="s">
        <v>1090</v>
      </c>
      <c r="AB1098" s="23" t="s">
        <v>1090</v>
      </c>
      <c r="AC1098" s="23" t="s">
        <v>1090</v>
      </c>
      <c r="AD1098" s="23" t="s">
        <v>1090</v>
      </c>
      <c r="AE1098" s="23" t="s">
        <v>1090</v>
      </c>
      <c r="AF1098" s="23">
        <v>3</v>
      </c>
      <c r="AG1098" s="23" t="s">
        <v>1788</v>
      </c>
      <c r="AH1098" s="23">
        <v>463.95</v>
      </c>
      <c r="AI1098" s="23" t="s">
        <v>4400</v>
      </c>
      <c r="AJ1098" s="23" t="s">
        <v>2858</v>
      </c>
      <c r="AK1098" s="24" t="s">
        <v>166</v>
      </c>
      <c r="AL1098" s="24"/>
    </row>
    <row r="1099" spans="1:39" s="60" customFormat="1" ht="24.75" customHeight="1" thickBot="1" x14ac:dyDescent="0.3">
      <c r="A1099" s="77">
        <v>13740070</v>
      </c>
      <c r="B1099" s="28">
        <v>41649</v>
      </c>
      <c r="C1099" s="29" t="s">
        <v>1927</v>
      </c>
      <c r="D1099" s="29" t="s">
        <v>7680</v>
      </c>
      <c r="E1099" s="729" t="s">
        <v>323</v>
      </c>
      <c r="F1099" s="729" t="s">
        <v>128</v>
      </c>
      <c r="G1099" s="729" t="s">
        <v>128</v>
      </c>
      <c r="H1099" s="77">
        <v>81400</v>
      </c>
      <c r="I1099" s="28">
        <v>41673</v>
      </c>
      <c r="J1099" s="28">
        <v>46032</v>
      </c>
      <c r="K1099" s="29" t="s">
        <v>1429</v>
      </c>
      <c r="L1099" s="29"/>
      <c r="M1099" s="29" t="s">
        <v>1923</v>
      </c>
      <c r="N1099" s="29" t="s">
        <v>66</v>
      </c>
      <c r="O1099" s="29">
        <v>8030</v>
      </c>
      <c r="P1099" s="743" t="s">
        <v>7679</v>
      </c>
      <c r="Q1099" s="743" t="s">
        <v>7679</v>
      </c>
      <c r="R1099" s="743"/>
      <c r="S1099" s="743"/>
      <c r="T1099" s="571">
        <v>0.91700000000000004</v>
      </c>
      <c r="U1099" s="29">
        <v>22</v>
      </c>
      <c r="V1099" s="29">
        <v>8030</v>
      </c>
      <c r="W1099" s="23" t="s">
        <v>1089</v>
      </c>
      <c r="X1099" s="23">
        <v>50</v>
      </c>
      <c r="Y1099" s="23">
        <v>15</v>
      </c>
      <c r="Z1099" s="23">
        <v>70</v>
      </c>
      <c r="AA1099" s="29" t="s">
        <v>1090</v>
      </c>
      <c r="AB1099" s="29" t="s">
        <v>1090</v>
      </c>
      <c r="AC1099" s="29" t="s">
        <v>1090</v>
      </c>
      <c r="AD1099" s="29" t="s">
        <v>1090</v>
      </c>
      <c r="AE1099" s="29" t="s">
        <v>1090</v>
      </c>
      <c r="AF1099" s="29" t="s">
        <v>1090</v>
      </c>
      <c r="AG1099" s="29" t="s">
        <v>1788</v>
      </c>
      <c r="AH1099" s="29">
        <v>275.60000000000002</v>
      </c>
      <c r="AI1099" s="29" t="s">
        <v>4401</v>
      </c>
      <c r="AJ1099" s="29" t="s">
        <v>2859</v>
      </c>
      <c r="AK1099" s="25" t="s">
        <v>166</v>
      </c>
      <c r="AL1099" s="25"/>
    </row>
    <row r="1100" spans="1:39" s="60" customFormat="1" ht="24.75" customHeight="1" thickBot="1" x14ac:dyDescent="0.3">
      <c r="A1100" s="477">
        <v>13750001</v>
      </c>
      <c r="B1100" s="184">
        <v>39192</v>
      </c>
      <c r="C1100" s="16" t="s">
        <v>1928</v>
      </c>
      <c r="D1100" s="185" t="s">
        <v>6609</v>
      </c>
      <c r="E1100" s="176" t="s">
        <v>6723</v>
      </c>
      <c r="F1100" s="176" t="s">
        <v>6723</v>
      </c>
      <c r="G1100" s="176" t="s">
        <v>128</v>
      </c>
      <c r="H1100" s="186">
        <v>37798</v>
      </c>
      <c r="I1100" s="184">
        <v>39203</v>
      </c>
      <c r="J1100" s="184">
        <v>42480</v>
      </c>
      <c r="K1100" s="16" t="s">
        <v>365</v>
      </c>
      <c r="L1100" s="185"/>
      <c r="M1100" s="185" t="s">
        <v>1864</v>
      </c>
      <c r="N1100" s="185" t="s">
        <v>25</v>
      </c>
      <c r="O1100" s="185">
        <v>3900000</v>
      </c>
      <c r="P1100" s="748" t="s">
        <v>6626</v>
      </c>
      <c r="Q1100" s="748" t="s">
        <v>6626</v>
      </c>
      <c r="R1100" s="748"/>
      <c r="S1100" s="748"/>
      <c r="T1100" s="588">
        <v>7715</v>
      </c>
      <c r="U1100" s="185">
        <v>10685</v>
      </c>
      <c r="V1100" s="185">
        <v>3900000</v>
      </c>
      <c r="W1100" s="176" t="s">
        <v>1089</v>
      </c>
      <c r="X1100" s="176">
        <v>50</v>
      </c>
      <c r="Y1100" s="176">
        <v>15</v>
      </c>
      <c r="Z1100" s="176">
        <v>70</v>
      </c>
      <c r="AA1100" s="185"/>
      <c r="AB1100" s="185"/>
      <c r="AC1100" s="185"/>
      <c r="AD1100" s="185">
        <v>15</v>
      </c>
      <c r="AE1100" s="185">
        <v>2</v>
      </c>
      <c r="AF1100" s="185">
        <v>5</v>
      </c>
      <c r="AG1100" s="185" t="s">
        <v>6612</v>
      </c>
      <c r="AH1100" s="185"/>
      <c r="AI1100" s="185" t="s">
        <v>6616</v>
      </c>
      <c r="AJ1100" s="185" t="s">
        <v>6617</v>
      </c>
      <c r="AK1100" s="275" t="s">
        <v>6624</v>
      </c>
      <c r="AL1100" s="682" t="s">
        <v>6625</v>
      </c>
    </row>
    <row r="1101" spans="1:39" s="60" customFormat="1" ht="24.75" customHeight="1" thickBot="1" x14ac:dyDescent="0.3">
      <c r="A1101" s="478">
        <v>13750001</v>
      </c>
      <c r="B1101" s="15">
        <v>39192</v>
      </c>
      <c r="C1101" s="16" t="s">
        <v>1930</v>
      </c>
      <c r="D1101" s="185" t="s">
        <v>6609</v>
      </c>
      <c r="E1101" s="185" t="s">
        <v>6723</v>
      </c>
      <c r="F1101" s="185" t="s">
        <v>6723</v>
      </c>
      <c r="G1101" s="185" t="s">
        <v>128</v>
      </c>
      <c r="H1101" s="33">
        <v>37798</v>
      </c>
      <c r="I1101" s="15">
        <v>39203</v>
      </c>
      <c r="J1101" s="15">
        <v>42480</v>
      </c>
      <c r="K1101" s="16" t="s">
        <v>365</v>
      </c>
      <c r="L1101" s="16"/>
      <c r="M1101" s="16" t="s">
        <v>1929</v>
      </c>
      <c r="N1101" s="16" t="s">
        <v>25</v>
      </c>
      <c r="O1101" s="16">
        <v>450000</v>
      </c>
      <c r="P1101" s="748" t="s">
        <v>6626</v>
      </c>
      <c r="Q1101" s="748" t="s">
        <v>6626</v>
      </c>
      <c r="R1101" s="764"/>
      <c r="S1101" s="764"/>
      <c r="T1101" s="580">
        <v>55</v>
      </c>
      <c r="U1101" s="16">
        <v>1233</v>
      </c>
      <c r="V1101" s="16">
        <v>450000</v>
      </c>
      <c r="W1101" s="16" t="s">
        <v>1089</v>
      </c>
      <c r="X1101" s="16">
        <v>50</v>
      </c>
      <c r="Y1101" s="16">
        <v>15</v>
      </c>
      <c r="Z1101" s="16">
        <v>70</v>
      </c>
      <c r="AA1101" s="16"/>
      <c r="AB1101" s="16"/>
      <c r="AC1101" s="16"/>
      <c r="AD1101" s="16">
        <v>15</v>
      </c>
      <c r="AE1101" s="16">
        <v>2</v>
      </c>
      <c r="AF1101" s="16">
        <v>5</v>
      </c>
      <c r="AG1101" s="185" t="s">
        <v>6614</v>
      </c>
      <c r="AH1101" s="16"/>
      <c r="AI1101" s="185" t="s">
        <v>6618</v>
      </c>
      <c r="AJ1101" s="185" t="s">
        <v>6619</v>
      </c>
      <c r="AK1101" s="275" t="s">
        <v>6624</v>
      </c>
      <c r="AL1101" s="682" t="s">
        <v>6625</v>
      </c>
    </row>
    <row r="1102" spans="1:39" s="60" customFormat="1" ht="34.5" customHeight="1" thickBot="1" x14ac:dyDescent="0.3">
      <c r="A1102" s="478">
        <v>13750001</v>
      </c>
      <c r="B1102" s="15">
        <v>39192</v>
      </c>
      <c r="C1102" s="16" t="s">
        <v>1932</v>
      </c>
      <c r="D1102" s="185" t="s">
        <v>6609</v>
      </c>
      <c r="E1102" s="185" t="s">
        <v>6723</v>
      </c>
      <c r="F1102" s="185" t="s">
        <v>6723</v>
      </c>
      <c r="G1102" s="185" t="s">
        <v>128</v>
      </c>
      <c r="H1102" s="33">
        <v>37798</v>
      </c>
      <c r="I1102" s="15">
        <v>39203</v>
      </c>
      <c r="J1102" s="15">
        <v>42480</v>
      </c>
      <c r="K1102" s="16" t="s">
        <v>365</v>
      </c>
      <c r="L1102" s="16"/>
      <c r="M1102" s="16" t="s">
        <v>1931</v>
      </c>
      <c r="N1102" s="16" t="s">
        <v>25</v>
      </c>
      <c r="O1102" s="16">
        <v>6600000</v>
      </c>
      <c r="P1102" s="748" t="s">
        <v>6626</v>
      </c>
      <c r="Q1102" s="748" t="s">
        <v>6626</v>
      </c>
      <c r="R1102" s="764"/>
      <c r="S1102" s="764"/>
      <c r="T1102" s="580">
        <v>753.42</v>
      </c>
      <c r="U1102" s="16">
        <v>18082</v>
      </c>
      <c r="V1102" s="16">
        <v>6600000</v>
      </c>
      <c r="W1102" s="16" t="s">
        <v>1089</v>
      </c>
      <c r="X1102" s="16">
        <v>50</v>
      </c>
      <c r="Y1102" s="16"/>
      <c r="Z1102" s="16">
        <v>70</v>
      </c>
      <c r="AA1102" s="16"/>
      <c r="AB1102" s="16"/>
      <c r="AC1102" s="16"/>
      <c r="AD1102" s="16">
        <v>15</v>
      </c>
      <c r="AE1102" s="16">
        <v>2</v>
      </c>
      <c r="AF1102" s="16">
        <v>5</v>
      </c>
      <c r="AG1102" s="185" t="s">
        <v>6615</v>
      </c>
      <c r="AH1102" s="16"/>
      <c r="AI1102" s="185" t="s">
        <v>6620</v>
      </c>
      <c r="AJ1102" s="185" t="s">
        <v>6621</v>
      </c>
      <c r="AK1102" s="275" t="s">
        <v>6624</v>
      </c>
      <c r="AL1102" s="682" t="s">
        <v>6625</v>
      </c>
    </row>
    <row r="1103" spans="1:39" s="60" customFormat="1" ht="24.75" customHeight="1" thickBot="1" x14ac:dyDescent="0.3">
      <c r="A1103" s="478">
        <v>13750001</v>
      </c>
      <c r="B1103" s="15">
        <v>39192</v>
      </c>
      <c r="C1103" s="16" t="s">
        <v>6611</v>
      </c>
      <c r="D1103" s="185" t="s">
        <v>6609</v>
      </c>
      <c r="E1103" s="185" t="s">
        <v>6723</v>
      </c>
      <c r="F1103" s="185" t="s">
        <v>6723</v>
      </c>
      <c r="G1103" s="185" t="s">
        <v>128</v>
      </c>
      <c r="H1103" s="33">
        <v>37798</v>
      </c>
      <c r="I1103" s="15">
        <v>39203</v>
      </c>
      <c r="J1103" s="15">
        <v>42480</v>
      </c>
      <c r="K1103" s="16" t="s">
        <v>365</v>
      </c>
      <c r="L1103" s="16"/>
      <c r="M1103" s="16" t="s">
        <v>1933</v>
      </c>
      <c r="N1103" s="16" t="s">
        <v>25</v>
      </c>
      <c r="O1103" s="16">
        <v>1095</v>
      </c>
      <c r="P1103" s="748" t="s">
        <v>6626</v>
      </c>
      <c r="Q1103" s="748" t="s">
        <v>6626</v>
      </c>
      <c r="R1103" s="764"/>
      <c r="S1103" s="764"/>
      <c r="T1103" s="580">
        <v>0.125</v>
      </c>
      <c r="U1103" s="16">
        <v>3</v>
      </c>
      <c r="V1103" s="16">
        <v>1095</v>
      </c>
      <c r="W1103" s="16" t="s">
        <v>1089</v>
      </c>
      <c r="X1103" s="16">
        <v>50</v>
      </c>
      <c r="Y1103" s="16"/>
      <c r="Z1103" s="16">
        <v>70</v>
      </c>
      <c r="AA1103" s="16"/>
      <c r="AB1103" s="16"/>
      <c r="AC1103" s="16"/>
      <c r="AD1103" s="16">
        <v>15</v>
      </c>
      <c r="AE1103" s="16">
        <v>2</v>
      </c>
      <c r="AF1103" s="16">
        <v>5</v>
      </c>
      <c r="AG1103" s="185" t="s">
        <v>6613</v>
      </c>
      <c r="AH1103" s="16"/>
      <c r="AI1103" s="185" t="s">
        <v>6622</v>
      </c>
      <c r="AJ1103" s="185" t="s">
        <v>6623</v>
      </c>
      <c r="AK1103" s="275" t="s">
        <v>6624</v>
      </c>
      <c r="AL1103" s="682" t="s">
        <v>6625</v>
      </c>
    </row>
    <row r="1104" spans="1:39" s="60" customFormat="1" ht="24.75" customHeight="1" thickBot="1" x14ac:dyDescent="0.3">
      <c r="A1104" s="477">
        <v>13750001</v>
      </c>
      <c r="B1104" s="184">
        <v>39192</v>
      </c>
      <c r="C1104" s="16" t="s">
        <v>1928</v>
      </c>
      <c r="D1104" s="185" t="s">
        <v>6609</v>
      </c>
      <c r="E1104" s="185" t="s">
        <v>6723</v>
      </c>
      <c r="F1104" s="185" t="s">
        <v>6723</v>
      </c>
      <c r="G1104" s="185" t="s">
        <v>128</v>
      </c>
      <c r="H1104" s="186">
        <v>37798</v>
      </c>
      <c r="I1104" s="184">
        <v>39203</v>
      </c>
      <c r="J1104" s="184">
        <v>42480</v>
      </c>
      <c r="K1104" s="16" t="s">
        <v>365</v>
      </c>
      <c r="L1104" s="185"/>
      <c r="M1104" s="185" t="s">
        <v>6627</v>
      </c>
      <c r="N1104" s="185" t="s">
        <v>25</v>
      </c>
      <c r="O1104" s="185">
        <v>3900000</v>
      </c>
      <c r="P1104" s="748" t="s">
        <v>6629</v>
      </c>
      <c r="Q1104" s="748" t="s">
        <v>6629</v>
      </c>
      <c r="R1104" s="748"/>
      <c r="S1104" s="748"/>
      <c r="T1104" s="588">
        <v>7715</v>
      </c>
      <c r="U1104" s="185">
        <v>10685</v>
      </c>
      <c r="V1104" s="185">
        <v>3900000</v>
      </c>
      <c r="W1104" s="176" t="s">
        <v>1089</v>
      </c>
      <c r="X1104" s="176">
        <v>50</v>
      </c>
      <c r="Y1104" s="176">
        <v>15</v>
      </c>
      <c r="Z1104" s="176">
        <v>70</v>
      </c>
      <c r="AA1104" s="185"/>
      <c r="AB1104" s="185"/>
      <c r="AC1104" s="185"/>
      <c r="AD1104" s="185">
        <v>15</v>
      </c>
      <c r="AE1104" s="185">
        <v>2</v>
      </c>
      <c r="AF1104" s="185">
        <v>5</v>
      </c>
      <c r="AG1104" s="185" t="s">
        <v>6612</v>
      </c>
      <c r="AH1104" s="185"/>
      <c r="AI1104" s="185" t="s">
        <v>6616</v>
      </c>
      <c r="AJ1104" s="185" t="s">
        <v>6617</v>
      </c>
      <c r="AK1104" s="275" t="s">
        <v>6624</v>
      </c>
      <c r="AL1104" s="682" t="s">
        <v>6630</v>
      </c>
    </row>
    <row r="1105" spans="1:38" s="60" customFormat="1" ht="24.75" customHeight="1" thickBot="1" x14ac:dyDescent="0.3">
      <c r="A1105" s="478">
        <v>13750001</v>
      </c>
      <c r="B1105" s="15">
        <v>39192</v>
      </c>
      <c r="C1105" s="16" t="s">
        <v>1930</v>
      </c>
      <c r="D1105" s="185" t="s">
        <v>6609</v>
      </c>
      <c r="E1105" s="185" t="s">
        <v>6723</v>
      </c>
      <c r="F1105" s="185" t="s">
        <v>6723</v>
      </c>
      <c r="G1105" s="185" t="s">
        <v>128</v>
      </c>
      <c r="H1105" s="33">
        <v>37798</v>
      </c>
      <c r="I1105" s="15">
        <v>39203</v>
      </c>
      <c r="J1105" s="15">
        <v>42480</v>
      </c>
      <c r="K1105" s="16" t="s">
        <v>365</v>
      </c>
      <c r="L1105" s="16"/>
      <c r="M1105" s="16" t="s">
        <v>6628</v>
      </c>
      <c r="N1105" s="16" t="s">
        <v>25</v>
      </c>
      <c r="O1105" s="16">
        <v>450000</v>
      </c>
      <c r="P1105" s="748" t="s">
        <v>6629</v>
      </c>
      <c r="Q1105" s="748" t="s">
        <v>6629</v>
      </c>
      <c r="R1105" s="764"/>
      <c r="S1105" s="764"/>
      <c r="T1105" s="580">
        <v>55</v>
      </c>
      <c r="U1105" s="16">
        <v>1233</v>
      </c>
      <c r="V1105" s="16">
        <v>450000</v>
      </c>
      <c r="W1105" s="16" t="s">
        <v>1089</v>
      </c>
      <c r="X1105" s="16">
        <v>50</v>
      </c>
      <c r="Y1105" s="16">
        <v>15</v>
      </c>
      <c r="Z1105" s="16">
        <v>70</v>
      </c>
      <c r="AA1105" s="16"/>
      <c r="AB1105" s="16"/>
      <c r="AC1105" s="16"/>
      <c r="AD1105" s="16">
        <v>15</v>
      </c>
      <c r="AE1105" s="16">
        <v>2</v>
      </c>
      <c r="AF1105" s="16">
        <v>5</v>
      </c>
      <c r="AG1105" s="185" t="s">
        <v>6614</v>
      </c>
      <c r="AH1105" s="16"/>
      <c r="AI1105" s="185" t="s">
        <v>6618</v>
      </c>
      <c r="AJ1105" s="185" t="s">
        <v>6619</v>
      </c>
      <c r="AK1105" s="275" t="s">
        <v>6624</v>
      </c>
      <c r="AL1105" s="682" t="s">
        <v>6630</v>
      </c>
    </row>
    <row r="1106" spans="1:38" s="60" customFormat="1" ht="34.5" customHeight="1" thickBot="1" x14ac:dyDescent="0.3">
      <c r="A1106" s="478">
        <v>13750001</v>
      </c>
      <c r="B1106" s="15">
        <v>39192</v>
      </c>
      <c r="C1106" s="16" t="s">
        <v>1932</v>
      </c>
      <c r="D1106" s="185" t="s">
        <v>6609</v>
      </c>
      <c r="E1106" s="185" t="s">
        <v>6723</v>
      </c>
      <c r="F1106" s="185" t="s">
        <v>6723</v>
      </c>
      <c r="G1106" s="185" t="s">
        <v>128</v>
      </c>
      <c r="H1106" s="33">
        <v>37798</v>
      </c>
      <c r="I1106" s="15">
        <v>39203</v>
      </c>
      <c r="J1106" s="15">
        <v>42480</v>
      </c>
      <c r="K1106" s="16" t="s">
        <v>365</v>
      </c>
      <c r="L1106" s="16"/>
      <c r="M1106" s="16" t="s">
        <v>6628</v>
      </c>
      <c r="N1106" s="16" t="s">
        <v>25</v>
      </c>
      <c r="O1106" s="16">
        <v>6600000</v>
      </c>
      <c r="P1106" s="748" t="s">
        <v>6629</v>
      </c>
      <c r="Q1106" s="748" t="s">
        <v>6629</v>
      </c>
      <c r="R1106" s="764"/>
      <c r="S1106" s="764"/>
      <c r="T1106" s="580">
        <v>753.42</v>
      </c>
      <c r="U1106" s="16">
        <v>18082</v>
      </c>
      <c r="V1106" s="16">
        <v>6600000</v>
      </c>
      <c r="W1106" s="16" t="s">
        <v>1089</v>
      </c>
      <c r="X1106" s="16">
        <v>50</v>
      </c>
      <c r="Y1106" s="16"/>
      <c r="Z1106" s="16">
        <v>70</v>
      </c>
      <c r="AA1106" s="16"/>
      <c r="AB1106" s="16"/>
      <c r="AC1106" s="16"/>
      <c r="AD1106" s="16">
        <v>15</v>
      </c>
      <c r="AE1106" s="16">
        <v>2</v>
      </c>
      <c r="AF1106" s="16">
        <v>5</v>
      </c>
      <c r="AG1106" s="185" t="s">
        <v>6615</v>
      </c>
      <c r="AH1106" s="16"/>
      <c r="AI1106" s="185" t="s">
        <v>6620</v>
      </c>
      <c r="AJ1106" s="185" t="s">
        <v>6621</v>
      </c>
      <c r="AK1106" s="275" t="s">
        <v>6624</v>
      </c>
      <c r="AL1106" s="682" t="s">
        <v>6630</v>
      </c>
    </row>
    <row r="1107" spans="1:38" s="60" customFormat="1" ht="24.75" customHeight="1" thickBot="1" x14ac:dyDescent="0.3">
      <c r="A1107" s="478">
        <v>13750001</v>
      </c>
      <c r="B1107" s="15">
        <v>39192</v>
      </c>
      <c r="C1107" s="16" t="s">
        <v>6611</v>
      </c>
      <c r="D1107" s="185" t="s">
        <v>6609</v>
      </c>
      <c r="E1107" s="185" t="s">
        <v>6723</v>
      </c>
      <c r="F1107" s="185" t="s">
        <v>6723</v>
      </c>
      <c r="G1107" s="185" t="s">
        <v>128</v>
      </c>
      <c r="H1107" s="33">
        <v>37798</v>
      </c>
      <c r="I1107" s="15">
        <v>39203</v>
      </c>
      <c r="J1107" s="15">
        <v>42480</v>
      </c>
      <c r="K1107" s="16" t="s">
        <v>365</v>
      </c>
      <c r="L1107" s="16"/>
      <c r="M1107" s="16" t="s">
        <v>6627</v>
      </c>
      <c r="N1107" s="16" t="s">
        <v>25</v>
      </c>
      <c r="O1107" s="16">
        <v>1095</v>
      </c>
      <c r="P1107" s="748" t="s">
        <v>6629</v>
      </c>
      <c r="Q1107" s="748" t="s">
        <v>6629</v>
      </c>
      <c r="R1107" s="764"/>
      <c r="S1107" s="764"/>
      <c r="T1107" s="580">
        <v>0.125</v>
      </c>
      <c r="U1107" s="16">
        <v>3</v>
      </c>
      <c r="V1107" s="16">
        <v>1095</v>
      </c>
      <c r="W1107" s="16" t="s">
        <v>1089</v>
      </c>
      <c r="X1107" s="16">
        <v>50</v>
      </c>
      <c r="Y1107" s="16"/>
      <c r="Z1107" s="16">
        <v>70</v>
      </c>
      <c r="AA1107" s="16"/>
      <c r="AB1107" s="16"/>
      <c r="AC1107" s="16"/>
      <c r="AD1107" s="16">
        <v>15</v>
      </c>
      <c r="AE1107" s="16">
        <v>2</v>
      </c>
      <c r="AF1107" s="16">
        <v>5</v>
      </c>
      <c r="AG1107" s="185" t="s">
        <v>6613</v>
      </c>
      <c r="AH1107" s="16"/>
      <c r="AI1107" s="185" t="s">
        <v>6622</v>
      </c>
      <c r="AJ1107" s="185" t="s">
        <v>6623</v>
      </c>
      <c r="AK1107" s="275" t="s">
        <v>6624</v>
      </c>
      <c r="AL1107" s="682" t="s">
        <v>6630</v>
      </c>
    </row>
    <row r="1108" spans="1:38" s="394" customFormat="1" ht="24.75" customHeight="1" thickBot="1" x14ac:dyDescent="0.3">
      <c r="A1108" s="477">
        <v>13750001</v>
      </c>
      <c r="B1108" s="184">
        <v>39192</v>
      </c>
      <c r="C1108" s="16" t="s">
        <v>1928</v>
      </c>
      <c r="D1108" s="185" t="s">
        <v>6609</v>
      </c>
      <c r="E1108" s="185" t="s">
        <v>6723</v>
      </c>
      <c r="F1108" s="185" t="s">
        <v>6723</v>
      </c>
      <c r="G1108" s="185" t="s">
        <v>128</v>
      </c>
      <c r="H1108" s="186">
        <v>37798</v>
      </c>
      <c r="I1108" s="184">
        <v>39203</v>
      </c>
      <c r="J1108" s="184">
        <v>42480</v>
      </c>
      <c r="K1108" s="16" t="s">
        <v>365</v>
      </c>
      <c r="L1108" s="185"/>
      <c r="M1108" s="185" t="s">
        <v>6627</v>
      </c>
      <c r="N1108" s="185" t="s">
        <v>25</v>
      </c>
      <c r="O1108" s="185">
        <v>3900000</v>
      </c>
      <c r="P1108" s="748" t="s">
        <v>6633</v>
      </c>
      <c r="Q1108" s="748" t="s">
        <v>6633</v>
      </c>
      <c r="R1108" s="748"/>
      <c r="S1108" s="748"/>
      <c r="T1108" s="588">
        <v>7715</v>
      </c>
      <c r="U1108" s="185">
        <v>10685</v>
      </c>
      <c r="V1108" s="185">
        <v>3900000</v>
      </c>
      <c r="W1108" s="176" t="s">
        <v>1089</v>
      </c>
      <c r="X1108" s="176">
        <v>50</v>
      </c>
      <c r="Y1108" s="176">
        <v>15</v>
      </c>
      <c r="Z1108" s="176">
        <v>70</v>
      </c>
      <c r="AA1108" s="185"/>
      <c r="AB1108" s="185"/>
      <c r="AC1108" s="185"/>
      <c r="AD1108" s="185">
        <v>15</v>
      </c>
      <c r="AE1108" s="185">
        <v>2</v>
      </c>
      <c r="AF1108" s="185">
        <v>5</v>
      </c>
      <c r="AG1108" s="185" t="s">
        <v>6631</v>
      </c>
      <c r="AH1108" s="185"/>
      <c r="AI1108" s="185" t="s">
        <v>6616</v>
      </c>
      <c r="AJ1108" s="185" t="s">
        <v>6617</v>
      </c>
      <c r="AK1108" s="275" t="s">
        <v>6624</v>
      </c>
      <c r="AL1108" s="682" t="s">
        <v>6632</v>
      </c>
    </row>
    <row r="1109" spans="1:38" s="394" customFormat="1" ht="24.75" customHeight="1" thickBot="1" x14ac:dyDescent="0.3">
      <c r="A1109" s="478">
        <v>13750001</v>
      </c>
      <c r="B1109" s="15">
        <v>39192</v>
      </c>
      <c r="C1109" s="16" t="s">
        <v>1930</v>
      </c>
      <c r="D1109" s="185" t="s">
        <v>6609</v>
      </c>
      <c r="E1109" s="185" t="s">
        <v>6723</v>
      </c>
      <c r="F1109" s="185" t="s">
        <v>6723</v>
      </c>
      <c r="G1109" s="185" t="s">
        <v>128</v>
      </c>
      <c r="H1109" s="33">
        <v>37798</v>
      </c>
      <c r="I1109" s="15">
        <v>39203</v>
      </c>
      <c r="J1109" s="15">
        <v>42480</v>
      </c>
      <c r="K1109" s="16" t="s">
        <v>365</v>
      </c>
      <c r="L1109" s="16"/>
      <c r="M1109" s="16" t="s">
        <v>6628</v>
      </c>
      <c r="N1109" s="16" t="s">
        <v>25</v>
      </c>
      <c r="O1109" s="16">
        <v>450000</v>
      </c>
      <c r="P1109" s="748" t="s">
        <v>6633</v>
      </c>
      <c r="Q1109" s="748" t="s">
        <v>6633</v>
      </c>
      <c r="R1109" s="764"/>
      <c r="S1109" s="764"/>
      <c r="T1109" s="580">
        <v>55</v>
      </c>
      <c r="U1109" s="16">
        <v>1233</v>
      </c>
      <c r="V1109" s="16">
        <v>450000</v>
      </c>
      <c r="W1109" s="16" t="s">
        <v>1089</v>
      </c>
      <c r="X1109" s="16">
        <v>50</v>
      </c>
      <c r="Y1109" s="16">
        <v>15</v>
      </c>
      <c r="Z1109" s="16">
        <v>70</v>
      </c>
      <c r="AA1109" s="16"/>
      <c r="AB1109" s="16"/>
      <c r="AC1109" s="16"/>
      <c r="AD1109" s="16">
        <v>15</v>
      </c>
      <c r="AE1109" s="16">
        <v>2</v>
      </c>
      <c r="AF1109" s="16">
        <v>5</v>
      </c>
      <c r="AG1109" s="185" t="s">
        <v>6614</v>
      </c>
      <c r="AH1109" s="16"/>
      <c r="AI1109" s="185" t="s">
        <v>6618</v>
      </c>
      <c r="AJ1109" s="185" t="s">
        <v>6619</v>
      </c>
      <c r="AK1109" s="275" t="s">
        <v>6624</v>
      </c>
      <c r="AL1109" s="682" t="s">
        <v>6632</v>
      </c>
    </row>
    <row r="1110" spans="1:38" s="394" customFormat="1" ht="34.5" customHeight="1" thickBot="1" x14ac:dyDescent="0.3">
      <c r="A1110" s="478">
        <v>13750001</v>
      </c>
      <c r="B1110" s="15">
        <v>39192</v>
      </c>
      <c r="C1110" s="16" t="s">
        <v>1932</v>
      </c>
      <c r="D1110" s="185" t="s">
        <v>6609</v>
      </c>
      <c r="E1110" s="185" t="s">
        <v>6723</v>
      </c>
      <c r="F1110" s="185" t="s">
        <v>6723</v>
      </c>
      <c r="G1110" s="185" t="s">
        <v>128</v>
      </c>
      <c r="H1110" s="33">
        <v>37798</v>
      </c>
      <c r="I1110" s="15">
        <v>39203</v>
      </c>
      <c r="J1110" s="15">
        <v>42480</v>
      </c>
      <c r="K1110" s="16" t="s">
        <v>365</v>
      </c>
      <c r="L1110" s="16"/>
      <c r="M1110" s="16" t="s">
        <v>6628</v>
      </c>
      <c r="N1110" s="16" t="s">
        <v>25</v>
      </c>
      <c r="O1110" s="16">
        <v>6600000</v>
      </c>
      <c r="P1110" s="748" t="s">
        <v>6633</v>
      </c>
      <c r="Q1110" s="748" t="s">
        <v>6633</v>
      </c>
      <c r="R1110" s="764"/>
      <c r="S1110" s="764"/>
      <c r="T1110" s="580">
        <v>753.42</v>
      </c>
      <c r="U1110" s="16">
        <v>18082</v>
      </c>
      <c r="V1110" s="16">
        <v>6600000</v>
      </c>
      <c r="W1110" s="16" t="s">
        <v>1089</v>
      </c>
      <c r="X1110" s="16">
        <v>50</v>
      </c>
      <c r="Y1110" s="16"/>
      <c r="Z1110" s="16">
        <v>70</v>
      </c>
      <c r="AA1110" s="16"/>
      <c r="AB1110" s="16"/>
      <c r="AC1110" s="16"/>
      <c r="AD1110" s="16">
        <v>15</v>
      </c>
      <c r="AE1110" s="16">
        <v>2</v>
      </c>
      <c r="AF1110" s="16">
        <v>5</v>
      </c>
      <c r="AG1110" s="185" t="s">
        <v>6615</v>
      </c>
      <c r="AH1110" s="16"/>
      <c r="AI1110" s="185" t="s">
        <v>6620</v>
      </c>
      <c r="AJ1110" s="185" t="s">
        <v>6621</v>
      </c>
      <c r="AK1110" s="275" t="s">
        <v>6624</v>
      </c>
      <c r="AL1110" s="682" t="s">
        <v>6632</v>
      </c>
    </row>
    <row r="1111" spans="1:38" s="394" customFormat="1" ht="24.75" customHeight="1" thickBot="1" x14ac:dyDescent="0.3">
      <c r="A1111" s="478">
        <v>13750001</v>
      </c>
      <c r="B1111" s="15">
        <v>39192</v>
      </c>
      <c r="C1111" s="16" t="s">
        <v>6611</v>
      </c>
      <c r="D1111" s="185" t="s">
        <v>6609</v>
      </c>
      <c r="E1111" s="185" t="s">
        <v>6723</v>
      </c>
      <c r="F1111" s="185" t="s">
        <v>6723</v>
      </c>
      <c r="G1111" s="185" t="s">
        <v>128</v>
      </c>
      <c r="H1111" s="33">
        <v>37798</v>
      </c>
      <c r="I1111" s="15">
        <v>39203</v>
      </c>
      <c r="J1111" s="15">
        <v>42480</v>
      </c>
      <c r="K1111" s="16" t="s">
        <v>365</v>
      </c>
      <c r="L1111" s="16"/>
      <c r="M1111" s="16" t="s">
        <v>6627</v>
      </c>
      <c r="N1111" s="16" t="s">
        <v>25</v>
      </c>
      <c r="O1111" s="16">
        <v>1095</v>
      </c>
      <c r="P1111" s="748" t="s">
        <v>6633</v>
      </c>
      <c r="Q1111" s="748" t="s">
        <v>6633</v>
      </c>
      <c r="R1111" s="764"/>
      <c r="S1111" s="764"/>
      <c r="T1111" s="580">
        <v>0.125</v>
      </c>
      <c r="U1111" s="16">
        <v>3</v>
      </c>
      <c r="V1111" s="16">
        <v>1095</v>
      </c>
      <c r="W1111" s="16" t="s">
        <v>1089</v>
      </c>
      <c r="X1111" s="16">
        <v>50</v>
      </c>
      <c r="Y1111" s="16"/>
      <c r="Z1111" s="16">
        <v>70</v>
      </c>
      <c r="AA1111" s="16"/>
      <c r="AB1111" s="16"/>
      <c r="AC1111" s="16"/>
      <c r="AD1111" s="16">
        <v>15</v>
      </c>
      <c r="AE1111" s="16">
        <v>2</v>
      </c>
      <c r="AF1111" s="16">
        <v>5</v>
      </c>
      <c r="AG1111" s="185" t="s">
        <v>6613</v>
      </c>
      <c r="AH1111" s="16"/>
      <c r="AI1111" s="185" t="s">
        <v>6622</v>
      </c>
      <c r="AJ1111" s="185" t="s">
        <v>6623</v>
      </c>
      <c r="AK1111" s="275" t="s">
        <v>6624</v>
      </c>
      <c r="AL1111" s="682" t="s">
        <v>6632</v>
      </c>
    </row>
    <row r="1112" spans="1:38" s="60" customFormat="1" ht="24.75" customHeight="1" thickBot="1" x14ac:dyDescent="0.3">
      <c r="A1112" s="477">
        <v>13750001</v>
      </c>
      <c r="B1112" s="184">
        <v>39192</v>
      </c>
      <c r="C1112" s="16" t="s">
        <v>1928</v>
      </c>
      <c r="D1112" s="185" t="s">
        <v>6609</v>
      </c>
      <c r="E1112" s="185" t="s">
        <v>6723</v>
      </c>
      <c r="F1112" s="185" t="s">
        <v>6723</v>
      </c>
      <c r="G1112" s="185" t="s">
        <v>128</v>
      </c>
      <c r="H1112" s="186">
        <v>37798</v>
      </c>
      <c r="I1112" s="184">
        <v>39203</v>
      </c>
      <c r="J1112" s="184">
        <v>42480</v>
      </c>
      <c r="K1112" s="16" t="s">
        <v>365</v>
      </c>
      <c r="L1112" s="185"/>
      <c r="M1112" s="185" t="s">
        <v>6627</v>
      </c>
      <c r="N1112" s="185" t="s">
        <v>25</v>
      </c>
      <c r="O1112" s="185">
        <v>3900000</v>
      </c>
      <c r="P1112" s="748" t="s">
        <v>6635</v>
      </c>
      <c r="Q1112" s="748" t="s">
        <v>6635</v>
      </c>
      <c r="R1112" s="748"/>
      <c r="S1112" s="748"/>
      <c r="T1112" s="588">
        <v>800</v>
      </c>
      <c r="U1112" s="185">
        <v>3562</v>
      </c>
      <c r="V1112" s="185">
        <v>1300000</v>
      </c>
      <c r="W1112" s="176" t="s">
        <v>1089</v>
      </c>
      <c r="X1112" s="176">
        <v>50</v>
      </c>
      <c r="Y1112" s="176">
        <v>15</v>
      </c>
      <c r="Z1112" s="176">
        <v>70</v>
      </c>
      <c r="AA1112" s="185"/>
      <c r="AB1112" s="185"/>
      <c r="AC1112" s="185"/>
      <c r="AD1112" s="185">
        <v>15</v>
      </c>
      <c r="AE1112" s="185">
        <v>2</v>
      </c>
      <c r="AF1112" s="185">
        <v>5</v>
      </c>
      <c r="AG1112" s="185" t="s">
        <v>6631</v>
      </c>
      <c r="AH1112" s="185"/>
      <c r="AI1112" s="185" t="s">
        <v>6616</v>
      </c>
      <c r="AJ1112" s="185" t="s">
        <v>6617</v>
      </c>
      <c r="AK1112" s="275" t="s">
        <v>6624</v>
      </c>
      <c r="AL1112" s="682" t="s">
        <v>6636</v>
      </c>
    </row>
    <row r="1113" spans="1:38" s="60" customFormat="1" ht="24.75" customHeight="1" thickBot="1" x14ac:dyDescent="0.3">
      <c r="A1113" s="478" t="s">
        <v>6634</v>
      </c>
      <c r="B1113" s="15">
        <v>39192</v>
      </c>
      <c r="C1113" s="16" t="s">
        <v>1930</v>
      </c>
      <c r="D1113" s="185" t="s">
        <v>6609</v>
      </c>
      <c r="E1113" s="185" t="s">
        <v>6723</v>
      </c>
      <c r="F1113" s="185" t="s">
        <v>6723</v>
      </c>
      <c r="G1113" s="185" t="s">
        <v>128</v>
      </c>
      <c r="H1113" s="33">
        <v>37798</v>
      </c>
      <c r="I1113" s="15">
        <v>39203</v>
      </c>
      <c r="J1113" s="15">
        <v>42480</v>
      </c>
      <c r="K1113" s="16" t="s">
        <v>365</v>
      </c>
      <c r="L1113" s="16"/>
      <c r="M1113" s="16" t="s">
        <v>6628</v>
      </c>
      <c r="N1113" s="16" t="s">
        <v>25</v>
      </c>
      <c r="O1113" s="16">
        <v>450000</v>
      </c>
      <c r="P1113" s="748" t="s">
        <v>6635</v>
      </c>
      <c r="Q1113" s="748" t="s">
        <v>6635</v>
      </c>
      <c r="R1113" s="764"/>
      <c r="S1113" s="764"/>
      <c r="T1113" s="580">
        <v>33.799999999999997</v>
      </c>
      <c r="U1113" s="16">
        <v>146</v>
      </c>
      <c r="V1113" s="16">
        <v>48672</v>
      </c>
      <c r="W1113" s="16" t="s">
        <v>1089</v>
      </c>
      <c r="X1113" s="16">
        <v>50</v>
      </c>
      <c r="Y1113" s="16">
        <v>15</v>
      </c>
      <c r="Z1113" s="16">
        <v>70</v>
      </c>
      <c r="AA1113" s="16"/>
      <c r="AB1113" s="16"/>
      <c r="AC1113" s="16"/>
      <c r="AD1113" s="16">
        <v>15</v>
      </c>
      <c r="AE1113" s="16">
        <v>2</v>
      </c>
      <c r="AF1113" s="16">
        <v>5</v>
      </c>
      <c r="AG1113" s="185" t="s">
        <v>6614</v>
      </c>
      <c r="AH1113" s="16"/>
      <c r="AI1113" s="185" t="s">
        <v>6618</v>
      </c>
      <c r="AJ1113" s="185" t="s">
        <v>6619</v>
      </c>
      <c r="AK1113" s="275" t="s">
        <v>6624</v>
      </c>
      <c r="AL1113" s="682" t="s">
        <v>6636</v>
      </c>
    </row>
    <row r="1114" spans="1:38" s="60" customFormat="1" ht="34.5" customHeight="1" thickBot="1" x14ac:dyDescent="0.3">
      <c r="A1114" s="478">
        <v>13750001</v>
      </c>
      <c r="B1114" s="15">
        <v>39192</v>
      </c>
      <c r="C1114" s="16" t="s">
        <v>1932</v>
      </c>
      <c r="D1114" s="185" t="s">
        <v>6609</v>
      </c>
      <c r="E1114" s="185" t="s">
        <v>6723</v>
      </c>
      <c r="F1114" s="185" t="s">
        <v>6723</v>
      </c>
      <c r="G1114" s="185" t="s">
        <v>128</v>
      </c>
      <c r="H1114" s="33">
        <v>37798</v>
      </c>
      <c r="I1114" s="15">
        <v>39203</v>
      </c>
      <c r="J1114" s="15">
        <v>42480</v>
      </c>
      <c r="K1114" s="16" t="s">
        <v>365</v>
      </c>
      <c r="L1114" s="16"/>
      <c r="M1114" s="16" t="s">
        <v>6628</v>
      </c>
      <c r="N1114" s="16" t="s">
        <v>25</v>
      </c>
      <c r="O1114" s="16">
        <v>6600000</v>
      </c>
      <c r="P1114" s="748" t="s">
        <v>6635</v>
      </c>
      <c r="Q1114" s="748" t="s">
        <v>6635</v>
      </c>
      <c r="R1114" s="764"/>
      <c r="S1114" s="764"/>
      <c r="T1114" s="580">
        <v>620</v>
      </c>
      <c r="U1114" s="16">
        <v>7122</v>
      </c>
      <c r="V1114" s="16">
        <v>2600000</v>
      </c>
      <c r="W1114" s="16" t="s">
        <v>1089</v>
      </c>
      <c r="X1114" s="16">
        <v>50</v>
      </c>
      <c r="Y1114" s="16"/>
      <c r="Z1114" s="16">
        <v>70</v>
      </c>
      <c r="AA1114" s="16"/>
      <c r="AB1114" s="16"/>
      <c r="AC1114" s="16"/>
      <c r="AD1114" s="16">
        <v>15</v>
      </c>
      <c r="AE1114" s="16">
        <v>2</v>
      </c>
      <c r="AF1114" s="16">
        <v>5</v>
      </c>
      <c r="AG1114" s="185" t="s">
        <v>6615</v>
      </c>
      <c r="AH1114" s="16"/>
      <c r="AI1114" s="185" t="s">
        <v>6620</v>
      </c>
      <c r="AJ1114" s="185" t="s">
        <v>6621</v>
      </c>
      <c r="AK1114" s="275" t="s">
        <v>6624</v>
      </c>
      <c r="AL1114" s="682" t="s">
        <v>6636</v>
      </c>
    </row>
    <row r="1115" spans="1:38" s="60" customFormat="1" ht="24.75" customHeight="1" thickBot="1" x14ac:dyDescent="0.3">
      <c r="A1115" s="478">
        <v>13750001</v>
      </c>
      <c r="B1115" s="15">
        <v>39192</v>
      </c>
      <c r="C1115" s="16" t="s">
        <v>6642</v>
      </c>
      <c r="D1115" s="185" t="s">
        <v>6609</v>
      </c>
      <c r="E1115" s="185" t="s">
        <v>6723</v>
      </c>
      <c r="F1115" s="185" t="s">
        <v>6723</v>
      </c>
      <c r="G1115" s="185" t="s">
        <v>128</v>
      </c>
      <c r="H1115" s="33">
        <v>37798</v>
      </c>
      <c r="I1115" s="15">
        <v>39203</v>
      </c>
      <c r="J1115" s="15">
        <v>42480</v>
      </c>
      <c r="K1115" s="16" t="s">
        <v>365</v>
      </c>
      <c r="L1115" s="16"/>
      <c r="M1115" s="16" t="s">
        <v>6627</v>
      </c>
      <c r="N1115" s="16" t="s">
        <v>25</v>
      </c>
      <c r="O1115" s="16">
        <v>1095</v>
      </c>
      <c r="P1115" s="748" t="s">
        <v>6635</v>
      </c>
      <c r="Q1115" s="748" t="s">
        <v>6635</v>
      </c>
      <c r="R1115" s="764"/>
      <c r="S1115" s="764"/>
      <c r="T1115" s="580">
        <v>0.125</v>
      </c>
      <c r="U1115" s="16">
        <v>3</v>
      </c>
      <c r="V1115" s="16">
        <v>1095</v>
      </c>
      <c r="W1115" s="16" t="s">
        <v>1089</v>
      </c>
      <c r="X1115" s="16">
        <v>50</v>
      </c>
      <c r="Y1115" s="16"/>
      <c r="Z1115" s="16">
        <v>70</v>
      </c>
      <c r="AA1115" s="16"/>
      <c r="AB1115" s="16"/>
      <c r="AC1115" s="16"/>
      <c r="AD1115" s="16">
        <v>15</v>
      </c>
      <c r="AE1115" s="16">
        <v>2</v>
      </c>
      <c r="AF1115" s="16">
        <v>5</v>
      </c>
      <c r="AG1115" s="185" t="s">
        <v>6613</v>
      </c>
      <c r="AH1115" s="16"/>
      <c r="AI1115" s="185" t="s">
        <v>6622</v>
      </c>
      <c r="AJ1115" s="185" t="s">
        <v>6623</v>
      </c>
      <c r="AK1115" s="275" t="s">
        <v>6624</v>
      </c>
      <c r="AL1115" s="682" t="s">
        <v>6636</v>
      </c>
    </row>
    <row r="1116" spans="1:38" s="60" customFormat="1" ht="24.75" customHeight="1" thickBot="1" x14ac:dyDescent="0.3">
      <c r="A1116" s="477">
        <v>13750001</v>
      </c>
      <c r="B1116" s="184">
        <v>39192</v>
      </c>
      <c r="C1116" s="16" t="s">
        <v>6641</v>
      </c>
      <c r="D1116" s="185" t="s">
        <v>6609</v>
      </c>
      <c r="E1116" s="185" t="s">
        <v>6723</v>
      </c>
      <c r="F1116" s="185" t="s">
        <v>6723</v>
      </c>
      <c r="G1116" s="185" t="s">
        <v>128</v>
      </c>
      <c r="H1116" s="186">
        <v>37798</v>
      </c>
      <c r="I1116" s="184">
        <v>39203</v>
      </c>
      <c r="J1116" s="184">
        <v>44671</v>
      </c>
      <c r="K1116" s="16" t="s">
        <v>365</v>
      </c>
      <c r="L1116" s="185"/>
      <c r="M1116" s="185" t="s">
        <v>6627</v>
      </c>
      <c r="N1116" s="185" t="s">
        <v>25</v>
      </c>
      <c r="O1116" s="185">
        <v>3900000</v>
      </c>
      <c r="P1116" s="748" t="s">
        <v>6637</v>
      </c>
      <c r="Q1116" s="748" t="s">
        <v>6637</v>
      </c>
      <c r="R1116" s="748"/>
      <c r="S1116" s="748"/>
      <c r="T1116" s="588">
        <v>800</v>
      </c>
      <c r="U1116" s="185">
        <v>3562</v>
      </c>
      <c r="V1116" s="185">
        <v>1300000</v>
      </c>
      <c r="W1116" s="176" t="s">
        <v>1089</v>
      </c>
      <c r="X1116" s="176">
        <v>50</v>
      </c>
      <c r="Y1116" s="176">
        <v>15</v>
      </c>
      <c r="Z1116" s="176">
        <v>70</v>
      </c>
      <c r="AA1116" s="185"/>
      <c r="AB1116" s="185"/>
      <c r="AC1116" s="185"/>
      <c r="AD1116" s="185">
        <v>15</v>
      </c>
      <c r="AE1116" s="185">
        <v>2</v>
      </c>
      <c r="AF1116" s="185">
        <v>5</v>
      </c>
      <c r="AG1116" s="185" t="s">
        <v>6631</v>
      </c>
      <c r="AH1116" s="185"/>
      <c r="AI1116" s="185" t="s">
        <v>6616</v>
      </c>
      <c r="AJ1116" s="185" t="s">
        <v>6617</v>
      </c>
      <c r="AK1116" s="275" t="s">
        <v>6624</v>
      </c>
      <c r="AL1116" s="682" t="s">
        <v>6638</v>
      </c>
    </row>
    <row r="1117" spans="1:38" s="60" customFormat="1" ht="24.75" customHeight="1" thickBot="1" x14ac:dyDescent="0.3">
      <c r="A1117" s="478">
        <v>13750001</v>
      </c>
      <c r="B1117" s="15">
        <v>39192</v>
      </c>
      <c r="C1117" s="16" t="s">
        <v>6639</v>
      </c>
      <c r="D1117" s="185" t="s">
        <v>6609</v>
      </c>
      <c r="E1117" s="185" t="s">
        <v>6723</v>
      </c>
      <c r="F1117" s="185" t="s">
        <v>6723</v>
      </c>
      <c r="G1117" s="185" t="s">
        <v>128</v>
      </c>
      <c r="H1117" s="33">
        <v>37798</v>
      </c>
      <c r="I1117" s="184">
        <v>39203</v>
      </c>
      <c r="J1117" s="184">
        <v>44671</v>
      </c>
      <c r="K1117" s="16" t="s">
        <v>365</v>
      </c>
      <c r="L1117" s="16"/>
      <c r="M1117" s="16" t="s">
        <v>6628</v>
      </c>
      <c r="N1117" s="16" t="s">
        <v>25</v>
      </c>
      <c r="O1117" s="16">
        <v>450000</v>
      </c>
      <c r="P1117" s="748" t="s">
        <v>6637</v>
      </c>
      <c r="Q1117" s="748" t="s">
        <v>6637</v>
      </c>
      <c r="R1117" s="764"/>
      <c r="S1117" s="764"/>
      <c r="T1117" s="580">
        <v>33.799999999999997</v>
      </c>
      <c r="U1117" s="16">
        <v>146</v>
      </c>
      <c r="V1117" s="16">
        <v>48672</v>
      </c>
      <c r="W1117" s="16" t="s">
        <v>1089</v>
      </c>
      <c r="X1117" s="16">
        <v>50</v>
      </c>
      <c r="Y1117" s="16">
        <v>15</v>
      </c>
      <c r="Z1117" s="16">
        <v>70</v>
      </c>
      <c r="AA1117" s="16"/>
      <c r="AB1117" s="16"/>
      <c r="AC1117" s="16"/>
      <c r="AD1117" s="16">
        <v>15</v>
      </c>
      <c r="AE1117" s="16">
        <v>2</v>
      </c>
      <c r="AF1117" s="16">
        <v>5</v>
      </c>
      <c r="AG1117" s="185" t="s">
        <v>6614</v>
      </c>
      <c r="AH1117" s="16"/>
      <c r="AI1117" s="185" t="s">
        <v>6618</v>
      </c>
      <c r="AJ1117" s="185" t="s">
        <v>6619</v>
      </c>
      <c r="AK1117" s="275" t="s">
        <v>6624</v>
      </c>
      <c r="AL1117" s="682" t="s">
        <v>6625</v>
      </c>
    </row>
    <row r="1118" spans="1:38" s="60" customFormat="1" ht="34.5" customHeight="1" thickBot="1" x14ac:dyDescent="0.3">
      <c r="A1118" s="478">
        <v>13750001</v>
      </c>
      <c r="B1118" s="15">
        <v>39192</v>
      </c>
      <c r="C1118" s="16" t="s">
        <v>6640</v>
      </c>
      <c r="D1118" s="185" t="s">
        <v>6609</v>
      </c>
      <c r="E1118" s="185" t="s">
        <v>6723</v>
      </c>
      <c r="F1118" s="185" t="s">
        <v>6723</v>
      </c>
      <c r="G1118" s="185" t="s">
        <v>128</v>
      </c>
      <c r="H1118" s="33">
        <v>37798</v>
      </c>
      <c r="I1118" s="184">
        <v>39203</v>
      </c>
      <c r="J1118" s="184">
        <v>44671</v>
      </c>
      <c r="K1118" s="16" t="s">
        <v>365</v>
      </c>
      <c r="L1118" s="16"/>
      <c r="M1118" s="16" t="s">
        <v>6628</v>
      </c>
      <c r="N1118" s="16" t="s">
        <v>25</v>
      </c>
      <c r="O1118" s="16">
        <v>6600000</v>
      </c>
      <c r="P1118" s="748" t="s">
        <v>6637</v>
      </c>
      <c r="Q1118" s="748" t="s">
        <v>6637</v>
      </c>
      <c r="R1118" s="764"/>
      <c r="S1118" s="764"/>
      <c r="T1118" s="580">
        <v>620</v>
      </c>
      <c r="U1118" s="16">
        <v>7122</v>
      </c>
      <c r="V1118" s="16">
        <v>2600000</v>
      </c>
      <c r="W1118" s="16" t="s">
        <v>1089</v>
      </c>
      <c r="X1118" s="16">
        <v>50</v>
      </c>
      <c r="Y1118" s="16"/>
      <c r="Z1118" s="16">
        <v>70</v>
      </c>
      <c r="AA1118" s="16"/>
      <c r="AB1118" s="16"/>
      <c r="AC1118" s="16"/>
      <c r="AD1118" s="16">
        <v>15</v>
      </c>
      <c r="AE1118" s="16">
        <v>2</v>
      </c>
      <c r="AF1118" s="16">
        <v>5</v>
      </c>
      <c r="AG1118" s="185" t="s">
        <v>6615</v>
      </c>
      <c r="AH1118" s="16"/>
      <c r="AI1118" s="185" t="s">
        <v>6620</v>
      </c>
      <c r="AJ1118" s="185" t="s">
        <v>6621</v>
      </c>
      <c r="AK1118" s="275" t="s">
        <v>6624</v>
      </c>
      <c r="AL1118" s="682" t="s">
        <v>6625</v>
      </c>
    </row>
    <row r="1119" spans="1:38" s="60" customFormat="1" ht="24.75" customHeight="1" thickBot="1" x14ac:dyDescent="0.3">
      <c r="A1119" s="478">
        <v>13750001</v>
      </c>
      <c r="B1119" s="15">
        <v>39192</v>
      </c>
      <c r="C1119" s="16" t="s">
        <v>6642</v>
      </c>
      <c r="D1119" s="185" t="s">
        <v>6609</v>
      </c>
      <c r="E1119" s="185" t="s">
        <v>6723</v>
      </c>
      <c r="F1119" s="185" t="s">
        <v>6723</v>
      </c>
      <c r="G1119" s="185" t="s">
        <v>128</v>
      </c>
      <c r="H1119" s="33">
        <v>37798</v>
      </c>
      <c r="I1119" s="184">
        <v>39203</v>
      </c>
      <c r="J1119" s="184">
        <v>44671</v>
      </c>
      <c r="K1119" s="16" t="s">
        <v>365</v>
      </c>
      <c r="L1119" s="16"/>
      <c r="M1119" s="16" t="s">
        <v>6627</v>
      </c>
      <c r="N1119" s="16" t="s">
        <v>25</v>
      </c>
      <c r="O1119" s="16">
        <v>1095</v>
      </c>
      <c r="P1119" s="748" t="s">
        <v>6637</v>
      </c>
      <c r="Q1119" s="748" t="s">
        <v>6637</v>
      </c>
      <c r="R1119" s="764"/>
      <c r="S1119" s="764"/>
      <c r="T1119" s="580">
        <v>0.125</v>
      </c>
      <c r="U1119" s="16">
        <v>3</v>
      </c>
      <c r="V1119" s="16">
        <v>1095</v>
      </c>
      <c r="W1119" s="16" t="s">
        <v>1089</v>
      </c>
      <c r="X1119" s="16">
        <v>50</v>
      </c>
      <c r="Y1119" s="16"/>
      <c r="Z1119" s="16">
        <v>70</v>
      </c>
      <c r="AA1119" s="16"/>
      <c r="AB1119" s="16"/>
      <c r="AC1119" s="16"/>
      <c r="AD1119" s="16">
        <v>15</v>
      </c>
      <c r="AE1119" s="16">
        <v>2</v>
      </c>
      <c r="AF1119" s="16">
        <v>5</v>
      </c>
      <c r="AG1119" s="185" t="s">
        <v>6613</v>
      </c>
      <c r="AH1119" s="16"/>
      <c r="AI1119" s="185" t="s">
        <v>6622</v>
      </c>
      <c r="AJ1119" s="185" t="s">
        <v>6623</v>
      </c>
      <c r="AK1119" s="275" t="s">
        <v>6624</v>
      </c>
      <c r="AL1119" s="682" t="s">
        <v>6625</v>
      </c>
    </row>
    <row r="1120" spans="1:38" s="60" customFormat="1" ht="34.5" customHeight="1" thickBot="1" x14ac:dyDescent="0.3">
      <c r="A1120" s="862">
        <v>13750001</v>
      </c>
      <c r="B1120" s="188">
        <v>39192</v>
      </c>
      <c r="C1120" s="437" t="s">
        <v>6641</v>
      </c>
      <c r="D1120" s="437" t="s">
        <v>6723</v>
      </c>
      <c r="E1120" s="189" t="s">
        <v>6723</v>
      </c>
      <c r="F1120" s="189" t="s">
        <v>6723</v>
      </c>
      <c r="G1120" s="189" t="s">
        <v>128</v>
      </c>
      <c r="H1120" s="190">
        <v>37798</v>
      </c>
      <c r="I1120" s="188">
        <v>39203</v>
      </c>
      <c r="J1120" s="188">
        <v>45717</v>
      </c>
      <c r="K1120" s="437" t="s">
        <v>365</v>
      </c>
      <c r="L1120" s="437" t="s">
        <v>365</v>
      </c>
      <c r="M1120" s="189" t="s">
        <v>6627</v>
      </c>
      <c r="N1120" s="189" t="s">
        <v>25</v>
      </c>
      <c r="O1120" s="189">
        <v>1300000</v>
      </c>
      <c r="P1120" s="749" t="s">
        <v>8495</v>
      </c>
      <c r="Q1120" s="749" t="s">
        <v>8496</v>
      </c>
      <c r="R1120" s="749"/>
      <c r="S1120" s="749"/>
      <c r="T1120" s="582">
        <v>800</v>
      </c>
      <c r="U1120" s="189">
        <v>3562</v>
      </c>
      <c r="V1120" s="189">
        <v>1300000</v>
      </c>
      <c r="W1120" s="221" t="s">
        <v>1089</v>
      </c>
      <c r="X1120" s="221">
        <v>50</v>
      </c>
      <c r="Y1120" s="221">
        <v>15</v>
      </c>
      <c r="Z1120" s="221">
        <v>70</v>
      </c>
      <c r="AA1120" s="189"/>
      <c r="AB1120" s="189"/>
      <c r="AC1120" s="189"/>
      <c r="AD1120" s="189">
        <v>15</v>
      </c>
      <c r="AE1120" s="189">
        <v>2</v>
      </c>
      <c r="AF1120" s="189">
        <v>5</v>
      </c>
      <c r="AG1120" s="189" t="s">
        <v>8493</v>
      </c>
      <c r="AH1120" s="189">
        <v>26.2</v>
      </c>
      <c r="AI1120" s="189" t="s">
        <v>6616</v>
      </c>
      <c r="AJ1120" s="189" t="s">
        <v>6617</v>
      </c>
      <c r="AK1120" s="379" t="s">
        <v>6624</v>
      </c>
      <c r="AL1120" s="863" t="s">
        <v>8497</v>
      </c>
    </row>
    <row r="1121" spans="1:529" s="60" customFormat="1" ht="34.5" customHeight="1" thickBot="1" x14ac:dyDescent="0.3">
      <c r="A1121" s="33">
        <v>13750001</v>
      </c>
      <c r="B1121" s="15">
        <v>39192</v>
      </c>
      <c r="C1121" s="16" t="s">
        <v>6639</v>
      </c>
      <c r="D1121" s="16" t="s">
        <v>6723</v>
      </c>
      <c r="E1121" s="16" t="s">
        <v>6723</v>
      </c>
      <c r="F1121" s="16" t="s">
        <v>6723</v>
      </c>
      <c r="G1121" s="16" t="s">
        <v>128</v>
      </c>
      <c r="H1121" s="33">
        <v>37798</v>
      </c>
      <c r="I1121" s="15">
        <v>39203</v>
      </c>
      <c r="J1121" s="15">
        <v>45717</v>
      </c>
      <c r="K1121" s="16" t="s">
        <v>365</v>
      </c>
      <c r="L1121" s="16" t="s">
        <v>365</v>
      </c>
      <c r="M1121" s="16" t="s">
        <v>6627</v>
      </c>
      <c r="N1121" s="16" t="s">
        <v>25</v>
      </c>
      <c r="O1121" s="16">
        <v>2648672</v>
      </c>
      <c r="P1121" s="749" t="s">
        <v>8495</v>
      </c>
      <c r="Q1121" s="749" t="s">
        <v>8496</v>
      </c>
      <c r="R1121" s="764"/>
      <c r="S1121" s="764"/>
      <c r="T1121" s="580">
        <v>653.79999999999995</v>
      </c>
      <c r="U1121" s="16">
        <v>7268</v>
      </c>
      <c r="V1121" s="16">
        <v>2648672</v>
      </c>
      <c r="W1121" s="16" t="s">
        <v>1089</v>
      </c>
      <c r="X1121" s="16">
        <v>50</v>
      </c>
      <c r="Y1121" s="16"/>
      <c r="Z1121" s="16">
        <v>70</v>
      </c>
      <c r="AA1121" s="16"/>
      <c r="AB1121" s="16"/>
      <c r="AC1121" s="16"/>
      <c r="AD1121" s="16">
        <v>15</v>
      </c>
      <c r="AE1121" s="16">
        <v>2</v>
      </c>
      <c r="AF1121" s="16">
        <v>5</v>
      </c>
      <c r="AG1121" s="16" t="s">
        <v>8494</v>
      </c>
      <c r="AH1121" s="16">
        <v>26.67</v>
      </c>
      <c r="AI1121" s="16" t="s">
        <v>6620</v>
      </c>
      <c r="AJ1121" s="16" t="s">
        <v>6621</v>
      </c>
      <c r="AK1121" s="16" t="s">
        <v>6624</v>
      </c>
      <c r="AL1121" s="863" t="s">
        <v>8497</v>
      </c>
    </row>
    <row r="1122" spans="1:529" s="60" customFormat="1" ht="24.75" customHeight="1" x14ac:dyDescent="0.25">
      <c r="A1122" s="533">
        <v>13750001</v>
      </c>
      <c r="B1122" s="175">
        <v>39192</v>
      </c>
      <c r="C1122" s="176" t="s">
        <v>6640</v>
      </c>
      <c r="D1122" s="176" t="s">
        <v>6723</v>
      </c>
      <c r="E1122" s="176" t="s">
        <v>6723</v>
      </c>
      <c r="F1122" s="176" t="s">
        <v>6723</v>
      </c>
      <c r="G1122" s="176" t="s">
        <v>128</v>
      </c>
      <c r="H1122" s="164">
        <v>37798</v>
      </c>
      <c r="I1122" s="175">
        <v>39203</v>
      </c>
      <c r="J1122" s="291">
        <v>45717</v>
      </c>
      <c r="K1122" s="176" t="s">
        <v>365</v>
      </c>
      <c r="L1122" s="176" t="s">
        <v>365</v>
      </c>
      <c r="M1122" s="221" t="s">
        <v>6627</v>
      </c>
      <c r="N1122" s="176" t="s">
        <v>25</v>
      </c>
      <c r="O1122" s="176">
        <v>1095</v>
      </c>
      <c r="P1122" s="749" t="s">
        <v>8495</v>
      </c>
      <c r="Q1122" s="749" t="s">
        <v>8496</v>
      </c>
      <c r="R1122" s="752"/>
      <c r="S1122" s="752"/>
      <c r="T1122" s="568">
        <v>0.125</v>
      </c>
      <c r="U1122" s="176">
        <v>3</v>
      </c>
      <c r="V1122" s="176">
        <v>1095</v>
      </c>
      <c r="W1122" s="176" t="s">
        <v>1089</v>
      </c>
      <c r="X1122" s="176">
        <v>50</v>
      </c>
      <c r="Y1122" s="176"/>
      <c r="Z1122" s="176">
        <v>70</v>
      </c>
      <c r="AA1122" s="176"/>
      <c r="AB1122" s="176"/>
      <c r="AC1122" s="176"/>
      <c r="AD1122" s="176">
        <v>15</v>
      </c>
      <c r="AE1122" s="176">
        <v>2</v>
      </c>
      <c r="AF1122" s="176">
        <v>5</v>
      </c>
      <c r="AG1122" s="176" t="s">
        <v>6613</v>
      </c>
      <c r="AH1122" s="176">
        <v>27.3</v>
      </c>
      <c r="AI1122" s="176" t="s">
        <v>6622</v>
      </c>
      <c r="AJ1122" s="176" t="s">
        <v>6623</v>
      </c>
      <c r="AK1122" s="222" t="s">
        <v>6624</v>
      </c>
      <c r="AL1122" s="863" t="s">
        <v>8497</v>
      </c>
    </row>
    <row r="1123" spans="1:529" s="60" customFormat="1" ht="24.75" customHeight="1" thickBot="1" x14ac:dyDescent="0.3">
      <c r="A1123" s="240">
        <v>13750002</v>
      </c>
      <c r="B1123" s="241">
        <v>39657</v>
      </c>
      <c r="C1123" s="242" t="s">
        <v>1934</v>
      </c>
      <c r="D1123" s="242" t="s">
        <v>6610</v>
      </c>
      <c r="E1123" s="242"/>
      <c r="F1123" s="242"/>
      <c r="G1123" s="242"/>
      <c r="H1123" s="240">
        <v>10971</v>
      </c>
      <c r="I1123" s="241">
        <v>39678</v>
      </c>
      <c r="J1123" s="241">
        <v>41848</v>
      </c>
      <c r="K1123" s="242" t="s">
        <v>365</v>
      </c>
      <c r="L1123" s="242"/>
      <c r="M1123" s="242" t="s">
        <v>2860</v>
      </c>
      <c r="N1123" s="242" t="s">
        <v>25</v>
      </c>
      <c r="O1123" s="242">
        <v>20220</v>
      </c>
      <c r="P1123" s="804"/>
      <c r="Q1123" s="804"/>
      <c r="R1123" s="804" t="s">
        <v>3398</v>
      </c>
      <c r="S1123" s="804"/>
      <c r="T1123" s="604"/>
      <c r="U1123" s="242"/>
      <c r="V1123" s="242">
        <v>20220</v>
      </c>
      <c r="W1123" s="242"/>
      <c r="X1123" s="242"/>
      <c r="Y1123" s="242"/>
      <c r="Z1123" s="242"/>
      <c r="AA1123" s="242"/>
      <c r="AB1123" s="242"/>
      <c r="AC1123" s="242"/>
      <c r="AD1123" s="242"/>
      <c r="AE1123" s="242"/>
      <c r="AF1123" s="242"/>
      <c r="AG1123" s="242"/>
      <c r="AH1123" s="242"/>
      <c r="AI1123" s="242"/>
      <c r="AJ1123" s="242"/>
      <c r="AK1123" s="243"/>
      <c r="AL1123" s="467" t="s">
        <v>4578</v>
      </c>
    </row>
    <row r="1124" spans="1:529" s="60" customFormat="1" ht="24.75" customHeight="1" thickBot="1" x14ac:dyDescent="0.3">
      <c r="A1124" s="223">
        <v>13750003</v>
      </c>
      <c r="B1124" s="224">
        <v>40226</v>
      </c>
      <c r="C1124" s="43" t="s">
        <v>1935</v>
      </c>
      <c r="D1124" s="43" t="s">
        <v>5071</v>
      </c>
      <c r="E1124" s="44"/>
      <c r="F1124" s="44"/>
      <c r="G1124" s="44"/>
      <c r="H1124" s="225">
        <v>43253</v>
      </c>
      <c r="I1124" s="224">
        <v>40245</v>
      </c>
      <c r="J1124" s="224">
        <v>41322</v>
      </c>
      <c r="K1124" s="43" t="s">
        <v>1304</v>
      </c>
      <c r="L1124" s="43"/>
      <c r="M1124" s="43" t="s">
        <v>4737</v>
      </c>
      <c r="N1124" s="43" t="s">
        <v>21</v>
      </c>
      <c r="O1124" s="43">
        <v>1826</v>
      </c>
      <c r="P1124" s="760"/>
      <c r="Q1124" s="760"/>
      <c r="R1124" s="760"/>
      <c r="S1124" s="760"/>
      <c r="T1124" s="572"/>
      <c r="U1124" s="43"/>
      <c r="V1124" s="43">
        <v>1826</v>
      </c>
      <c r="W1124" s="43"/>
      <c r="X1124" s="43"/>
      <c r="Y1124" s="43"/>
      <c r="Z1124" s="43"/>
      <c r="AA1124" s="43"/>
      <c r="AB1124" s="43"/>
      <c r="AC1124" s="43"/>
      <c r="AD1124" s="43"/>
      <c r="AE1124" s="43"/>
      <c r="AF1124" s="43"/>
      <c r="AG1124" s="43"/>
      <c r="AH1124" s="43"/>
      <c r="AI1124" s="43" t="s">
        <v>4402</v>
      </c>
      <c r="AJ1124" s="43" t="s">
        <v>4403</v>
      </c>
      <c r="AK1124" s="46"/>
      <c r="AL1124" s="683"/>
    </row>
    <row r="1125" spans="1:529" s="60" customFormat="1" ht="46.5" customHeight="1" thickBot="1" x14ac:dyDescent="0.3">
      <c r="A1125" s="182">
        <v>13750003</v>
      </c>
      <c r="B1125" s="170">
        <v>40226</v>
      </c>
      <c r="C1125" s="44" t="s">
        <v>1935</v>
      </c>
      <c r="D1125" s="44" t="s">
        <v>5071</v>
      </c>
      <c r="E1125" s="29"/>
      <c r="F1125" s="29"/>
      <c r="G1125" s="29"/>
      <c r="H1125" s="169">
        <v>43253</v>
      </c>
      <c r="I1125" s="170">
        <v>40245</v>
      </c>
      <c r="J1125" s="170">
        <v>41322</v>
      </c>
      <c r="K1125" s="44" t="s">
        <v>1304</v>
      </c>
      <c r="L1125" s="44"/>
      <c r="M1125" s="44" t="s">
        <v>4737</v>
      </c>
      <c r="N1125" s="44" t="s">
        <v>21</v>
      </c>
      <c r="O1125" s="44">
        <v>685</v>
      </c>
      <c r="P1125" s="738"/>
      <c r="Q1125" s="738"/>
      <c r="R1125" s="738"/>
      <c r="S1125" s="738"/>
      <c r="T1125" s="573"/>
      <c r="U1125" s="44"/>
      <c r="V1125" s="44">
        <v>685</v>
      </c>
      <c r="W1125" s="44"/>
      <c r="X1125" s="44"/>
      <c r="Y1125" s="44"/>
      <c r="Z1125" s="44"/>
      <c r="AA1125" s="44"/>
      <c r="AB1125" s="44"/>
      <c r="AC1125" s="44"/>
      <c r="AD1125" s="44"/>
      <c r="AE1125" s="44"/>
      <c r="AF1125" s="44"/>
      <c r="AG1125" s="44"/>
      <c r="AH1125" s="44"/>
      <c r="AI1125" s="44" t="s">
        <v>4404</v>
      </c>
      <c r="AJ1125" s="44" t="s">
        <v>4405</v>
      </c>
      <c r="AK1125" s="174"/>
      <c r="AL1125" s="680"/>
    </row>
    <row r="1126" spans="1:529" s="60" customFormat="1" ht="51.75" customHeight="1" thickBot="1" x14ac:dyDescent="0.3">
      <c r="A1126" s="392">
        <v>13750004</v>
      </c>
      <c r="B1126" s="393">
        <v>40913</v>
      </c>
      <c r="C1126" s="324" t="s">
        <v>1190</v>
      </c>
      <c r="D1126" s="324" t="s">
        <v>4406</v>
      </c>
      <c r="E1126" s="346"/>
      <c r="F1126" s="346"/>
      <c r="G1126" s="346"/>
      <c r="H1126" s="392">
        <v>40422</v>
      </c>
      <c r="I1126" s="393">
        <v>40933</v>
      </c>
      <c r="J1126" s="393">
        <v>43112</v>
      </c>
      <c r="K1126" s="324" t="s">
        <v>1461</v>
      </c>
      <c r="L1126" s="324"/>
      <c r="M1126" s="324" t="s">
        <v>1936</v>
      </c>
      <c r="N1126" s="324" t="s">
        <v>48</v>
      </c>
      <c r="O1126" s="324">
        <v>379418</v>
      </c>
      <c r="P1126" s="761" t="s">
        <v>1937</v>
      </c>
      <c r="Q1126" s="761"/>
      <c r="R1126" s="761"/>
      <c r="S1126" s="761"/>
      <c r="T1126" s="578"/>
      <c r="U1126" s="324"/>
      <c r="V1126" s="324">
        <v>379418</v>
      </c>
      <c r="W1126" s="324"/>
      <c r="X1126" s="324"/>
      <c r="Y1126" s="324"/>
      <c r="Z1126" s="324"/>
      <c r="AA1126" s="324"/>
      <c r="AB1126" s="324"/>
      <c r="AC1126" s="324"/>
      <c r="AD1126" s="324"/>
      <c r="AE1126" s="324"/>
      <c r="AF1126" s="324"/>
      <c r="AG1126" s="324"/>
      <c r="AH1126" s="324"/>
      <c r="AI1126" s="324" t="s">
        <v>4407</v>
      </c>
      <c r="AJ1126" s="324" t="s">
        <v>4408</v>
      </c>
      <c r="AK1126" s="409"/>
      <c r="AL1126" s="684" t="s">
        <v>6910</v>
      </c>
    </row>
    <row r="1127" spans="1:529" s="60" customFormat="1" ht="24.75" customHeight="1" thickBot="1" x14ac:dyDescent="0.3">
      <c r="A1127" s="237">
        <v>13750005</v>
      </c>
      <c r="B1127" s="238">
        <v>40914</v>
      </c>
      <c r="C1127" s="23" t="s">
        <v>1905</v>
      </c>
      <c r="D1127" s="23" t="s">
        <v>7319</v>
      </c>
      <c r="E1127" s="29" t="s">
        <v>6774</v>
      </c>
      <c r="F1127" s="29" t="s">
        <v>51</v>
      </c>
      <c r="G1127" s="29" t="s">
        <v>51</v>
      </c>
      <c r="H1127" s="239">
        <v>2935</v>
      </c>
      <c r="I1127" s="238">
        <v>40934</v>
      </c>
      <c r="J1127" s="238" t="s">
        <v>4546</v>
      </c>
      <c r="K1127" s="23" t="s">
        <v>370</v>
      </c>
      <c r="L1127" s="23"/>
      <c r="M1127" s="23" t="s">
        <v>1938</v>
      </c>
      <c r="N1127" s="23" t="s">
        <v>52</v>
      </c>
      <c r="O1127" s="23">
        <v>1500</v>
      </c>
      <c r="P1127" s="744" t="s">
        <v>6313</v>
      </c>
      <c r="Q1127" s="744"/>
      <c r="R1127" s="744"/>
      <c r="S1127" s="744"/>
      <c r="T1127" s="575"/>
      <c r="U1127" s="23"/>
      <c r="V1127" s="23">
        <v>1500</v>
      </c>
      <c r="W1127" s="23"/>
      <c r="X1127" s="23"/>
      <c r="Y1127" s="23"/>
      <c r="Z1127" s="23"/>
      <c r="AA1127" s="23"/>
      <c r="AB1127" s="23"/>
      <c r="AC1127" s="23"/>
      <c r="AD1127" s="23"/>
      <c r="AE1127" s="23"/>
      <c r="AF1127" s="23"/>
      <c r="AG1127" s="23"/>
      <c r="AH1127" s="23"/>
      <c r="AI1127" s="23" t="s">
        <v>4409</v>
      </c>
      <c r="AJ1127" s="23" t="s">
        <v>4410</v>
      </c>
      <c r="AK1127" s="24"/>
      <c r="AL1127" s="678"/>
    </row>
    <row r="1128" spans="1:529" s="60" customFormat="1" ht="24.75" customHeight="1" thickBot="1" x14ac:dyDescent="0.3">
      <c r="A1128" s="77">
        <v>13750006</v>
      </c>
      <c r="B1128" s="28">
        <v>41127</v>
      </c>
      <c r="C1128" s="29" t="s">
        <v>5635</v>
      </c>
      <c r="D1128" s="29" t="s">
        <v>5636</v>
      </c>
      <c r="E1128" s="43"/>
      <c r="F1128" s="43"/>
      <c r="G1128" s="43"/>
      <c r="H1128" s="77">
        <v>65320</v>
      </c>
      <c r="I1128" s="28">
        <v>41147</v>
      </c>
      <c r="J1128" s="28" t="s">
        <v>1356</v>
      </c>
      <c r="K1128" s="29" t="s">
        <v>379</v>
      </c>
      <c r="L1128" s="29"/>
      <c r="M1128" s="29" t="s">
        <v>1939</v>
      </c>
      <c r="N1128" s="29" t="s">
        <v>52</v>
      </c>
      <c r="O1128" s="29">
        <v>7860</v>
      </c>
      <c r="P1128" s="743"/>
      <c r="Q1128" s="743"/>
      <c r="R1128" s="743"/>
      <c r="S1128" s="743"/>
      <c r="T1128" s="571"/>
      <c r="U1128" s="29"/>
      <c r="V1128" s="29">
        <v>7860</v>
      </c>
      <c r="W1128" s="29"/>
      <c r="X1128" s="29"/>
      <c r="Y1128" s="29"/>
      <c r="Z1128" s="29"/>
      <c r="AA1128" s="29"/>
      <c r="AB1128" s="29"/>
      <c r="AC1128" s="29"/>
      <c r="AD1128" s="29"/>
      <c r="AE1128" s="29"/>
      <c r="AF1128" s="29"/>
      <c r="AG1128" s="29"/>
      <c r="AH1128" s="29"/>
      <c r="AI1128" s="29" t="s">
        <v>1940</v>
      </c>
      <c r="AJ1128" s="29" t="s">
        <v>1941</v>
      </c>
      <c r="AK1128" s="25"/>
      <c r="AL1128" s="679"/>
    </row>
    <row r="1129" spans="1:529" s="60" customFormat="1" ht="24.75" customHeight="1" x14ac:dyDescent="0.25">
      <c r="A1129" s="479" t="s">
        <v>1942</v>
      </c>
      <c r="B1129" s="224">
        <v>41235</v>
      </c>
      <c r="C1129" s="43" t="s">
        <v>7359</v>
      </c>
      <c r="D1129" s="43" t="s">
        <v>7358</v>
      </c>
      <c r="E1129" s="17" t="s">
        <v>6993</v>
      </c>
      <c r="F1129" s="17" t="s">
        <v>6993</v>
      </c>
      <c r="G1129" s="17" t="s">
        <v>6863</v>
      </c>
      <c r="H1129" s="225">
        <v>14711</v>
      </c>
      <c r="I1129" s="224">
        <v>41255</v>
      </c>
      <c r="J1129" s="224">
        <v>45618</v>
      </c>
      <c r="K1129" s="43"/>
      <c r="L1129" s="22" t="s">
        <v>6995</v>
      </c>
      <c r="M1129" s="43" t="s">
        <v>1943</v>
      </c>
      <c r="N1129" s="43" t="s">
        <v>48</v>
      </c>
      <c r="O1129" s="43">
        <v>328135</v>
      </c>
      <c r="P1129" s="768" t="s">
        <v>6994</v>
      </c>
      <c r="Q1129" s="768" t="s">
        <v>6994</v>
      </c>
      <c r="R1129" s="760"/>
      <c r="S1129" s="760"/>
      <c r="T1129" s="572"/>
      <c r="U1129" s="43"/>
      <c r="V1129" s="43">
        <v>328135</v>
      </c>
      <c r="W1129" s="43"/>
      <c r="X1129" s="43"/>
      <c r="Y1129" s="43"/>
      <c r="Z1129" s="43"/>
      <c r="AA1129" s="43"/>
      <c r="AB1129" s="43"/>
      <c r="AC1129" s="43"/>
      <c r="AD1129" s="43"/>
      <c r="AE1129" s="43"/>
      <c r="AF1129" s="43"/>
      <c r="AG1129" s="43"/>
      <c r="AH1129" s="43"/>
      <c r="AI1129" s="43" t="s">
        <v>1944</v>
      </c>
      <c r="AJ1129" s="43" t="s">
        <v>1945</v>
      </c>
      <c r="AK1129" s="46"/>
      <c r="AL1129" s="508" t="s">
        <v>7001</v>
      </c>
    </row>
    <row r="1130" spans="1:529" s="60" customFormat="1" ht="34.5" customHeight="1" thickBot="1" x14ac:dyDescent="0.3">
      <c r="A1130" s="480" t="s">
        <v>1942</v>
      </c>
      <c r="B1130" s="5">
        <v>41235</v>
      </c>
      <c r="C1130" s="17" t="s">
        <v>7360</v>
      </c>
      <c r="D1130" s="17" t="s">
        <v>7358</v>
      </c>
      <c r="E1130" s="17" t="s">
        <v>6993</v>
      </c>
      <c r="F1130" s="17" t="s">
        <v>6993</v>
      </c>
      <c r="G1130" s="17" t="s">
        <v>6863</v>
      </c>
      <c r="H1130" s="34">
        <v>14711</v>
      </c>
      <c r="I1130" s="5">
        <v>41255</v>
      </c>
      <c r="J1130" s="5">
        <v>45618</v>
      </c>
      <c r="K1130" s="17"/>
      <c r="L1130" s="17" t="s">
        <v>6995</v>
      </c>
      <c r="M1130" s="17" t="s">
        <v>1943</v>
      </c>
      <c r="N1130" s="17" t="s">
        <v>48</v>
      </c>
      <c r="O1130" s="17">
        <v>467897.15</v>
      </c>
      <c r="P1130" s="767" t="s">
        <v>6994</v>
      </c>
      <c r="Q1130" s="767" t="s">
        <v>6994</v>
      </c>
      <c r="R1130" s="767"/>
      <c r="S1130" s="767"/>
      <c r="T1130" s="566"/>
      <c r="U1130" s="17"/>
      <c r="V1130" s="17">
        <v>467897.15</v>
      </c>
      <c r="W1130" s="17"/>
      <c r="X1130" s="17"/>
      <c r="Y1130" s="17"/>
      <c r="Z1130" s="17"/>
      <c r="AA1130" s="17"/>
      <c r="AB1130" s="17"/>
      <c r="AC1130" s="17"/>
      <c r="AD1130" s="17"/>
      <c r="AE1130" s="17"/>
      <c r="AF1130" s="17"/>
      <c r="AG1130" s="17"/>
      <c r="AH1130" s="17"/>
      <c r="AI1130" s="17" t="s">
        <v>1944</v>
      </c>
      <c r="AJ1130" s="17" t="s">
        <v>1945</v>
      </c>
      <c r="AK1130" s="7"/>
      <c r="AL1130" s="506" t="s">
        <v>7001</v>
      </c>
    </row>
    <row r="1131" spans="1:529" s="469" customFormat="1" ht="42.75" customHeight="1" thickBot="1" x14ac:dyDescent="0.3">
      <c r="A1131" s="487" t="s">
        <v>1942</v>
      </c>
      <c r="B1131" s="170">
        <v>41235</v>
      </c>
      <c r="C1131" s="44" t="s">
        <v>7361</v>
      </c>
      <c r="D1131" s="44" t="s">
        <v>7358</v>
      </c>
      <c r="E1131" s="17" t="s">
        <v>6993</v>
      </c>
      <c r="F1131" s="17" t="s">
        <v>6993</v>
      </c>
      <c r="G1131" s="17" t="s">
        <v>6863</v>
      </c>
      <c r="H1131" s="169">
        <v>14711</v>
      </c>
      <c r="I1131" s="170">
        <v>41255</v>
      </c>
      <c r="J1131" s="170">
        <v>45618</v>
      </c>
      <c r="K1131" s="44"/>
      <c r="L1131" s="44" t="s">
        <v>6995</v>
      </c>
      <c r="M1131" s="44" t="s">
        <v>1943</v>
      </c>
      <c r="N1131" s="44" t="s">
        <v>48</v>
      </c>
      <c r="O1131" s="44">
        <v>787020.03</v>
      </c>
      <c r="P1131" s="738" t="s">
        <v>6994</v>
      </c>
      <c r="Q1131" s="738" t="s">
        <v>6994</v>
      </c>
      <c r="R1131" s="738"/>
      <c r="S1131" s="738"/>
      <c r="T1131" s="573"/>
      <c r="U1131" s="44"/>
      <c r="V1131" s="44">
        <v>787020.03</v>
      </c>
      <c r="W1131" s="44"/>
      <c r="X1131" s="44"/>
      <c r="Y1131" s="44"/>
      <c r="Z1131" s="44"/>
      <c r="AA1131" s="44"/>
      <c r="AB1131" s="44"/>
      <c r="AC1131" s="44"/>
      <c r="AD1131" s="44"/>
      <c r="AE1131" s="44"/>
      <c r="AF1131" s="44"/>
      <c r="AG1131" s="44"/>
      <c r="AH1131" s="44"/>
      <c r="AI1131" s="44" t="s">
        <v>1944</v>
      </c>
      <c r="AJ1131" s="44" t="s">
        <v>1945</v>
      </c>
      <c r="AK1131" s="174"/>
      <c r="AL1131" s="507" t="s">
        <v>7001</v>
      </c>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c r="FL1131" s="60"/>
      <c r="FM1131" s="60"/>
      <c r="FN1131" s="60"/>
      <c r="FO1131" s="60"/>
      <c r="FP1131" s="60"/>
      <c r="FQ1131" s="60"/>
      <c r="FR1131" s="60"/>
      <c r="FS1131" s="60"/>
      <c r="FT1131" s="60"/>
      <c r="FU1131" s="60"/>
      <c r="FV1131" s="60"/>
      <c r="FW1131" s="60"/>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c r="OW1131" s="60"/>
      <c r="OX1131" s="60"/>
      <c r="OY1131" s="60"/>
      <c r="OZ1131" s="60"/>
      <c r="PA1131" s="60"/>
      <c r="PB1131" s="60"/>
      <c r="PC1131" s="60"/>
      <c r="PD1131" s="60"/>
      <c r="PE1131" s="60"/>
      <c r="PF1131" s="60"/>
      <c r="PG1131" s="60"/>
      <c r="PH1131" s="60"/>
      <c r="PI1131" s="60"/>
      <c r="PJ1131" s="60"/>
      <c r="PK1131" s="60"/>
      <c r="PL1131" s="60"/>
      <c r="PM1131" s="60"/>
      <c r="PN1131" s="60"/>
      <c r="PO1131" s="60"/>
      <c r="PP1131" s="60"/>
      <c r="PQ1131" s="60"/>
      <c r="PR1131" s="60"/>
      <c r="PS1131" s="60"/>
      <c r="PT1131" s="60"/>
      <c r="PU1131" s="60"/>
      <c r="PV1131" s="60"/>
      <c r="PW1131" s="60"/>
      <c r="PX1131" s="60"/>
      <c r="PY1131" s="60"/>
      <c r="PZ1131" s="60"/>
      <c r="QA1131" s="60"/>
      <c r="QB1131" s="60"/>
      <c r="QC1131" s="60"/>
      <c r="QD1131" s="60"/>
      <c r="QE1131" s="60"/>
      <c r="QF1131" s="60"/>
      <c r="QG1131" s="60"/>
      <c r="QH1131" s="60"/>
      <c r="QI1131" s="60"/>
      <c r="QJ1131" s="60"/>
      <c r="QK1131" s="60"/>
      <c r="QL1131" s="60"/>
      <c r="QM1131" s="60"/>
      <c r="QN1131" s="60"/>
      <c r="QO1131" s="60"/>
      <c r="QP1131" s="60"/>
      <c r="QQ1131" s="60"/>
      <c r="QR1131" s="60"/>
      <c r="QS1131" s="60"/>
      <c r="QT1131" s="60"/>
      <c r="QU1131" s="60"/>
      <c r="QV1131" s="60"/>
      <c r="QW1131" s="60"/>
      <c r="QX1131" s="60"/>
      <c r="QY1131" s="60"/>
      <c r="QZ1131" s="60"/>
      <c r="RA1131" s="60"/>
      <c r="RB1131" s="60"/>
      <c r="RC1131" s="60"/>
      <c r="RD1131" s="60"/>
      <c r="RE1131" s="60"/>
      <c r="RF1131" s="60"/>
      <c r="RG1131" s="60"/>
      <c r="RH1131" s="60"/>
      <c r="RI1131" s="60"/>
      <c r="RJ1131" s="60"/>
      <c r="RK1131" s="60"/>
      <c r="RL1131" s="60"/>
      <c r="RM1131" s="60"/>
      <c r="RN1131" s="60"/>
      <c r="RO1131" s="60"/>
      <c r="RP1131" s="60"/>
      <c r="RQ1131" s="60"/>
      <c r="RR1131" s="60"/>
      <c r="RS1131" s="60"/>
      <c r="RT1131" s="60"/>
      <c r="RU1131" s="60"/>
      <c r="RV1131" s="60"/>
      <c r="RW1131" s="60"/>
      <c r="RX1131" s="60"/>
      <c r="RY1131" s="60"/>
      <c r="RZ1131" s="60"/>
      <c r="SA1131" s="60"/>
      <c r="SB1131" s="60"/>
      <c r="SC1131" s="60"/>
      <c r="SD1131" s="60"/>
      <c r="SE1131" s="60"/>
      <c r="SF1131" s="60"/>
      <c r="SG1131" s="60"/>
      <c r="SH1131" s="60"/>
      <c r="SI1131" s="60"/>
      <c r="SJ1131" s="60"/>
      <c r="SK1131" s="60"/>
      <c r="SL1131" s="60"/>
      <c r="SM1131" s="60"/>
      <c r="SN1131" s="60"/>
      <c r="SO1131" s="60"/>
      <c r="SP1131" s="60"/>
      <c r="SQ1131" s="60"/>
      <c r="SR1131" s="60"/>
      <c r="SS1131" s="60"/>
      <c r="ST1131" s="60"/>
      <c r="SU1131" s="60"/>
      <c r="SV1131" s="60"/>
      <c r="SW1131" s="60"/>
      <c r="SX1131" s="60"/>
      <c r="SY1131" s="60"/>
      <c r="SZ1131" s="60"/>
      <c r="TA1131" s="60"/>
      <c r="TB1131" s="60"/>
      <c r="TC1131" s="60"/>
      <c r="TD1131" s="60"/>
      <c r="TE1131" s="60"/>
      <c r="TF1131" s="60"/>
      <c r="TG1131" s="60"/>
      <c r="TH1131" s="60"/>
      <c r="TI1131" s="60"/>
    </row>
    <row r="1132" spans="1:529" s="425" customFormat="1" ht="42.75" customHeight="1" thickBot="1" x14ac:dyDescent="0.3">
      <c r="A1132" s="77">
        <v>13140241</v>
      </c>
      <c r="B1132" s="28">
        <v>41673</v>
      </c>
      <c r="C1132" s="29" t="s">
        <v>1975</v>
      </c>
      <c r="D1132" s="29" t="s">
        <v>5156</v>
      </c>
      <c r="E1132" s="64"/>
      <c r="F1132" s="64"/>
      <c r="G1132" s="64"/>
      <c r="H1132" s="77" t="s">
        <v>1976</v>
      </c>
      <c r="I1132" s="28">
        <v>41695</v>
      </c>
      <c r="J1132" s="28">
        <v>43864</v>
      </c>
      <c r="K1132" s="29" t="s">
        <v>1201</v>
      </c>
      <c r="L1132" s="29"/>
      <c r="M1132" s="29" t="s">
        <v>4867</v>
      </c>
      <c r="N1132" s="29" t="s">
        <v>34</v>
      </c>
      <c r="O1132" s="29">
        <v>57000</v>
      </c>
      <c r="P1132" s="743"/>
      <c r="Q1132" s="743"/>
      <c r="R1132" s="743"/>
      <c r="S1132" s="743"/>
      <c r="T1132" s="571">
        <v>20</v>
      </c>
      <c r="U1132" s="29">
        <v>200</v>
      </c>
      <c r="V1132" s="29">
        <v>57000</v>
      </c>
      <c r="W1132" s="29" t="s">
        <v>1257</v>
      </c>
      <c r="X1132" s="29">
        <v>50</v>
      </c>
      <c r="Y1132" s="29">
        <v>50</v>
      </c>
      <c r="Z1132" s="29">
        <v>250</v>
      </c>
      <c r="AA1132" s="29" t="s">
        <v>1090</v>
      </c>
      <c r="AB1132" s="29" t="s">
        <v>1090</v>
      </c>
      <c r="AC1132" s="29" t="s">
        <v>1090</v>
      </c>
      <c r="AD1132" s="29">
        <v>10</v>
      </c>
      <c r="AE1132" s="29">
        <v>5</v>
      </c>
      <c r="AF1132" s="29" t="s">
        <v>1090</v>
      </c>
      <c r="AG1132" s="29" t="s">
        <v>1977</v>
      </c>
      <c r="AH1132" s="29">
        <v>542</v>
      </c>
      <c r="AI1132" s="29" t="s">
        <v>1978</v>
      </c>
      <c r="AJ1132" s="29" t="s">
        <v>1979</v>
      </c>
      <c r="AK1132" s="25" t="s">
        <v>1786</v>
      </c>
      <c r="AL1132" s="679"/>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c r="QM1132" s="60"/>
      <c r="QN1132" s="60"/>
      <c r="QO1132" s="60"/>
      <c r="QP1132" s="60"/>
      <c r="QQ1132" s="60"/>
      <c r="QR1132" s="60"/>
      <c r="QS1132" s="60"/>
      <c r="QT1132" s="60"/>
      <c r="QU1132" s="60"/>
      <c r="QV1132" s="60"/>
      <c r="QW1132" s="60"/>
      <c r="QX1132" s="60"/>
      <c r="QY1132" s="60"/>
      <c r="QZ1132" s="60"/>
      <c r="RA1132" s="60"/>
      <c r="RB1132" s="60"/>
      <c r="RC1132" s="60"/>
      <c r="RD1132" s="60"/>
      <c r="RE1132" s="60"/>
      <c r="RF1132" s="60"/>
      <c r="RG1132" s="60"/>
      <c r="RH1132" s="60"/>
      <c r="RI1132" s="60"/>
      <c r="RJ1132" s="60"/>
      <c r="RK1132" s="60"/>
      <c r="RL1132" s="60"/>
      <c r="RM1132" s="60"/>
      <c r="RN1132" s="60"/>
      <c r="RO1132" s="60"/>
      <c r="RP1132" s="60"/>
      <c r="RQ1132" s="60"/>
      <c r="RR1132" s="60"/>
      <c r="RS1132" s="60"/>
      <c r="RT1132" s="60"/>
      <c r="RU1132" s="60"/>
      <c r="RV1132" s="60"/>
      <c r="RW1132" s="60"/>
      <c r="RX1132" s="60"/>
      <c r="RY1132" s="60"/>
      <c r="RZ1132" s="60"/>
      <c r="SA1132" s="60"/>
      <c r="SB1132" s="60"/>
      <c r="SC1132" s="60"/>
      <c r="SD1132" s="60"/>
      <c r="SE1132" s="60"/>
      <c r="SF1132" s="60"/>
      <c r="SG1132" s="60"/>
      <c r="SH1132" s="60"/>
      <c r="SI1132" s="60"/>
      <c r="SJ1132" s="60"/>
      <c r="SK1132" s="60"/>
      <c r="SL1132" s="60"/>
      <c r="SM1132" s="60"/>
      <c r="SN1132" s="60"/>
      <c r="SO1132" s="60"/>
      <c r="SP1132" s="60"/>
      <c r="SQ1132" s="60"/>
      <c r="SR1132" s="60"/>
      <c r="SS1132" s="60"/>
      <c r="ST1132" s="60"/>
      <c r="SU1132" s="60"/>
      <c r="SV1132" s="60"/>
      <c r="SW1132" s="60"/>
      <c r="SX1132" s="60"/>
      <c r="SY1132" s="60"/>
      <c r="SZ1132" s="60"/>
      <c r="TA1132" s="60"/>
      <c r="TB1132" s="60"/>
      <c r="TC1132" s="60"/>
      <c r="TD1132" s="60"/>
      <c r="TE1132" s="60"/>
      <c r="TF1132" s="60"/>
      <c r="TG1132" s="60"/>
      <c r="TH1132" s="60"/>
      <c r="TI1132" s="60"/>
    </row>
    <row r="1133" spans="1:529" s="82" customFormat="1" ht="42" customHeight="1" x14ac:dyDescent="0.25">
      <c r="A1133" s="62">
        <v>13140242</v>
      </c>
      <c r="B1133" s="63">
        <v>41684</v>
      </c>
      <c r="C1133" s="64" t="s">
        <v>5208</v>
      </c>
      <c r="D1133" s="64" t="s">
        <v>7630</v>
      </c>
      <c r="E1133" s="64" t="s">
        <v>7632</v>
      </c>
      <c r="F1133" s="64" t="s">
        <v>7632</v>
      </c>
      <c r="G1133" s="64" t="s">
        <v>86</v>
      </c>
      <c r="H1133" s="157">
        <v>53552</v>
      </c>
      <c r="I1133" s="63">
        <v>41703</v>
      </c>
      <c r="J1133" s="63">
        <v>46067</v>
      </c>
      <c r="K1133" s="64" t="s">
        <v>374</v>
      </c>
      <c r="L1133" s="64" t="s">
        <v>7633</v>
      </c>
      <c r="M1133" s="64" t="s">
        <v>1039</v>
      </c>
      <c r="N1133" s="64" t="s">
        <v>40</v>
      </c>
      <c r="O1133" s="64">
        <v>118260</v>
      </c>
      <c r="P1133" s="839" t="s">
        <v>7634</v>
      </c>
      <c r="Q1133" s="839" t="s">
        <v>7634</v>
      </c>
      <c r="R1133" s="839"/>
      <c r="S1133" s="839"/>
      <c r="T1133" s="630">
        <v>23</v>
      </c>
      <c r="U1133" s="64">
        <v>324</v>
      </c>
      <c r="V1133" s="64">
        <v>118260</v>
      </c>
      <c r="W1133" s="64" t="s">
        <v>1089</v>
      </c>
      <c r="X1133" s="64">
        <v>35</v>
      </c>
      <c r="Y1133" s="64">
        <v>25</v>
      </c>
      <c r="Z1133" s="64">
        <v>125</v>
      </c>
      <c r="AA1133" s="64" t="s">
        <v>1090</v>
      </c>
      <c r="AB1133" s="64" t="s">
        <v>1090</v>
      </c>
      <c r="AC1133" s="64" t="s">
        <v>1090</v>
      </c>
      <c r="AD1133" s="64" t="s">
        <v>1090</v>
      </c>
      <c r="AE1133" s="64" t="s">
        <v>1090</v>
      </c>
      <c r="AF1133" s="64">
        <v>0.3</v>
      </c>
      <c r="AG1133" s="64" t="s">
        <v>1980</v>
      </c>
      <c r="AH1133" s="64">
        <v>149.5</v>
      </c>
      <c r="AI1133" s="64" t="s">
        <v>1981</v>
      </c>
      <c r="AJ1133" s="64" t="s">
        <v>1982</v>
      </c>
      <c r="AK1133" s="64" t="s">
        <v>5400</v>
      </c>
      <c r="AL1133" s="469"/>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c r="BU1133" s="60"/>
      <c r="BV1133" s="60"/>
      <c r="BW1133" s="60"/>
      <c r="BX1133" s="60"/>
      <c r="BY1133" s="60"/>
      <c r="BZ1133" s="60"/>
      <c r="CA1133" s="60"/>
      <c r="CB1133" s="60"/>
      <c r="CC1133" s="60"/>
      <c r="CD1133" s="60"/>
      <c r="CE1133" s="60"/>
      <c r="CF1133" s="60"/>
      <c r="CG1133" s="60"/>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c r="QM1133" s="60"/>
      <c r="QN1133" s="60"/>
      <c r="QO1133" s="60"/>
      <c r="QP1133" s="60"/>
      <c r="QQ1133" s="60"/>
      <c r="QR1133" s="60"/>
      <c r="QS1133" s="60"/>
      <c r="QT1133" s="60"/>
      <c r="QU1133" s="60"/>
      <c r="QV1133" s="60"/>
      <c r="QW1133" s="60"/>
      <c r="QX1133" s="60"/>
      <c r="QY1133" s="60"/>
      <c r="QZ1133" s="60"/>
      <c r="RA1133" s="60"/>
      <c r="RB1133" s="60"/>
      <c r="RC1133" s="60"/>
      <c r="RD1133" s="60"/>
      <c r="RE1133" s="60"/>
      <c r="RF1133" s="60"/>
      <c r="RG1133" s="60"/>
      <c r="RH1133" s="60"/>
      <c r="RI1133" s="60"/>
      <c r="RJ1133" s="60"/>
      <c r="RK1133" s="60"/>
      <c r="RL1133" s="60"/>
      <c r="RM1133" s="60"/>
      <c r="RN1133" s="60"/>
      <c r="RO1133" s="60"/>
      <c r="RP1133" s="60"/>
      <c r="RQ1133" s="60"/>
      <c r="RR1133" s="60"/>
      <c r="RS1133" s="60"/>
      <c r="RT1133" s="60"/>
      <c r="RU1133" s="60"/>
      <c r="RV1133" s="60"/>
      <c r="RW1133" s="60"/>
      <c r="RX1133" s="60"/>
      <c r="RY1133" s="60"/>
      <c r="RZ1133" s="60"/>
      <c r="SA1133" s="60"/>
      <c r="SB1133" s="60"/>
      <c r="SC1133" s="60"/>
      <c r="SD1133" s="60"/>
      <c r="SE1133" s="60"/>
      <c r="SF1133" s="60"/>
      <c r="SG1133" s="60"/>
      <c r="SH1133" s="60"/>
      <c r="SI1133" s="60"/>
      <c r="SJ1133" s="60"/>
      <c r="SK1133" s="60"/>
      <c r="SL1133" s="60"/>
      <c r="SM1133" s="60"/>
      <c r="SN1133" s="60"/>
      <c r="SO1133" s="60"/>
      <c r="SP1133" s="60"/>
      <c r="SQ1133" s="60"/>
      <c r="SR1133" s="60"/>
      <c r="SS1133" s="60"/>
      <c r="ST1133" s="60"/>
      <c r="SU1133" s="60"/>
      <c r="SV1133" s="60"/>
      <c r="SW1133" s="60"/>
      <c r="SX1133" s="60"/>
      <c r="SY1133" s="60"/>
      <c r="SZ1133" s="60"/>
      <c r="TA1133" s="60"/>
      <c r="TB1133" s="60"/>
      <c r="TC1133" s="60"/>
      <c r="TD1133" s="60"/>
      <c r="TE1133" s="60"/>
      <c r="TF1133" s="60"/>
      <c r="TG1133" s="60"/>
      <c r="TH1133" s="60"/>
      <c r="TI1133" s="60"/>
    </row>
    <row r="1134" spans="1:529" s="82" customFormat="1" ht="42" customHeight="1" thickBot="1" x14ac:dyDescent="0.3">
      <c r="A1134" s="65">
        <v>13140242</v>
      </c>
      <c r="B1134" s="66">
        <v>41684</v>
      </c>
      <c r="C1134" s="67" t="s">
        <v>5209</v>
      </c>
      <c r="D1134" s="67" t="s">
        <v>7631</v>
      </c>
      <c r="E1134" s="67" t="s">
        <v>7632</v>
      </c>
      <c r="F1134" s="67" t="s">
        <v>7632</v>
      </c>
      <c r="G1134" s="67" t="s">
        <v>86</v>
      </c>
      <c r="H1134" s="158">
        <v>53552</v>
      </c>
      <c r="I1134" s="66">
        <v>41703</v>
      </c>
      <c r="J1134" s="66">
        <v>46067</v>
      </c>
      <c r="K1134" s="67" t="s">
        <v>374</v>
      </c>
      <c r="L1134" s="67" t="s">
        <v>7633</v>
      </c>
      <c r="M1134" s="67" t="s">
        <v>1039</v>
      </c>
      <c r="N1134" s="67" t="s">
        <v>40</v>
      </c>
      <c r="O1134" s="67">
        <v>292000</v>
      </c>
      <c r="P1134" s="756" t="s">
        <v>7634</v>
      </c>
      <c r="Q1134" s="756" t="s">
        <v>7634</v>
      </c>
      <c r="R1134" s="756"/>
      <c r="S1134" s="756"/>
      <c r="T1134" s="562">
        <v>80</v>
      </c>
      <c r="U1134" s="67">
        <v>800</v>
      </c>
      <c r="V1134" s="67">
        <v>292000</v>
      </c>
      <c r="W1134" s="67" t="s">
        <v>1089</v>
      </c>
      <c r="X1134" s="67">
        <v>35</v>
      </c>
      <c r="Y1134" s="67">
        <v>25</v>
      </c>
      <c r="Z1134" s="67">
        <v>125</v>
      </c>
      <c r="AA1134" s="67" t="s">
        <v>1090</v>
      </c>
      <c r="AB1134" s="67" t="s">
        <v>1090</v>
      </c>
      <c r="AC1134" s="67" t="s">
        <v>1090</v>
      </c>
      <c r="AD1134" s="67" t="s">
        <v>1090</v>
      </c>
      <c r="AE1134" s="67" t="s">
        <v>1090</v>
      </c>
      <c r="AF1134" s="67">
        <v>0.3</v>
      </c>
      <c r="AG1134" s="67" t="s">
        <v>1980</v>
      </c>
      <c r="AH1134" s="67">
        <v>149.5</v>
      </c>
      <c r="AI1134" s="67" t="s">
        <v>1981</v>
      </c>
      <c r="AJ1134" s="67" t="s">
        <v>1982</v>
      </c>
      <c r="AK1134" s="67" t="s">
        <v>5400</v>
      </c>
      <c r="AL1134" s="425"/>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c r="QM1134" s="60"/>
      <c r="QN1134" s="60"/>
      <c r="QO1134" s="60"/>
      <c r="QP1134" s="60"/>
      <c r="QQ1134" s="60"/>
      <c r="QR1134" s="60"/>
      <c r="QS1134" s="60"/>
      <c r="QT1134" s="60"/>
      <c r="QU1134" s="60"/>
      <c r="QV1134" s="60"/>
      <c r="QW1134" s="60"/>
      <c r="QX1134" s="60"/>
      <c r="QY1134" s="60"/>
      <c r="QZ1134" s="60"/>
      <c r="RA1134" s="60"/>
      <c r="RB1134" s="60"/>
      <c r="RC1134" s="60"/>
      <c r="RD1134" s="60"/>
      <c r="RE1134" s="60"/>
      <c r="RF1134" s="60"/>
      <c r="RG1134" s="60"/>
      <c r="RH1134" s="60"/>
      <c r="RI1134" s="60"/>
      <c r="RJ1134" s="60"/>
      <c r="RK1134" s="60"/>
      <c r="RL1134" s="60"/>
      <c r="RM1134" s="60"/>
      <c r="RN1134" s="60"/>
      <c r="RO1134" s="60"/>
      <c r="RP1134" s="60"/>
      <c r="RQ1134" s="60"/>
      <c r="RR1134" s="60"/>
      <c r="RS1134" s="60"/>
      <c r="RT1134" s="60"/>
      <c r="RU1134" s="60"/>
      <c r="RV1134" s="60"/>
      <c r="RW1134" s="60"/>
      <c r="RX1134" s="60"/>
      <c r="RY1134" s="60"/>
      <c r="RZ1134" s="60"/>
      <c r="SA1134" s="60"/>
      <c r="SB1134" s="60"/>
      <c r="SC1134" s="60"/>
      <c r="SD1134" s="60"/>
      <c r="SE1134" s="60"/>
      <c r="SF1134" s="60"/>
      <c r="SG1134" s="60"/>
      <c r="SH1134" s="60"/>
      <c r="SI1134" s="60"/>
      <c r="SJ1134" s="60"/>
      <c r="SK1134" s="60"/>
      <c r="SL1134" s="60"/>
      <c r="SM1134" s="60"/>
      <c r="SN1134" s="60"/>
      <c r="SO1134" s="60"/>
      <c r="SP1134" s="60"/>
      <c r="SQ1134" s="60"/>
      <c r="SR1134" s="60"/>
      <c r="SS1134" s="60"/>
      <c r="ST1134" s="60"/>
      <c r="SU1134" s="60"/>
      <c r="SV1134" s="60"/>
      <c r="SW1134" s="60"/>
      <c r="SX1134" s="60"/>
      <c r="SY1134" s="60"/>
      <c r="SZ1134" s="60"/>
      <c r="TA1134" s="60"/>
      <c r="TB1134" s="60"/>
      <c r="TC1134" s="60"/>
      <c r="TD1134" s="60"/>
      <c r="TE1134" s="60"/>
      <c r="TF1134" s="60"/>
      <c r="TG1134" s="60"/>
      <c r="TH1134" s="60"/>
      <c r="TI1134" s="60"/>
    </row>
    <row r="1135" spans="1:529" s="82" customFormat="1" ht="50.25" customHeight="1" x14ac:dyDescent="0.25">
      <c r="A1135" s="200">
        <v>13140244</v>
      </c>
      <c r="B1135" s="201">
        <v>41684</v>
      </c>
      <c r="C1135" s="202" t="s">
        <v>4985</v>
      </c>
      <c r="D1135" s="202" t="s">
        <v>5073</v>
      </c>
      <c r="E1135" s="202"/>
      <c r="F1135" s="202"/>
      <c r="G1135" s="202"/>
      <c r="H1135" s="203">
        <v>52012</v>
      </c>
      <c r="I1135" s="201">
        <v>41709</v>
      </c>
      <c r="J1135" s="201">
        <v>42414</v>
      </c>
      <c r="K1135" s="202" t="s">
        <v>1120</v>
      </c>
      <c r="L1135" s="202"/>
      <c r="M1135" s="202" t="s">
        <v>941</v>
      </c>
      <c r="N1135" s="202" t="s">
        <v>34</v>
      </c>
      <c r="O1135" s="202">
        <v>14.97</v>
      </c>
      <c r="P1135" s="798" t="s">
        <v>5074</v>
      </c>
      <c r="Q1135" s="798"/>
      <c r="R1135" s="842"/>
      <c r="S1135" s="842"/>
      <c r="T1135" s="635">
        <v>1.34E-2</v>
      </c>
      <c r="U1135" s="202">
        <v>3.6999999999999998E-2</v>
      </c>
      <c r="V1135" s="202">
        <v>14.97</v>
      </c>
      <c r="W1135" s="202" t="s">
        <v>1257</v>
      </c>
      <c r="X1135" s="202">
        <v>35</v>
      </c>
      <c r="Y1135" s="202">
        <v>25</v>
      </c>
      <c r="Z1135" s="202">
        <v>125</v>
      </c>
      <c r="AA1135" s="202" t="s">
        <v>1090</v>
      </c>
      <c r="AB1135" s="202" t="s">
        <v>1090</v>
      </c>
      <c r="AC1135" s="202" t="s">
        <v>1090</v>
      </c>
      <c r="AD1135" s="202" t="s">
        <v>1090</v>
      </c>
      <c r="AE1135" s="202" t="s">
        <v>1090</v>
      </c>
      <c r="AF1135" s="202" t="s">
        <v>1090</v>
      </c>
      <c r="AG1135" s="202" t="s">
        <v>1090</v>
      </c>
      <c r="AH1135" s="202">
        <v>533</v>
      </c>
      <c r="AI1135" s="202" t="s">
        <v>3179</v>
      </c>
      <c r="AJ1135" s="202" t="s">
        <v>3180</v>
      </c>
      <c r="AK1135" s="202" t="s">
        <v>3181</v>
      </c>
      <c r="AL1135" s="468" t="s">
        <v>5076</v>
      </c>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c r="BU1135" s="60"/>
      <c r="BV1135" s="60"/>
      <c r="BW1135" s="60"/>
      <c r="BX1135" s="60"/>
      <c r="BY1135" s="60"/>
      <c r="BZ1135" s="60"/>
      <c r="CA1135" s="60"/>
      <c r="CB1135" s="60"/>
      <c r="CC1135" s="60"/>
      <c r="CD1135" s="60"/>
      <c r="CE1135" s="60"/>
      <c r="CF1135" s="60"/>
      <c r="CG1135" s="60"/>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c r="QM1135" s="60"/>
      <c r="QN1135" s="60"/>
      <c r="QO1135" s="60"/>
      <c r="QP1135" s="60"/>
      <c r="QQ1135" s="60"/>
      <c r="QR1135" s="60"/>
      <c r="QS1135" s="60"/>
      <c r="QT1135" s="60"/>
      <c r="QU1135" s="60"/>
      <c r="QV1135" s="60"/>
      <c r="QW1135" s="60"/>
      <c r="QX1135" s="60"/>
      <c r="QY1135" s="60"/>
      <c r="QZ1135" s="60"/>
      <c r="RA1135" s="60"/>
      <c r="RB1135" s="60"/>
      <c r="RC1135" s="60"/>
      <c r="RD1135" s="60"/>
      <c r="RE1135" s="60"/>
      <c r="RF1135" s="60"/>
      <c r="RG1135" s="60"/>
      <c r="RH1135" s="60"/>
      <c r="RI1135" s="60"/>
      <c r="RJ1135" s="60"/>
      <c r="RK1135" s="60"/>
      <c r="RL1135" s="60"/>
      <c r="RM1135" s="60"/>
      <c r="RN1135" s="60"/>
      <c r="RO1135" s="60"/>
      <c r="RP1135" s="60"/>
      <c r="RQ1135" s="60"/>
      <c r="RR1135" s="60"/>
      <c r="RS1135" s="60"/>
      <c r="RT1135" s="60"/>
      <c r="RU1135" s="60"/>
      <c r="RV1135" s="60"/>
      <c r="RW1135" s="60"/>
      <c r="RX1135" s="60"/>
      <c r="RY1135" s="60"/>
      <c r="RZ1135" s="60"/>
      <c r="SA1135" s="60"/>
      <c r="SB1135" s="60"/>
      <c r="SC1135" s="60"/>
      <c r="SD1135" s="60"/>
      <c r="SE1135" s="60"/>
      <c r="SF1135" s="60"/>
      <c r="SG1135" s="60"/>
      <c r="SH1135" s="60"/>
      <c r="SI1135" s="60"/>
      <c r="SJ1135" s="60"/>
      <c r="SK1135" s="60"/>
      <c r="SL1135" s="60"/>
      <c r="SM1135" s="60"/>
      <c r="SN1135" s="60"/>
      <c r="SO1135" s="60"/>
      <c r="SP1135" s="60"/>
      <c r="SQ1135" s="60"/>
      <c r="SR1135" s="60"/>
      <c r="SS1135" s="60"/>
      <c r="ST1135" s="60"/>
      <c r="SU1135" s="60"/>
      <c r="SV1135" s="60"/>
      <c r="SW1135" s="60"/>
      <c r="SX1135" s="60"/>
      <c r="SY1135" s="60"/>
      <c r="SZ1135" s="60"/>
      <c r="TA1135" s="60"/>
      <c r="TB1135" s="60"/>
      <c r="TC1135" s="60"/>
      <c r="TD1135" s="60"/>
      <c r="TE1135" s="60"/>
      <c r="TF1135" s="60"/>
      <c r="TG1135" s="60"/>
      <c r="TH1135" s="60"/>
      <c r="TI1135" s="60"/>
    </row>
    <row r="1136" spans="1:529" s="82" customFormat="1" ht="54.75" customHeight="1" thickBot="1" x14ac:dyDescent="0.3">
      <c r="A1136" s="101">
        <v>13140244</v>
      </c>
      <c r="B1136" s="102">
        <v>41684</v>
      </c>
      <c r="C1136" s="103" t="s">
        <v>4985</v>
      </c>
      <c r="D1136" s="103" t="s">
        <v>7270</v>
      </c>
      <c r="E1136" s="103" t="s">
        <v>6724</v>
      </c>
      <c r="F1136" s="103" t="s">
        <v>110</v>
      </c>
      <c r="G1136" s="103" t="s">
        <v>33</v>
      </c>
      <c r="H1136" s="156">
        <v>52012</v>
      </c>
      <c r="I1136" s="102">
        <v>41709</v>
      </c>
      <c r="J1136" s="102">
        <v>42414</v>
      </c>
      <c r="K1136" s="103" t="s">
        <v>1120</v>
      </c>
      <c r="L1136" s="103"/>
      <c r="M1136" s="103" t="s">
        <v>941</v>
      </c>
      <c r="N1136" s="103" t="s">
        <v>34</v>
      </c>
      <c r="O1136" s="103">
        <v>14.97</v>
      </c>
      <c r="P1136" s="766"/>
      <c r="Q1136" s="766"/>
      <c r="R1136" s="766" t="s">
        <v>7271</v>
      </c>
      <c r="S1136" s="766"/>
      <c r="T1136" s="569">
        <v>0.36699999999999999</v>
      </c>
      <c r="U1136" s="103">
        <v>0.98499999999999999</v>
      </c>
      <c r="V1136" s="103">
        <v>247.23500000000001</v>
      </c>
      <c r="W1136" s="103" t="s">
        <v>1257</v>
      </c>
      <c r="X1136" s="103">
        <v>35</v>
      </c>
      <c r="Y1136" s="103">
        <v>25</v>
      </c>
      <c r="Z1136" s="103">
        <v>125</v>
      </c>
      <c r="AA1136" s="103" t="s">
        <v>1090</v>
      </c>
      <c r="AB1136" s="103" t="s">
        <v>1090</v>
      </c>
      <c r="AC1136" s="103" t="s">
        <v>1090</v>
      </c>
      <c r="AD1136" s="103" t="s">
        <v>1090</v>
      </c>
      <c r="AE1136" s="103" t="s">
        <v>1090</v>
      </c>
      <c r="AF1136" s="103" t="s">
        <v>1090</v>
      </c>
      <c r="AG1136" s="103" t="s">
        <v>1090</v>
      </c>
      <c r="AH1136" s="103">
        <v>533</v>
      </c>
      <c r="AI1136" s="103" t="s">
        <v>3179</v>
      </c>
      <c r="AJ1136" s="103" t="s">
        <v>3180</v>
      </c>
      <c r="AK1136" s="103" t="s">
        <v>1108</v>
      </c>
      <c r="AL1136" s="455" t="s">
        <v>6071</v>
      </c>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c r="QM1136" s="60"/>
      <c r="QN1136" s="60"/>
      <c r="QO1136" s="60"/>
      <c r="QP1136" s="60"/>
      <c r="QQ1136" s="60"/>
      <c r="QR1136" s="60"/>
      <c r="QS1136" s="60"/>
      <c r="QT1136" s="60"/>
      <c r="QU1136" s="60"/>
      <c r="QV1136" s="60"/>
      <c r="QW1136" s="60"/>
      <c r="QX1136" s="60"/>
      <c r="QY1136" s="60"/>
      <c r="QZ1136" s="60"/>
      <c r="RA1136" s="60"/>
      <c r="RB1136" s="60"/>
      <c r="RC1136" s="60"/>
      <c r="RD1136" s="60"/>
      <c r="RE1136" s="60"/>
      <c r="RF1136" s="60"/>
      <c r="RG1136" s="60"/>
      <c r="RH1136" s="60"/>
      <c r="RI1136" s="60"/>
      <c r="RJ1136" s="60"/>
      <c r="RK1136" s="60"/>
      <c r="RL1136" s="60"/>
      <c r="RM1136" s="60"/>
      <c r="RN1136" s="60"/>
      <c r="RO1136" s="60"/>
      <c r="RP1136" s="60"/>
      <c r="RQ1136" s="60"/>
      <c r="RR1136" s="60"/>
      <c r="RS1136" s="60"/>
      <c r="RT1136" s="60"/>
      <c r="RU1136" s="60"/>
      <c r="RV1136" s="60"/>
      <c r="RW1136" s="60"/>
      <c r="RX1136" s="60"/>
      <c r="RY1136" s="60"/>
      <c r="RZ1136" s="60"/>
      <c r="SA1136" s="60"/>
      <c r="SB1136" s="60"/>
      <c r="SC1136" s="60"/>
      <c r="SD1136" s="60"/>
      <c r="SE1136" s="60"/>
      <c r="SF1136" s="60"/>
      <c r="SG1136" s="60"/>
      <c r="SH1136" s="60"/>
      <c r="SI1136" s="60"/>
      <c r="SJ1136" s="60"/>
      <c r="SK1136" s="60"/>
      <c r="SL1136" s="60"/>
      <c r="SM1136" s="60"/>
      <c r="SN1136" s="60"/>
      <c r="SO1136" s="60"/>
      <c r="SP1136" s="60"/>
      <c r="SQ1136" s="60"/>
      <c r="SR1136" s="60"/>
      <c r="SS1136" s="60"/>
      <c r="ST1136" s="60"/>
      <c r="SU1136" s="60"/>
      <c r="SV1136" s="60"/>
      <c r="SW1136" s="60"/>
      <c r="SX1136" s="60"/>
      <c r="SY1136" s="60"/>
      <c r="SZ1136" s="60"/>
      <c r="TA1136" s="60"/>
      <c r="TB1136" s="60"/>
      <c r="TC1136" s="60"/>
      <c r="TD1136" s="60"/>
      <c r="TE1136" s="60"/>
      <c r="TF1136" s="60"/>
      <c r="TG1136" s="60"/>
      <c r="TH1136" s="60"/>
      <c r="TI1136" s="60"/>
    </row>
    <row r="1137" spans="1:529" s="82" customFormat="1" ht="56.25" customHeight="1" x14ac:dyDescent="0.25">
      <c r="A1137" s="69">
        <v>13110147</v>
      </c>
      <c r="B1137" s="70">
        <v>41684</v>
      </c>
      <c r="C1137" s="71" t="s">
        <v>4986</v>
      </c>
      <c r="D1137" s="71" t="s">
        <v>5752</v>
      </c>
      <c r="E1137" s="71"/>
      <c r="F1137" s="71"/>
      <c r="G1137" s="71"/>
      <c r="H1137" s="69">
        <v>62579</v>
      </c>
      <c r="I1137" s="70">
        <v>41712</v>
      </c>
      <c r="J1137" s="70">
        <v>45263</v>
      </c>
      <c r="K1137" s="71" t="s">
        <v>3202</v>
      </c>
      <c r="L1137" s="71"/>
      <c r="M1137" s="71" t="s">
        <v>1044</v>
      </c>
      <c r="N1137" s="71" t="s">
        <v>95</v>
      </c>
      <c r="O1137" s="71">
        <v>7300</v>
      </c>
      <c r="P1137" s="775"/>
      <c r="Q1137" s="775"/>
      <c r="R1137" s="775"/>
      <c r="S1137" s="775"/>
      <c r="T1137" s="581"/>
      <c r="U1137" s="71">
        <v>20</v>
      </c>
      <c r="V1137" s="71">
        <v>7300</v>
      </c>
      <c r="W1137" s="71" t="s">
        <v>3184</v>
      </c>
      <c r="X1137" s="71">
        <v>35</v>
      </c>
      <c r="Y1137" s="71">
        <v>25</v>
      </c>
      <c r="Z1137" s="71">
        <v>125</v>
      </c>
      <c r="AA1137" s="71" t="s">
        <v>1090</v>
      </c>
      <c r="AB1137" s="71" t="s">
        <v>1090</v>
      </c>
      <c r="AC1137" s="71" t="s">
        <v>1090</v>
      </c>
      <c r="AD1137" s="71" t="s">
        <v>1090</v>
      </c>
      <c r="AE1137" s="71" t="s">
        <v>1090</v>
      </c>
      <c r="AF1137" s="71" t="s">
        <v>1090</v>
      </c>
      <c r="AG1137" s="71" t="s">
        <v>1090</v>
      </c>
      <c r="AH1137" s="71">
        <v>592.41999999999996</v>
      </c>
      <c r="AI1137" s="71" t="s">
        <v>3203</v>
      </c>
      <c r="AJ1137" s="71" t="s">
        <v>3204</v>
      </c>
      <c r="AK1137" s="71" t="s">
        <v>200</v>
      </c>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c r="BU1137" s="60"/>
      <c r="BV1137" s="60"/>
      <c r="BW1137" s="60"/>
      <c r="BX1137" s="60"/>
      <c r="BY1137" s="60"/>
      <c r="BZ1137" s="60"/>
      <c r="CA1137" s="60"/>
      <c r="CB1137" s="60"/>
      <c r="CC1137" s="60"/>
      <c r="CD1137" s="60"/>
      <c r="CE1137" s="60"/>
      <c r="CF1137" s="60"/>
      <c r="CG1137" s="60"/>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c r="QM1137" s="60"/>
      <c r="QN1137" s="60"/>
      <c r="QO1137" s="60"/>
      <c r="QP1137" s="60"/>
      <c r="QQ1137" s="60"/>
      <c r="QR1137" s="60"/>
      <c r="QS1137" s="60"/>
      <c r="QT1137" s="60"/>
      <c r="QU1137" s="60"/>
      <c r="QV1137" s="60"/>
      <c r="QW1137" s="60"/>
      <c r="QX1137" s="60"/>
      <c r="QY1137" s="60"/>
      <c r="QZ1137" s="60"/>
      <c r="RA1137" s="60"/>
      <c r="RB1137" s="60"/>
      <c r="RC1137" s="60"/>
      <c r="RD1137" s="60"/>
      <c r="RE1137" s="60"/>
      <c r="RF1137" s="60"/>
      <c r="RG1137" s="60"/>
      <c r="RH1137" s="60"/>
      <c r="RI1137" s="60"/>
      <c r="RJ1137" s="60"/>
      <c r="RK1137" s="60"/>
      <c r="RL1137" s="60"/>
      <c r="RM1137" s="60"/>
      <c r="RN1137" s="60"/>
      <c r="RO1137" s="60"/>
      <c r="RP1137" s="60"/>
      <c r="RQ1137" s="60"/>
      <c r="RR1137" s="60"/>
      <c r="RS1137" s="60"/>
      <c r="RT1137" s="60"/>
      <c r="RU1137" s="60"/>
      <c r="RV1137" s="60"/>
      <c r="RW1137" s="60"/>
      <c r="RX1137" s="60"/>
      <c r="RY1137" s="60"/>
      <c r="RZ1137" s="60"/>
      <c r="SA1137" s="60"/>
      <c r="SB1137" s="60"/>
      <c r="SC1137" s="60"/>
      <c r="SD1137" s="60"/>
      <c r="SE1137" s="60"/>
      <c r="SF1137" s="60"/>
      <c r="SG1137" s="60"/>
      <c r="SH1137" s="60"/>
      <c r="SI1137" s="60"/>
      <c r="SJ1137" s="60"/>
      <c r="SK1137" s="60"/>
      <c r="SL1137" s="60"/>
      <c r="SM1137" s="60"/>
      <c r="SN1137" s="60"/>
      <c r="SO1137" s="60"/>
      <c r="SP1137" s="60"/>
      <c r="SQ1137" s="60"/>
      <c r="SR1137" s="60"/>
      <c r="SS1137" s="60"/>
      <c r="ST1137" s="60"/>
      <c r="SU1137" s="60"/>
      <c r="SV1137" s="60"/>
      <c r="SW1137" s="60"/>
      <c r="SX1137" s="60"/>
      <c r="SY1137" s="60"/>
      <c r="SZ1137" s="60"/>
      <c r="TA1137" s="60"/>
      <c r="TB1137" s="60"/>
      <c r="TC1137" s="60"/>
      <c r="TD1137" s="60"/>
      <c r="TE1137" s="60"/>
      <c r="TF1137" s="60"/>
      <c r="TG1137" s="60"/>
      <c r="TH1137" s="60"/>
      <c r="TI1137" s="60"/>
    </row>
    <row r="1138" spans="1:529" s="82" customFormat="1" ht="25.5" customHeight="1" thickBot="1" x14ac:dyDescent="0.3">
      <c r="A1138" s="69" t="s">
        <v>3205</v>
      </c>
      <c r="B1138" s="70">
        <v>41684</v>
      </c>
      <c r="C1138" s="71" t="s">
        <v>4987</v>
      </c>
      <c r="D1138" s="71" t="s">
        <v>5157</v>
      </c>
      <c r="E1138" s="45"/>
      <c r="F1138" s="45"/>
      <c r="G1138" s="45"/>
      <c r="H1138" s="69" t="s">
        <v>180</v>
      </c>
      <c r="I1138" s="70">
        <v>41684</v>
      </c>
      <c r="J1138" s="70">
        <v>46067</v>
      </c>
      <c r="K1138" s="71" t="s">
        <v>877</v>
      </c>
      <c r="L1138" s="71" t="s">
        <v>7444</v>
      </c>
      <c r="M1138" s="71" t="s">
        <v>302</v>
      </c>
      <c r="N1138" s="71" t="s">
        <v>34</v>
      </c>
      <c r="O1138" s="71">
        <v>26286</v>
      </c>
      <c r="P1138" s="775" t="s">
        <v>7678</v>
      </c>
      <c r="Q1138" s="775" t="s">
        <v>7678</v>
      </c>
      <c r="R1138" s="775"/>
      <c r="S1138" s="775"/>
      <c r="T1138" s="581">
        <v>6.5</v>
      </c>
      <c r="U1138" s="71">
        <v>45</v>
      </c>
      <c r="V1138" s="71">
        <v>26286</v>
      </c>
      <c r="W1138" s="71" t="s">
        <v>3184</v>
      </c>
      <c r="X1138" s="71">
        <v>35</v>
      </c>
      <c r="Y1138" s="71">
        <v>25</v>
      </c>
      <c r="Z1138" s="71">
        <v>125</v>
      </c>
      <c r="AA1138" s="71" t="s">
        <v>1090</v>
      </c>
      <c r="AB1138" s="71" t="s">
        <v>1090</v>
      </c>
      <c r="AC1138" s="71" t="s">
        <v>1090</v>
      </c>
      <c r="AD1138" s="71" t="s">
        <v>1090</v>
      </c>
      <c r="AE1138" s="71" t="s">
        <v>1090</v>
      </c>
      <c r="AF1138" s="71">
        <v>3</v>
      </c>
      <c r="AG1138" s="71" t="s">
        <v>1090</v>
      </c>
      <c r="AH1138" s="71">
        <v>523</v>
      </c>
      <c r="AI1138" s="71" t="s">
        <v>4411</v>
      </c>
      <c r="AJ1138" s="71" t="s">
        <v>4412</v>
      </c>
      <c r="AK1138" s="71" t="s">
        <v>200</v>
      </c>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c r="BU1138" s="60"/>
      <c r="BV1138" s="60"/>
      <c r="BW1138" s="60"/>
      <c r="BX1138" s="60"/>
      <c r="BY1138" s="60"/>
      <c r="BZ1138" s="60"/>
      <c r="CA1138" s="60"/>
      <c r="CB1138" s="60"/>
      <c r="CC1138" s="60"/>
      <c r="CD1138" s="60"/>
      <c r="CE1138" s="60"/>
      <c r="CF1138" s="60"/>
      <c r="CG1138" s="60"/>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c r="QM1138" s="60"/>
      <c r="QN1138" s="60"/>
      <c r="QO1138" s="60"/>
      <c r="QP1138" s="60"/>
      <c r="QQ1138" s="60"/>
      <c r="QR1138" s="60"/>
      <c r="QS1138" s="60"/>
      <c r="QT1138" s="60"/>
      <c r="QU1138" s="60"/>
      <c r="QV1138" s="60"/>
      <c r="QW1138" s="60"/>
      <c r="QX1138" s="60"/>
      <c r="QY1138" s="60"/>
      <c r="QZ1138" s="60"/>
      <c r="RA1138" s="60"/>
      <c r="RB1138" s="60"/>
      <c r="RC1138" s="60"/>
      <c r="RD1138" s="60"/>
      <c r="RE1138" s="60"/>
      <c r="RF1138" s="60"/>
      <c r="RG1138" s="60"/>
      <c r="RH1138" s="60"/>
      <c r="RI1138" s="60"/>
      <c r="RJ1138" s="60"/>
      <c r="RK1138" s="60"/>
      <c r="RL1138" s="60"/>
      <c r="RM1138" s="60"/>
      <c r="RN1138" s="60"/>
      <c r="RO1138" s="60"/>
      <c r="RP1138" s="60"/>
      <c r="RQ1138" s="60"/>
      <c r="RR1138" s="60"/>
      <c r="RS1138" s="60"/>
      <c r="RT1138" s="60"/>
      <c r="RU1138" s="60"/>
      <c r="RV1138" s="60"/>
      <c r="RW1138" s="60"/>
      <c r="RX1138" s="60"/>
      <c r="RY1138" s="60"/>
      <c r="RZ1138" s="60"/>
      <c r="SA1138" s="60"/>
      <c r="SB1138" s="60"/>
      <c r="SC1138" s="60"/>
      <c r="SD1138" s="60"/>
      <c r="SE1138" s="60"/>
      <c r="SF1138" s="60"/>
      <c r="SG1138" s="60"/>
      <c r="SH1138" s="60"/>
      <c r="SI1138" s="60"/>
      <c r="SJ1138" s="60"/>
      <c r="SK1138" s="60"/>
      <c r="SL1138" s="60"/>
      <c r="SM1138" s="60"/>
      <c r="SN1138" s="60"/>
      <c r="SO1138" s="60"/>
      <c r="SP1138" s="60"/>
      <c r="SQ1138" s="60"/>
      <c r="SR1138" s="60"/>
      <c r="SS1138" s="60"/>
      <c r="ST1138" s="60"/>
      <c r="SU1138" s="60"/>
      <c r="SV1138" s="60"/>
      <c r="SW1138" s="60"/>
      <c r="SX1138" s="60"/>
      <c r="SY1138" s="60"/>
      <c r="SZ1138" s="60"/>
      <c r="TA1138" s="60"/>
      <c r="TB1138" s="60"/>
      <c r="TC1138" s="60"/>
      <c r="TD1138" s="60"/>
      <c r="TE1138" s="60"/>
      <c r="TF1138" s="60"/>
      <c r="TG1138" s="60"/>
      <c r="TH1138" s="60"/>
      <c r="TI1138" s="60"/>
    </row>
    <row r="1139" spans="1:529" s="82" customFormat="1" ht="60" customHeight="1" thickBot="1" x14ac:dyDescent="0.3">
      <c r="A1139" s="233" t="s">
        <v>3206</v>
      </c>
      <c r="B1139" s="234">
        <v>41690</v>
      </c>
      <c r="C1139" s="235" t="s">
        <v>4640</v>
      </c>
      <c r="D1139" s="235" t="s">
        <v>4413</v>
      </c>
      <c r="E1139" s="94"/>
      <c r="F1139" s="94"/>
      <c r="G1139" s="94"/>
      <c r="H1139" s="233">
        <v>63427</v>
      </c>
      <c r="I1139" s="234">
        <v>41718</v>
      </c>
      <c r="J1139" s="234">
        <v>45342</v>
      </c>
      <c r="K1139" s="235" t="s">
        <v>1479</v>
      </c>
      <c r="L1139" s="235"/>
      <c r="M1139" s="235" t="s">
        <v>287</v>
      </c>
      <c r="N1139" s="235" t="s">
        <v>40</v>
      </c>
      <c r="O1139" s="235">
        <v>557355</v>
      </c>
      <c r="P1139" s="843"/>
      <c r="Q1139" s="843"/>
      <c r="R1139" s="843" t="s">
        <v>4642</v>
      </c>
      <c r="S1139" s="843"/>
      <c r="T1139" s="636"/>
      <c r="U1139" s="235">
        <v>1786</v>
      </c>
      <c r="V1139" s="235">
        <v>557355</v>
      </c>
      <c r="W1139" s="235" t="s">
        <v>1257</v>
      </c>
      <c r="X1139" s="235">
        <v>50</v>
      </c>
      <c r="Y1139" s="235">
        <v>25</v>
      </c>
      <c r="Z1139" s="235">
        <v>125</v>
      </c>
      <c r="AA1139" s="235" t="s">
        <v>1090</v>
      </c>
      <c r="AB1139" s="235" t="s">
        <v>1090</v>
      </c>
      <c r="AC1139" s="235" t="s">
        <v>1090</v>
      </c>
      <c r="AD1139" s="235" t="s">
        <v>1090</v>
      </c>
      <c r="AE1139" s="235" t="s">
        <v>1090</v>
      </c>
      <c r="AF1139" s="235">
        <v>5</v>
      </c>
      <c r="AG1139" s="235" t="s">
        <v>3207</v>
      </c>
      <c r="AH1139" s="235">
        <v>18.509</v>
      </c>
      <c r="AI1139" s="235" t="s">
        <v>4414</v>
      </c>
      <c r="AJ1139" s="235" t="s">
        <v>4415</v>
      </c>
      <c r="AK1139" s="235" t="s">
        <v>200</v>
      </c>
      <c r="AL1139" s="236" t="s">
        <v>4641</v>
      </c>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c r="BU1139" s="60"/>
      <c r="BV1139" s="60"/>
      <c r="BW1139" s="60"/>
      <c r="BX1139" s="60"/>
      <c r="BY1139" s="60"/>
      <c r="BZ1139" s="60"/>
      <c r="CA1139" s="60"/>
      <c r="CB1139" s="60"/>
      <c r="CC1139" s="60"/>
      <c r="CD1139" s="60"/>
      <c r="CE1139" s="60"/>
      <c r="CF1139" s="60"/>
      <c r="CG1139" s="60"/>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c r="QM1139" s="60"/>
      <c r="QN1139" s="60"/>
      <c r="QO1139" s="60"/>
      <c r="QP1139" s="60"/>
      <c r="QQ1139" s="60"/>
      <c r="QR1139" s="60"/>
      <c r="QS1139" s="60"/>
      <c r="QT1139" s="60"/>
      <c r="QU1139" s="60"/>
      <c r="QV1139" s="60"/>
      <c r="QW1139" s="60"/>
      <c r="QX1139" s="60"/>
      <c r="QY1139" s="60"/>
      <c r="QZ1139" s="60"/>
      <c r="RA1139" s="60"/>
      <c r="RB1139" s="60"/>
      <c r="RC1139" s="60"/>
      <c r="RD1139" s="60"/>
      <c r="RE1139" s="60"/>
      <c r="RF1139" s="60"/>
      <c r="RG1139" s="60"/>
      <c r="RH1139" s="60"/>
      <c r="RI1139" s="60"/>
      <c r="RJ1139" s="60"/>
      <c r="RK1139" s="60"/>
      <c r="RL1139" s="60"/>
      <c r="RM1139" s="60"/>
      <c r="RN1139" s="60"/>
      <c r="RO1139" s="60"/>
      <c r="RP1139" s="60"/>
      <c r="RQ1139" s="60"/>
      <c r="RR1139" s="60"/>
      <c r="RS1139" s="60"/>
      <c r="RT1139" s="60"/>
      <c r="RU1139" s="60"/>
      <c r="RV1139" s="60"/>
      <c r="RW1139" s="60"/>
      <c r="RX1139" s="60"/>
      <c r="RY1139" s="60"/>
      <c r="RZ1139" s="60"/>
      <c r="SA1139" s="60"/>
      <c r="SB1139" s="60"/>
      <c r="SC1139" s="60"/>
      <c r="SD1139" s="60"/>
      <c r="SE1139" s="60"/>
      <c r="SF1139" s="60"/>
      <c r="SG1139" s="60"/>
      <c r="SH1139" s="60"/>
      <c r="SI1139" s="60"/>
      <c r="SJ1139" s="60"/>
      <c r="SK1139" s="60"/>
      <c r="SL1139" s="60"/>
      <c r="SM1139" s="60"/>
      <c r="SN1139" s="60"/>
      <c r="SO1139" s="60"/>
      <c r="SP1139" s="60"/>
      <c r="SQ1139" s="60"/>
      <c r="SR1139" s="60"/>
      <c r="SS1139" s="60"/>
      <c r="ST1139" s="60"/>
      <c r="SU1139" s="60"/>
      <c r="SV1139" s="60"/>
      <c r="SW1139" s="60"/>
      <c r="SX1139" s="60"/>
      <c r="SY1139" s="60"/>
      <c r="SZ1139" s="60"/>
      <c r="TA1139" s="60"/>
      <c r="TB1139" s="60"/>
      <c r="TC1139" s="60"/>
      <c r="TD1139" s="60"/>
      <c r="TE1139" s="60"/>
      <c r="TF1139" s="60"/>
      <c r="TG1139" s="60"/>
      <c r="TH1139" s="60"/>
      <c r="TI1139" s="60"/>
    </row>
    <row r="1140" spans="1:529" s="82" customFormat="1" ht="42" customHeight="1" thickBot="1" x14ac:dyDescent="0.3">
      <c r="A1140" s="92" t="s">
        <v>3208</v>
      </c>
      <c r="B1140" s="93">
        <v>41689</v>
      </c>
      <c r="C1140" s="94" t="s">
        <v>3209</v>
      </c>
      <c r="D1140" s="94" t="s">
        <v>4416</v>
      </c>
      <c r="E1140" s="11"/>
      <c r="F1140" s="11"/>
      <c r="G1140" s="11"/>
      <c r="H1140" s="159" t="s">
        <v>3210</v>
      </c>
      <c r="I1140" s="93">
        <v>41715</v>
      </c>
      <c r="J1140" s="93" t="s">
        <v>1356</v>
      </c>
      <c r="K1140" s="94" t="s">
        <v>376</v>
      </c>
      <c r="L1140" s="94"/>
      <c r="M1140" s="94" t="s">
        <v>335</v>
      </c>
      <c r="N1140" s="94" t="s">
        <v>40</v>
      </c>
      <c r="O1140" s="94">
        <v>29190</v>
      </c>
      <c r="P1140" s="834"/>
      <c r="Q1140" s="834"/>
      <c r="R1140" s="834"/>
      <c r="S1140" s="834"/>
      <c r="T1140" s="579">
        <v>5.41</v>
      </c>
      <c r="U1140" s="94">
        <v>80</v>
      </c>
      <c r="V1140" s="94">
        <v>29190</v>
      </c>
      <c r="W1140" s="94" t="s">
        <v>3211</v>
      </c>
      <c r="X1140" s="94">
        <v>50</v>
      </c>
      <c r="Y1140" s="94">
        <v>15</v>
      </c>
      <c r="Z1140" s="94">
        <v>70</v>
      </c>
      <c r="AA1140" s="94" t="s">
        <v>1090</v>
      </c>
      <c r="AB1140" s="94" t="s">
        <v>1090</v>
      </c>
      <c r="AC1140" s="94" t="s">
        <v>1090</v>
      </c>
      <c r="AD1140" s="94" t="s">
        <v>1090</v>
      </c>
      <c r="AE1140" s="94" t="s">
        <v>1090</v>
      </c>
      <c r="AF1140" s="94">
        <v>3</v>
      </c>
      <c r="AG1140" s="94" t="s">
        <v>3212</v>
      </c>
      <c r="AH1140" s="94">
        <v>330</v>
      </c>
      <c r="AI1140" s="94" t="s">
        <v>4417</v>
      </c>
      <c r="AJ1140" s="94" t="s">
        <v>4418</v>
      </c>
      <c r="AK1140" s="94" t="s">
        <v>3213</v>
      </c>
      <c r="AL1140" s="470"/>
      <c r="AM1140" s="60"/>
      <c r="AN1140" s="60"/>
      <c r="AO1140" s="60"/>
      <c r="AP1140" s="60"/>
      <c r="AQ1140" s="60"/>
      <c r="AR1140" s="60"/>
      <c r="AS1140" s="60"/>
      <c r="AT1140" s="60"/>
      <c r="AU1140" s="60"/>
      <c r="AV1140" s="60"/>
      <c r="AW1140" s="60"/>
      <c r="AX1140" s="60"/>
      <c r="AY1140" s="60"/>
      <c r="AZ1140" s="60"/>
      <c r="BA1140" s="60"/>
      <c r="BB1140" s="60"/>
      <c r="BC1140" s="60"/>
      <c r="BD1140" s="60"/>
      <c r="BE1140" s="60"/>
      <c r="BF1140" s="60"/>
      <c r="BG1140" s="60"/>
      <c r="BH1140" s="60"/>
      <c r="BI1140" s="60"/>
      <c r="BJ1140" s="60"/>
      <c r="BK1140" s="60"/>
      <c r="BL1140" s="60"/>
      <c r="BM1140" s="60"/>
      <c r="BN1140" s="60"/>
      <c r="BO1140" s="60"/>
      <c r="BP1140" s="60"/>
      <c r="BQ1140" s="60"/>
      <c r="BR1140" s="60"/>
      <c r="BS1140" s="60"/>
      <c r="BT1140" s="60"/>
      <c r="BU1140" s="60"/>
      <c r="BV1140" s="60"/>
      <c r="BW1140" s="60"/>
      <c r="BX1140" s="60"/>
      <c r="BY1140" s="60"/>
      <c r="BZ1140" s="60"/>
      <c r="CA1140" s="60"/>
      <c r="CB1140" s="60"/>
      <c r="CC1140" s="60"/>
      <c r="CD1140" s="60"/>
      <c r="CE1140" s="60"/>
      <c r="CF1140" s="60"/>
      <c r="CG1140" s="60"/>
      <c r="CH1140" s="60"/>
      <c r="CI1140" s="60"/>
      <c r="CJ1140" s="60"/>
      <c r="CK1140" s="60"/>
      <c r="CL1140" s="60"/>
      <c r="CM1140" s="60"/>
      <c r="CN1140" s="60"/>
      <c r="CO1140" s="60"/>
      <c r="CP1140" s="60"/>
      <c r="CQ1140" s="60"/>
      <c r="CR1140" s="60"/>
      <c r="CS1140" s="60"/>
      <c r="CT1140" s="60"/>
      <c r="CU1140" s="60"/>
      <c r="CV1140" s="60"/>
      <c r="CW1140" s="60"/>
      <c r="CX1140" s="60"/>
      <c r="CY1140" s="60"/>
      <c r="CZ1140" s="60"/>
      <c r="DA1140" s="60"/>
      <c r="DB1140" s="60"/>
      <c r="DC1140" s="60"/>
      <c r="DD1140" s="60"/>
      <c r="DE1140" s="60"/>
      <c r="DF1140" s="60"/>
      <c r="DG1140" s="60"/>
      <c r="DH1140" s="60"/>
      <c r="DI1140" s="60"/>
      <c r="DJ1140" s="60"/>
      <c r="DK1140" s="60"/>
      <c r="DL1140" s="60"/>
      <c r="DM1140" s="60"/>
      <c r="DN1140" s="60"/>
      <c r="DO1140" s="60"/>
      <c r="DP1140" s="60"/>
      <c r="DQ1140" s="60"/>
      <c r="DR1140" s="60"/>
      <c r="DS1140" s="60"/>
      <c r="DT1140" s="60"/>
      <c r="DU1140" s="60"/>
      <c r="DV1140" s="60"/>
      <c r="DW1140" s="60"/>
      <c r="DX1140" s="60"/>
      <c r="DY1140" s="60"/>
      <c r="DZ1140" s="60"/>
      <c r="EA1140" s="60"/>
      <c r="EB1140" s="60"/>
      <c r="EC1140" s="60"/>
      <c r="ED1140" s="60"/>
      <c r="EE1140" s="60"/>
      <c r="EF1140" s="60"/>
      <c r="EG1140" s="60"/>
      <c r="EH1140" s="60"/>
      <c r="EI1140" s="60"/>
      <c r="EJ1140" s="60"/>
      <c r="EK1140" s="60"/>
      <c r="EL1140" s="60"/>
      <c r="EM1140" s="60"/>
      <c r="EN1140" s="60"/>
      <c r="EO1140" s="60"/>
      <c r="EP1140" s="60"/>
      <c r="EQ1140" s="60"/>
      <c r="ER1140" s="60"/>
      <c r="ES1140" s="60"/>
      <c r="ET1140" s="60"/>
      <c r="EU1140" s="60"/>
      <c r="EV1140" s="60"/>
      <c r="EW1140" s="60"/>
      <c r="EX1140" s="60"/>
      <c r="EY1140" s="60"/>
      <c r="EZ1140" s="60"/>
      <c r="FA1140" s="60"/>
      <c r="FB1140" s="60"/>
      <c r="FC1140" s="60"/>
      <c r="FD1140" s="60"/>
      <c r="FE1140" s="60"/>
      <c r="FF1140" s="60"/>
      <c r="FG1140" s="60"/>
      <c r="FH1140" s="60"/>
      <c r="FI1140" s="60"/>
      <c r="FJ1140" s="60"/>
      <c r="FK1140" s="60"/>
      <c r="FL1140" s="60"/>
      <c r="FM1140" s="60"/>
      <c r="FN1140" s="60"/>
      <c r="FO1140" s="60"/>
      <c r="FP1140" s="60"/>
      <c r="FQ1140" s="60"/>
      <c r="FR1140" s="60"/>
      <c r="FS1140" s="60"/>
      <c r="FT1140" s="60"/>
      <c r="FU1140" s="60"/>
      <c r="FV1140" s="60"/>
      <c r="FW1140" s="60"/>
      <c r="FX1140" s="60"/>
      <c r="FY1140" s="60"/>
      <c r="FZ1140" s="60"/>
      <c r="GA1140" s="60"/>
      <c r="GB1140" s="60"/>
      <c r="GC1140" s="60"/>
      <c r="GD1140" s="60"/>
      <c r="GE1140" s="60"/>
      <c r="GF1140" s="60"/>
      <c r="GG1140" s="60"/>
      <c r="GH1140" s="60"/>
      <c r="GI1140" s="60"/>
      <c r="GJ1140" s="60"/>
      <c r="GK1140" s="60"/>
      <c r="GL1140" s="60"/>
      <c r="GM1140" s="60"/>
      <c r="GN1140" s="60"/>
      <c r="GO1140" s="60"/>
      <c r="GP1140" s="60"/>
      <c r="GQ1140" s="60"/>
      <c r="GR1140" s="60"/>
      <c r="GS1140" s="60"/>
      <c r="GT1140" s="60"/>
      <c r="GU1140" s="60"/>
      <c r="GV1140" s="60"/>
      <c r="GW1140" s="60"/>
      <c r="GX1140" s="60"/>
      <c r="GY1140" s="60"/>
      <c r="GZ1140" s="60"/>
      <c r="HA1140" s="60"/>
      <c r="HB1140" s="60"/>
      <c r="HC1140" s="60"/>
      <c r="HD1140" s="60"/>
      <c r="HE1140" s="60"/>
      <c r="HF1140" s="60"/>
      <c r="HG1140" s="60"/>
      <c r="HH1140" s="60"/>
      <c r="HI1140" s="60"/>
      <c r="HJ1140" s="60"/>
      <c r="HK1140" s="60"/>
      <c r="HL1140" s="60"/>
      <c r="HM1140" s="60"/>
      <c r="HN1140" s="60"/>
      <c r="HO1140" s="60"/>
      <c r="HP1140" s="60"/>
      <c r="HQ1140" s="60"/>
      <c r="HR1140" s="60"/>
      <c r="HS1140" s="60"/>
      <c r="HT1140" s="60"/>
      <c r="HU1140" s="60"/>
      <c r="HV1140" s="60"/>
      <c r="HW1140" s="60"/>
      <c r="HX1140" s="60"/>
      <c r="HY1140" s="60"/>
      <c r="HZ1140" s="60"/>
      <c r="IA1140" s="60"/>
      <c r="IB1140" s="60"/>
      <c r="IC1140" s="60"/>
      <c r="ID1140" s="60"/>
      <c r="IE1140" s="60"/>
      <c r="IF1140" s="60"/>
      <c r="IG1140" s="60"/>
      <c r="IH1140" s="60"/>
      <c r="II1140" s="60"/>
      <c r="IJ1140" s="60"/>
      <c r="IK1140" s="60"/>
      <c r="IL1140" s="60"/>
      <c r="IM1140" s="60"/>
      <c r="IN1140" s="60"/>
      <c r="IO1140" s="60"/>
      <c r="IP1140" s="60"/>
      <c r="IQ1140" s="60"/>
      <c r="IR1140" s="60"/>
      <c r="IS1140" s="60"/>
      <c r="IT1140" s="60"/>
      <c r="IU1140" s="60"/>
      <c r="IV1140" s="60"/>
      <c r="IW1140" s="60"/>
      <c r="IX1140" s="60"/>
      <c r="IY1140" s="60"/>
      <c r="IZ1140" s="60"/>
      <c r="JA1140" s="60"/>
      <c r="JB1140" s="60"/>
      <c r="JC1140" s="60"/>
      <c r="JD1140" s="60"/>
      <c r="JE1140" s="60"/>
      <c r="JF1140" s="60"/>
      <c r="JG1140" s="60"/>
      <c r="JH1140" s="60"/>
      <c r="JI1140" s="60"/>
      <c r="JJ1140" s="60"/>
      <c r="JK1140" s="60"/>
      <c r="JL1140" s="60"/>
      <c r="JM1140" s="60"/>
      <c r="JN1140" s="60"/>
      <c r="JO1140" s="60"/>
      <c r="JP1140" s="60"/>
      <c r="JQ1140" s="60"/>
      <c r="JR1140" s="60"/>
      <c r="JS1140" s="60"/>
      <c r="JT1140" s="60"/>
      <c r="JU1140" s="60"/>
      <c r="JV1140" s="60"/>
      <c r="JW1140" s="60"/>
      <c r="JX1140" s="60"/>
      <c r="JY1140" s="60"/>
      <c r="JZ1140" s="60"/>
      <c r="KA1140" s="60"/>
      <c r="KB1140" s="60"/>
      <c r="KC1140" s="60"/>
      <c r="KD1140" s="60"/>
      <c r="KE1140" s="60"/>
      <c r="KF1140" s="60"/>
      <c r="KG1140" s="60"/>
      <c r="KH1140" s="60"/>
      <c r="KI1140" s="60"/>
      <c r="KJ1140" s="60"/>
      <c r="KK1140" s="60"/>
      <c r="KL1140" s="60"/>
      <c r="KM1140" s="60"/>
      <c r="KN1140" s="60"/>
      <c r="KO1140" s="60"/>
      <c r="KP1140" s="60"/>
      <c r="KQ1140" s="60"/>
      <c r="KR1140" s="60"/>
      <c r="KS1140" s="60"/>
      <c r="KT1140" s="60"/>
      <c r="KU1140" s="60"/>
      <c r="KV1140" s="60"/>
      <c r="KW1140" s="60"/>
      <c r="KX1140" s="60"/>
      <c r="KY1140" s="60"/>
      <c r="KZ1140" s="60"/>
      <c r="LA1140" s="60"/>
      <c r="LB1140" s="60"/>
      <c r="LC1140" s="60"/>
      <c r="LD1140" s="60"/>
      <c r="LE1140" s="60"/>
      <c r="LF1140" s="60"/>
      <c r="LG1140" s="60"/>
      <c r="LH1140" s="60"/>
      <c r="LI1140" s="60"/>
      <c r="LJ1140" s="60"/>
      <c r="LK1140" s="60"/>
      <c r="LL1140" s="60"/>
      <c r="LM1140" s="60"/>
      <c r="LN1140" s="60"/>
      <c r="LO1140" s="60"/>
      <c r="LP1140" s="60"/>
      <c r="LQ1140" s="60"/>
      <c r="LR1140" s="60"/>
      <c r="LS1140" s="60"/>
      <c r="LT1140" s="60"/>
      <c r="LU1140" s="60"/>
      <c r="LV1140" s="60"/>
      <c r="LW1140" s="60"/>
      <c r="LX1140" s="60"/>
      <c r="LY1140" s="60"/>
      <c r="LZ1140" s="60"/>
      <c r="MA1140" s="60"/>
      <c r="MB1140" s="60"/>
      <c r="MC1140" s="60"/>
      <c r="MD1140" s="60"/>
      <c r="ME1140" s="60"/>
      <c r="MF1140" s="60"/>
      <c r="MG1140" s="60"/>
      <c r="MH1140" s="60"/>
      <c r="MI1140" s="60"/>
      <c r="MJ1140" s="60"/>
      <c r="MK1140" s="60"/>
      <c r="ML1140" s="60"/>
      <c r="MM1140" s="60"/>
      <c r="MN1140" s="60"/>
      <c r="MO1140" s="60"/>
      <c r="MP1140" s="60"/>
      <c r="MQ1140" s="60"/>
      <c r="MR1140" s="60"/>
      <c r="MS1140" s="60"/>
      <c r="MT1140" s="60"/>
      <c r="MU1140" s="60"/>
      <c r="MV1140" s="60"/>
      <c r="MW1140" s="60"/>
      <c r="MX1140" s="60"/>
      <c r="MY1140" s="60"/>
      <c r="MZ1140" s="60"/>
      <c r="NA1140" s="60"/>
      <c r="NB1140" s="60"/>
      <c r="NC1140" s="60"/>
      <c r="ND1140" s="60"/>
      <c r="NE1140" s="60"/>
      <c r="NF1140" s="60"/>
      <c r="NG1140" s="60"/>
      <c r="NH1140" s="60"/>
      <c r="NI1140" s="60"/>
      <c r="NJ1140" s="60"/>
      <c r="NK1140" s="60"/>
      <c r="NL1140" s="60"/>
      <c r="NM1140" s="60"/>
      <c r="NN1140" s="60"/>
      <c r="NO1140" s="60"/>
      <c r="NP1140" s="60"/>
      <c r="NQ1140" s="60"/>
      <c r="NR1140" s="60"/>
      <c r="NS1140" s="60"/>
      <c r="NT1140" s="60"/>
      <c r="NU1140" s="60"/>
      <c r="NV1140" s="60"/>
      <c r="NW1140" s="60"/>
      <c r="NX1140" s="60"/>
      <c r="NY1140" s="60"/>
      <c r="NZ1140" s="60"/>
      <c r="OA1140" s="60"/>
      <c r="OB1140" s="60"/>
      <c r="OC1140" s="60"/>
      <c r="OD1140" s="60"/>
      <c r="OE1140" s="60"/>
      <c r="OF1140" s="60"/>
      <c r="OG1140" s="60"/>
      <c r="OH1140" s="60"/>
      <c r="OI1140" s="60"/>
      <c r="OJ1140" s="60"/>
      <c r="OK1140" s="60"/>
      <c r="OL1140" s="60"/>
      <c r="OM1140" s="60"/>
      <c r="ON1140" s="60"/>
      <c r="OO1140" s="60"/>
      <c r="OP1140" s="60"/>
      <c r="OQ1140" s="60"/>
      <c r="OR1140" s="60"/>
      <c r="OS1140" s="60"/>
      <c r="OT1140" s="60"/>
      <c r="OU1140" s="60"/>
      <c r="OV1140" s="60"/>
      <c r="OW1140" s="60"/>
      <c r="OX1140" s="60"/>
      <c r="OY1140" s="60"/>
      <c r="OZ1140" s="60"/>
      <c r="PA1140" s="60"/>
      <c r="PB1140" s="60"/>
      <c r="PC1140" s="60"/>
      <c r="PD1140" s="60"/>
      <c r="PE1140" s="60"/>
      <c r="PF1140" s="60"/>
      <c r="PG1140" s="60"/>
      <c r="PH1140" s="60"/>
      <c r="PI1140" s="60"/>
      <c r="PJ1140" s="60"/>
      <c r="PK1140" s="60"/>
      <c r="PL1140" s="60"/>
      <c r="PM1140" s="60"/>
      <c r="PN1140" s="60"/>
      <c r="PO1140" s="60"/>
      <c r="PP1140" s="60"/>
      <c r="PQ1140" s="60"/>
      <c r="PR1140" s="60"/>
      <c r="PS1140" s="60"/>
      <c r="PT1140" s="60"/>
      <c r="PU1140" s="60"/>
      <c r="PV1140" s="60"/>
      <c r="PW1140" s="60"/>
      <c r="PX1140" s="60"/>
      <c r="PY1140" s="60"/>
      <c r="PZ1140" s="60"/>
      <c r="QA1140" s="60"/>
      <c r="QB1140" s="60"/>
      <c r="QC1140" s="60"/>
      <c r="QD1140" s="60"/>
      <c r="QE1140" s="60"/>
      <c r="QF1140" s="60"/>
      <c r="QG1140" s="60"/>
      <c r="QH1140" s="60"/>
      <c r="QI1140" s="60"/>
      <c r="QJ1140" s="60"/>
      <c r="QK1140" s="60"/>
      <c r="QL1140" s="60"/>
      <c r="QM1140" s="60"/>
      <c r="QN1140" s="60"/>
      <c r="QO1140" s="60"/>
      <c r="QP1140" s="60"/>
      <c r="QQ1140" s="60"/>
      <c r="QR1140" s="60"/>
      <c r="QS1140" s="60"/>
      <c r="QT1140" s="60"/>
      <c r="QU1140" s="60"/>
      <c r="QV1140" s="60"/>
      <c r="QW1140" s="60"/>
      <c r="QX1140" s="60"/>
      <c r="QY1140" s="60"/>
      <c r="QZ1140" s="60"/>
      <c r="RA1140" s="60"/>
      <c r="RB1140" s="60"/>
      <c r="RC1140" s="60"/>
      <c r="RD1140" s="60"/>
      <c r="RE1140" s="60"/>
      <c r="RF1140" s="60"/>
      <c r="RG1140" s="60"/>
      <c r="RH1140" s="60"/>
      <c r="RI1140" s="60"/>
      <c r="RJ1140" s="60"/>
      <c r="RK1140" s="60"/>
      <c r="RL1140" s="60"/>
      <c r="RM1140" s="60"/>
      <c r="RN1140" s="60"/>
      <c r="RO1140" s="60"/>
      <c r="RP1140" s="60"/>
      <c r="RQ1140" s="60"/>
      <c r="RR1140" s="60"/>
      <c r="RS1140" s="60"/>
      <c r="RT1140" s="60"/>
      <c r="RU1140" s="60"/>
      <c r="RV1140" s="60"/>
      <c r="RW1140" s="60"/>
      <c r="RX1140" s="60"/>
      <c r="RY1140" s="60"/>
      <c r="RZ1140" s="60"/>
      <c r="SA1140" s="60"/>
      <c r="SB1140" s="60"/>
      <c r="SC1140" s="60"/>
      <c r="SD1140" s="60"/>
      <c r="SE1140" s="60"/>
      <c r="SF1140" s="60"/>
      <c r="SG1140" s="60"/>
      <c r="SH1140" s="60"/>
      <c r="SI1140" s="60"/>
      <c r="SJ1140" s="60"/>
      <c r="SK1140" s="60"/>
      <c r="SL1140" s="60"/>
      <c r="SM1140" s="60"/>
      <c r="SN1140" s="60"/>
      <c r="SO1140" s="60"/>
      <c r="SP1140" s="60"/>
      <c r="SQ1140" s="60"/>
      <c r="SR1140" s="60"/>
      <c r="SS1140" s="60"/>
      <c r="ST1140" s="60"/>
      <c r="SU1140" s="60"/>
      <c r="SV1140" s="60"/>
      <c r="SW1140" s="60"/>
      <c r="SX1140" s="60"/>
      <c r="SY1140" s="60"/>
      <c r="SZ1140" s="60"/>
      <c r="TA1140" s="60"/>
      <c r="TB1140" s="60"/>
      <c r="TC1140" s="60"/>
      <c r="TD1140" s="60"/>
      <c r="TE1140" s="60"/>
      <c r="TF1140" s="60"/>
      <c r="TG1140" s="60"/>
      <c r="TH1140" s="60"/>
      <c r="TI1140" s="60"/>
    </row>
    <row r="1141" spans="1:529" s="60" customFormat="1" ht="64.5" customHeight="1" thickBot="1" x14ac:dyDescent="0.3">
      <c r="A1141" s="73" t="s">
        <v>3223</v>
      </c>
      <c r="B1141" s="12">
        <v>41703</v>
      </c>
      <c r="C1141" s="11" t="s">
        <v>5210</v>
      </c>
      <c r="D1141" s="94" t="s">
        <v>8854</v>
      </c>
      <c r="E1141" s="94"/>
      <c r="F1141" s="94"/>
      <c r="G1141" s="94"/>
      <c r="H1141" s="73" t="s">
        <v>3224</v>
      </c>
      <c r="I1141" s="12">
        <v>41724</v>
      </c>
      <c r="J1141" s="12">
        <v>49008</v>
      </c>
      <c r="K1141" s="11" t="s">
        <v>370</v>
      </c>
      <c r="L1141" s="11" t="s">
        <v>6708</v>
      </c>
      <c r="M1141" s="11" t="s">
        <v>300</v>
      </c>
      <c r="N1141" s="11" t="s">
        <v>52</v>
      </c>
      <c r="O1141" s="11">
        <v>10585000</v>
      </c>
      <c r="P1141" s="745" t="s">
        <v>8855</v>
      </c>
      <c r="Q1141" s="745" t="s">
        <v>8855</v>
      </c>
      <c r="R1141" s="745"/>
      <c r="S1141" s="745"/>
      <c r="T1141" s="559">
        <v>3000</v>
      </c>
      <c r="U1141" s="11">
        <v>29000</v>
      </c>
      <c r="V1141" s="11">
        <v>10585000</v>
      </c>
      <c r="W1141" s="11" t="s">
        <v>1257</v>
      </c>
      <c r="X1141" s="11">
        <v>35</v>
      </c>
      <c r="Y1141" s="11">
        <v>25</v>
      </c>
      <c r="Z1141" s="11">
        <v>125</v>
      </c>
      <c r="AA1141" s="11" t="s">
        <v>1090</v>
      </c>
      <c r="AB1141" s="11" t="s">
        <v>1090</v>
      </c>
      <c r="AC1141" s="11" t="s">
        <v>1090</v>
      </c>
      <c r="AD1141" s="11">
        <v>15</v>
      </c>
      <c r="AE1141" s="11">
        <v>2</v>
      </c>
      <c r="AF1141" s="11">
        <v>0.5</v>
      </c>
      <c r="AG1141" s="11" t="s">
        <v>3225</v>
      </c>
      <c r="AH1141" s="11">
        <v>341.1</v>
      </c>
      <c r="AI1141" s="11" t="s">
        <v>3226</v>
      </c>
      <c r="AJ1141" s="11" t="s">
        <v>3227</v>
      </c>
      <c r="AK1141" s="11" t="s">
        <v>200</v>
      </c>
    </row>
    <row r="1142" spans="1:529" s="60" customFormat="1" ht="54.75" customHeight="1" thickBot="1" x14ac:dyDescent="0.3">
      <c r="A1142" s="92" t="s">
        <v>3228</v>
      </c>
      <c r="B1142" s="93">
        <v>41722</v>
      </c>
      <c r="C1142" s="94" t="s">
        <v>7706</v>
      </c>
      <c r="D1142" s="94" t="s">
        <v>7709</v>
      </c>
      <c r="E1142" s="11" t="s">
        <v>7707</v>
      </c>
      <c r="F1142" s="11" t="s">
        <v>7708</v>
      </c>
      <c r="G1142" s="11" t="s">
        <v>63</v>
      </c>
      <c r="H1142" s="159">
        <v>62222</v>
      </c>
      <c r="I1142" s="93">
        <v>41743</v>
      </c>
      <c r="J1142" s="93">
        <v>46105</v>
      </c>
      <c r="K1142" s="94" t="s">
        <v>1186</v>
      </c>
      <c r="L1142" s="94"/>
      <c r="M1142" s="94" t="s">
        <v>4709</v>
      </c>
      <c r="N1142" s="94" t="s">
        <v>66</v>
      </c>
      <c r="O1142" s="94">
        <v>70956</v>
      </c>
      <c r="P1142" s="834" t="s">
        <v>7710</v>
      </c>
      <c r="Q1142" s="834" t="s">
        <v>7710</v>
      </c>
      <c r="R1142" s="834"/>
      <c r="S1142" s="834"/>
      <c r="T1142" s="579"/>
      <c r="U1142" s="94">
        <v>194.4</v>
      </c>
      <c r="V1142" s="94">
        <v>70956</v>
      </c>
      <c r="W1142" s="94" t="s">
        <v>3229</v>
      </c>
      <c r="X1142" s="94">
        <v>35</v>
      </c>
      <c r="Y1142" s="94">
        <v>25</v>
      </c>
      <c r="Z1142" s="94">
        <v>125</v>
      </c>
      <c r="AA1142" s="94" t="s">
        <v>1090</v>
      </c>
      <c r="AB1142" s="94" t="s">
        <v>1090</v>
      </c>
      <c r="AC1142" s="94" t="s">
        <v>1090</v>
      </c>
      <c r="AD1142" s="94" t="s">
        <v>1090</v>
      </c>
      <c r="AE1142" s="94" t="s">
        <v>1090</v>
      </c>
      <c r="AF1142" s="94" t="s">
        <v>1090</v>
      </c>
      <c r="AG1142" s="94" t="s">
        <v>3230</v>
      </c>
      <c r="AH1142" s="94">
        <v>126.29</v>
      </c>
      <c r="AI1142" s="94" t="s">
        <v>3231</v>
      </c>
      <c r="AJ1142" s="94" t="s">
        <v>3232</v>
      </c>
      <c r="AK1142" s="94" t="s">
        <v>200</v>
      </c>
      <c r="AL1142" s="470"/>
    </row>
    <row r="1143" spans="1:529" s="60" customFormat="1" ht="50.25" customHeight="1" thickBot="1" x14ac:dyDescent="0.3">
      <c r="A1143" s="73" t="s">
        <v>3233</v>
      </c>
      <c r="B1143" s="12">
        <v>41716</v>
      </c>
      <c r="C1143" s="11" t="s">
        <v>3234</v>
      </c>
      <c r="D1143" s="11" t="s">
        <v>5158</v>
      </c>
      <c r="E1143" s="94"/>
      <c r="F1143" s="94"/>
      <c r="G1143" s="94"/>
      <c r="H1143" s="159" t="s">
        <v>3235</v>
      </c>
      <c r="I1143" s="12">
        <v>41738</v>
      </c>
      <c r="J1143" s="12" t="s">
        <v>1195</v>
      </c>
      <c r="K1143" s="11" t="s">
        <v>1657</v>
      </c>
      <c r="L1143" s="11"/>
      <c r="M1143" s="11" t="s">
        <v>4868</v>
      </c>
      <c r="N1143" s="11" t="s">
        <v>48</v>
      </c>
      <c r="O1143" s="11">
        <v>30195</v>
      </c>
      <c r="P1143" s="745"/>
      <c r="Q1143" s="745"/>
      <c r="R1143" s="745"/>
      <c r="S1143" s="745"/>
      <c r="T1143" s="559">
        <v>45</v>
      </c>
      <c r="U1143" s="11">
        <v>165</v>
      </c>
      <c r="V1143" s="11">
        <v>30195</v>
      </c>
      <c r="W1143" s="11" t="s">
        <v>3184</v>
      </c>
      <c r="X1143" s="11">
        <v>50</v>
      </c>
      <c r="Y1143" s="11" t="s">
        <v>1090</v>
      </c>
      <c r="Z1143" s="11">
        <v>70</v>
      </c>
      <c r="AA1143" s="11" t="s">
        <v>1090</v>
      </c>
      <c r="AB1143" s="11" t="s">
        <v>1090</v>
      </c>
      <c r="AC1143" s="11" t="s">
        <v>1090</v>
      </c>
      <c r="AD1143" s="11" t="s">
        <v>1090</v>
      </c>
      <c r="AE1143" s="11" t="s">
        <v>1090</v>
      </c>
      <c r="AF1143" s="11">
        <v>0.3</v>
      </c>
      <c r="AG1143" s="11" t="s">
        <v>3236</v>
      </c>
      <c r="AH1143" s="11">
        <v>217</v>
      </c>
      <c r="AI1143" s="11" t="s">
        <v>3237</v>
      </c>
      <c r="AJ1143" s="11" t="s">
        <v>3238</v>
      </c>
      <c r="AK1143" s="11" t="s">
        <v>3239</v>
      </c>
    </row>
    <row r="1144" spans="1:529" s="60" customFormat="1" ht="58.5" customHeight="1" x14ac:dyDescent="0.25">
      <c r="A1144" s="62" t="s">
        <v>3240</v>
      </c>
      <c r="B1144" s="63">
        <v>41715</v>
      </c>
      <c r="C1144" s="64" t="s">
        <v>7796</v>
      </c>
      <c r="D1144" s="64" t="s">
        <v>7801</v>
      </c>
      <c r="E1144" s="11" t="s">
        <v>110</v>
      </c>
      <c r="F1144" s="11" t="s">
        <v>110</v>
      </c>
      <c r="G1144" s="11" t="s">
        <v>33</v>
      </c>
      <c r="H1144" s="73" t="s">
        <v>3241</v>
      </c>
      <c r="I1144" s="63">
        <v>41751</v>
      </c>
      <c r="J1144" s="63">
        <v>46098</v>
      </c>
      <c r="K1144" s="64" t="s">
        <v>1120</v>
      </c>
      <c r="L1144" s="64" t="s">
        <v>6961</v>
      </c>
      <c r="M1144" s="64" t="s">
        <v>3214</v>
      </c>
      <c r="N1144" s="64" t="s">
        <v>34</v>
      </c>
      <c r="O1144" s="64">
        <v>141700</v>
      </c>
      <c r="P1144" s="839" t="s">
        <v>7802</v>
      </c>
      <c r="Q1144" s="839" t="s">
        <v>7802</v>
      </c>
      <c r="R1144" s="839"/>
      <c r="S1144" s="839"/>
      <c r="T1144" s="630"/>
      <c r="U1144" s="64">
        <v>388</v>
      </c>
      <c r="V1144" s="64">
        <v>141700</v>
      </c>
      <c r="W1144" s="64" t="s">
        <v>3184</v>
      </c>
      <c r="X1144" s="64">
        <v>35</v>
      </c>
      <c r="Y1144" s="64">
        <v>25</v>
      </c>
      <c r="Z1144" s="64">
        <v>125</v>
      </c>
      <c r="AA1144" s="64" t="s">
        <v>1090</v>
      </c>
      <c r="AB1144" s="64" t="s">
        <v>1090</v>
      </c>
      <c r="AC1144" s="64" t="s">
        <v>1090</v>
      </c>
      <c r="AD1144" s="64">
        <v>15</v>
      </c>
      <c r="AE1144" s="64">
        <v>2</v>
      </c>
      <c r="AF1144" s="64">
        <v>0.3</v>
      </c>
      <c r="AG1144" s="64" t="s">
        <v>3242</v>
      </c>
      <c r="AH1144" s="64"/>
      <c r="AI1144" s="64" t="s">
        <v>4419</v>
      </c>
      <c r="AJ1144" s="64" t="s">
        <v>4420</v>
      </c>
      <c r="AK1144" s="64" t="s">
        <v>5401</v>
      </c>
      <c r="AL1144" s="469"/>
    </row>
    <row r="1145" spans="1:529" s="60" customFormat="1" ht="60.75" customHeight="1" x14ac:dyDescent="0.25">
      <c r="A1145" s="80" t="s">
        <v>3240</v>
      </c>
      <c r="B1145" s="12">
        <v>41715</v>
      </c>
      <c r="C1145" s="11" t="s">
        <v>7797</v>
      </c>
      <c r="D1145" s="11" t="s">
        <v>7801</v>
      </c>
      <c r="E1145" s="11" t="s">
        <v>110</v>
      </c>
      <c r="F1145" s="11" t="s">
        <v>110</v>
      </c>
      <c r="G1145" s="11" t="s">
        <v>33</v>
      </c>
      <c r="H1145" s="73" t="s">
        <v>3241</v>
      </c>
      <c r="I1145" s="12">
        <v>41751</v>
      </c>
      <c r="J1145" s="12">
        <v>46098</v>
      </c>
      <c r="K1145" s="11" t="s">
        <v>1120</v>
      </c>
      <c r="L1145" s="11" t="s">
        <v>6961</v>
      </c>
      <c r="M1145" s="11" t="s">
        <v>3214</v>
      </c>
      <c r="N1145" s="11" t="s">
        <v>34</v>
      </c>
      <c r="O1145" s="11">
        <v>77630</v>
      </c>
      <c r="P1145" s="745" t="s">
        <v>7802</v>
      </c>
      <c r="Q1145" s="745" t="s">
        <v>7802</v>
      </c>
      <c r="R1145" s="745"/>
      <c r="S1145" s="745"/>
      <c r="T1145" s="559"/>
      <c r="U1145" s="11">
        <v>209</v>
      </c>
      <c r="V1145" s="11">
        <v>77630</v>
      </c>
      <c r="W1145" s="11" t="s">
        <v>3184</v>
      </c>
      <c r="X1145" s="11">
        <v>35</v>
      </c>
      <c r="Y1145" s="11">
        <v>25</v>
      </c>
      <c r="Z1145" s="11">
        <v>125</v>
      </c>
      <c r="AA1145" s="11" t="s">
        <v>1090</v>
      </c>
      <c r="AB1145" s="11" t="s">
        <v>1090</v>
      </c>
      <c r="AC1145" s="11" t="s">
        <v>1090</v>
      </c>
      <c r="AD1145" s="11">
        <v>15</v>
      </c>
      <c r="AE1145" s="11">
        <v>2</v>
      </c>
      <c r="AF1145" s="11">
        <v>0.3</v>
      </c>
      <c r="AG1145" s="11" t="s">
        <v>3242</v>
      </c>
      <c r="AH1145" s="11"/>
      <c r="AI1145" s="11" t="s">
        <v>4421</v>
      </c>
      <c r="AJ1145" s="11" t="s">
        <v>4422</v>
      </c>
      <c r="AK1145" s="11" t="s">
        <v>5401</v>
      </c>
    </row>
    <row r="1146" spans="1:529" s="60" customFormat="1" ht="57.75" customHeight="1" x14ac:dyDescent="0.25">
      <c r="A1146" s="80" t="s">
        <v>3240</v>
      </c>
      <c r="B1146" s="12">
        <v>41715</v>
      </c>
      <c r="C1146" s="11" t="s">
        <v>7798</v>
      </c>
      <c r="D1146" s="11" t="s">
        <v>7801</v>
      </c>
      <c r="E1146" s="11" t="s">
        <v>110</v>
      </c>
      <c r="F1146" s="11" t="s">
        <v>110</v>
      </c>
      <c r="G1146" s="11" t="s">
        <v>33</v>
      </c>
      <c r="H1146" s="73" t="s">
        <v>3241</v>
      </c>
      <c r="I1146" s="12">
        <v>41751</v>
      </c>
      <c r="J1146" s="12">
        <v>46098</v>
      </c>
      <c r="K1146" s="11" t="s">
        <v>1120</v>
      </c>
      <c r="L1146" s="11" t="s">
        <v>6961</v>
      </c>
      <c r="M1146" s="11" t="s">
        <v>3214</v>
      </c>
      <c r="N1146" s="11" t="s">
        <v>34</v>
      </c>
      <c r="O1146" s="11">
        <v>141700</v>
      </c>
      <c r="P1146" s="745" t="s">
        <v>7802</v>
      </c>
      <c r="Q1146" s="745" t="s">
        <v>7802</v>
      </c>
      <c r="R1146" s="745"/>
      <c r="S1146" s="745"/>
      <c r="T1146" s="559"/>
      <c r="U1146" s="11">
        <v>388</v>
      </c>
      <c r="V1146" s="11">
        <v>141700</v>
      </c>
      <c r="W1146" s="11" t="s">
        <v>3184</v>
      </c>
      <c r="X1146" s="11">
        <v>35</v>
      </c>
      <c r="Y1146" s="11">
        <v>25</v>
      </c>
      <c r="Z1146" s="11">
        <v>125</v>
      </c>
      <c r="AA1146" s="11" t="s">
        <v>1090</v>
      </c>
      <c r="AB1146" s="11" t="s">
        <v>1090</v>
      </c>
      <c r="AC1146" s="11" t="s">
        <v>1090</v>
      </c>
      <c r="AD1146" s="11">
        <v>15</v>
      </c>
      <c r="AE1146" s="11">
        <v>2</v>
      </c>
      <c r="AF1146" s="11">
        <v>0.3</v>
      </c>
      <c r="AG1146" s="11" t="s">
        <v>3242</v>
      </c>
      <c r="AH1146" s="11"/>
      <c r="AI1146" s="11" t="s">
        <v>4423</v>
      </c>
      <c r="AJ1146" s="11" t="s">
        <v>4424</v>
      </c>
      <c r="AK1146" s="11" t="s">
        <v>5401</v>
      </c>
    </row>
    <row r="1147" spans="1:529" s="82" customFormat="1" ht="45.75" customHeight="1" x14ac:dyDescent="0.25">
      <c r="A1147" s="80" t="s">
        <v>3240</v>
      </c>
      <c r="B1147" s="12">
        <v>41715</v>
      </c>
      <c r="C1147" s="11" t="s">
        <v>7799</v>
      </c>
      <c r="D1147" s="11" t="s">
        <v>7801</v>
      </c>
      <c r="E1147" s="11" t="s">
        <v>110</v>
      </c>
      <c r="F1147" s="11" t="s">
        <v>110</v>
      </c>
      <c r="G1147" s="11" t="s">
        <v>33</v>
      </c>
      <c r="H1147" s="73" t="s">
        <v>3241</v>
      </c>
      <c r="I1147" s="12">
        <v>41751</v>
      </c>
      <c r="J1147" s="12">
        <v>46098</v>
      </c>
      <c r="K1147" s="11" t="s">
        <v>1120</v>
      </c>
      <c r="L1147" s="11" t="s">
        <v>6961</v>
      </c>
      <c r="M1147" s="11" t="s">
        <v>3214</v>
      </c>
      <c r="N1147" s="11" t="s">
        <v>34</v>
      </c>
      <c r="O1147" s="11">
        <v>77630</v>
      </c>
      <c r="P1147" s="745" t="s">
        <v>7802</v>
      </c>
      <c r="Q1147" s="745" t="s">
        <v>7802</v>
      </c>
      <c r="R1147" s="745"/>
      <c r="S1147" s="745"/>
      <c r="T1147" s="559"/>
      <c r="U1147" s="11">
        <v>209</v>
      </c>
      <c r="V1147" s="11">
        <v>77630</v>
      </c>
      <c r="W1147" s="11" t="s">
        <v>3184</v>
      </c>
      <c r="X1147" s="11">
        <v>35</v>
      </c>
      <c r="Y1147" s="11">
        <v>25</v>
      </c>
      <c r="Z1147" s="11">
        <v>125</v>
      </c>
      <c r="AA1147" s="11" t="s">
        <v>1090</v>
      </c>
      <c r="AB1147" s="11" t="s">
        <v>1090</v>
      </c>
      <c r="AC1147" s="11" t="s">
        <v>1090</v>
      </c>
      <c r="AD1147" s="11">
        <v>15</v>
      </c>
      <c r="AE1147" s="11">
        <v>2</v>
      </c>
      <c r="AF1147" s="11">
        <v>0.3</v>
      </c>
      <c r="AG1147" s="11" t="s">
        <v>3242</v>
      </c>
      <c r="AH1147" s="11"/>
      <c r="AI1147" s="11" t="s">
        <v>4425</v>
      </c>
      <c r="AJ1147" s="11" t="s">
        <v>4426</v>
      </c>
      <c r="AK1147" s="11" t="s">
        <v>5401</v>
      </c>
      <c r="AL1147" s="60"/>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BM1147" s="60"/>
      <c r="BN1147" s="60"/>
      <c r="BO1147" s="60"/>
      <c r="BP1147" s="60"/>
      <c r="BQ1147" s="60"/>
      <c r="BR1147" s="60"/>
      <c r="BS1147" s="60"/>
      <c r="BT1147" s="60"/>
      <c r="BU1147" s="60"/>
      <c r="BV1147" s="60"/>
      <c r="BW1147" s="60"/>
      <c r="BX1147" s="60"/>
      <c r="BY1147" s="60"/>
      <c r="BZ1147" s="60"/>
      <c r="CA1147" s="60"/>
      <c r="CB1147" s="60"/>
      <c r="CC1147" s="60"/>
      <c r="CD1147" s="60"/>
      <c r="CE1147" s="60"/>
      <c r="CF1147" s="60"/>
      <c r="CG1147" s="60"/>
      <c r="CH1147" s="60"/>
      <c r="CI1147" s="60"/>
      <c r="CJ1147" s="60"/>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c r="EQ1147" s="60"/>
      <c r="ER1147" s="60"/>
      <c r="ES1147" s="60"/>
      <c r="ET1147" s="60"/>
      <c r="EU1147" s="60"/>
      <c r="EV1147" s="60"/>
      <c r="EW1147" s="60"/>
      <c r="EX1147" s="60"/>
      <c r="EY1147" s="60"/>
      <c r="EZ1147" s="60"/>
      <c r="FA1147" s="60"/>
      <c r="FB1147" s="60"/>
      <c r="FC1147" s="60"/>
      <c r="FD1147" s="60"/>
      <c r="FE1147" s="60"/>
      <c r="FF1147" s="60"/>
      <c r="FG1147" s="60"/>
      <c r="FH1147" s="60"/>
      <c r="FI1147" s="60"/>
      <c r="FJ1147" s="60"/>
      <c r="FK1147" s="60"/>
      <c r="FL1147" s="60"/>
      <c r="FM1147" s="60"/>
      <c r="FN1147" s="60"/>
      <c r="FO1147" s="60"/>
      <c r="FP1147" s="60"/>
      <c r="FQ1147" s="60"/>
      <c r="FR1147" s="60"/>
      <c r="FS1147" s="60"/>
      <c r="FT1147" s="60"/>
      <c r="FU1147" s="60"/>
      <c r="FV1147" s="60"/>
      <c r="FW1147" s="60"/>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c r="OW1147" s="60"/>
      <c r="OX1147" s="60"/>
      <c r="OY1147" s="60"/>
      <c r="OZ1147" s="60"/>
      <c r="PA1147" s="60"/>
      <c r="PB1147" s="60"/>
      <c r="PC1147" s="60"/>
      <c r="PD1147" s="60"/>
      <c r="PE1147" s="60"/>
      <c r="PF1147" s="60"/>
      <c r="PG1147" s="60"/>
      <c r="PH1147" s="60"/>
      <c r="PI1147" s="60"/>
      <c r="PJ1147" s="60"/>
      <c r="PK1147" s="60"/>
      <c r="PL1147" s="60"/>
      <c r="PM1147" s="60"/>
      <c r="PN1147" s="60"/>
      <c r="PO1147" s="60"/>
      <c r="PP1147" s="60"/>
      <c r="PQ1147" s="60"/>
      <c r="PR1147" s="60"/>
      <c r="PS1147" s="60"/>
      <c r="PT1147" s="60"/>
      <c r="PU1147" s="60"/>
      <c r="PV1147" s="60"/>
      <c r="PW1147" s="60"/>
      <c r="PX1147" s="60"/>
      <c r="PY1147" s="60"/>
      <c r="PZ1147" s="60"/>
      <c r="QA1147" s="60"/>
      <c r="QB1147" s="60"/>
      <c r="QC1147" s="60"/>
      <c r="QD1147" s="60"/>
      <c r="QE1147" s="60"/>
      <c r="QF1147" s="60"/>
      <c r="QG1147" s="60"/>
      <c r="QH1147" s="60"/>
      <c r="QI1147" s="60"/>
      <c r="QJ1147" s="60"/>
      <c r="QK1147" s="60"/>
      <c r="QL1147" s="60"/>
      <c r="QM1147" s="60"/>
      <c r="QN1147" s="60"/>
      <c r="QO1147" s="60"/>
      <c r="QP1147" s="60"/>
      <c r="QQ1147" s="60"/>
      <c r="QR1147" s="60"/>
      <c r="QS1147" s="60"/>
      <c r="QT1147" s="60"/>
      <c r="QU1147" s="60"/>
      <c r="QV1147" s="60"/>
      <c r="QW1147" s="60"/>
      <c r="QX1147" s="60"/>
      <c r="QY1147" s="60"/>
      <c r="QZ1147" s="60"/>
      <c r="RA1147" s="60"/>
      <c r="RB1147" s="60"/>
      <c r="RC1147" s="60"/>
      <c r="RD1147" s="60"/>
      <c r="RE1147" s="60"/>
      <c r="RF1147" s="60"/>
      <c r="RG1147" s="60"/>
      <c r="RH1147" s="60"/>
      <c r="RI1147" s="60"/>
      <c r="RJ1147" s="60"/>
      <c r="RK1147" s="60"/>
      <c r="RL1147" s="60"/>
      <c r="RM1147" s="60"/>
      <c r="RN1147" s="60"/>
      <c r="RO1147" s="60"/>
      <c r="RP1147" s="60"/>
      <c r="RQ1147" s="60"/>
      <c r="RR1147" s="60"/>
      <c r="RS1147" s="60"/>
      <c r="RT1147" s="60"/>
      <c r="RU1147" s="60"/>
      <c r="RV1147" s="60"/>
      <c r="RW1147" s="60"/>
      <c r="RX1147" s="60"/>
      <c r="RY1147" s="60"/>
      <c r="RZ1147" s="60"/>
      <c r="SA1147" s="60"/>
      <c r="SB1147" s="60"/>
      <c r="SC1147" s="60"/>
      <c r="SD1147" s="60"/>
      <c r="SE1147" s="60"/>
      <c r="SF1147" s="60"/>
      <c r="SG1147" s="60"/>
      <c r="SH1147" s="60"/>
      <c r="SI1147" s="60"/>
      <c r="SJ1147" s="60"/>
      <c r="SK1147" s="60"/>
      <c r="SL1147" s="60"/>
      <c r="SM1147" s="60"/>
      <c r="SN1147" s="60"/>
      <c r="SO1147" s="60"/>
      <c r="SP1147" s="60"/>
      <c r="SQ1147" s="60"/>
      <c r="SR1147" s="60"/>
      <c r="SS1147" s="60"/>
      <c r="ST1147" s="60"/>
      <c r="SU1147" s="60"/>
      <c r="SV1147" s="60"/>
      <c r="SW1147" s="60"/>
      <c r="SX1147" s="60"/>
      <c r="SY1147" s="60"/>
      <c r="SZ1147" s="60"/>
      <c r="TA1147" s="60"/>
      <c r="TB1147" s="60"/>
      <c r="TC1147" s="60"/>
      <c r="TD1147" s="60"/>
      <c r="TE1147" s="60"/>
      <c r="TF1147" s="60"/>
      <c r="TG1147" s="60"/>
      <c r="TH1147" s="60"/>
      <c r="TI1147" s="60"/>
    </row>
    <row r="1148" spans="1:529" s="82" customFormat="1" ht="45.75" customHeight="1" thickBot="1" x14ac:dyDescent="0.3">
      <c r="A1148" s="65" t="s">
        <v>3240</v>
      </c>
      <c r="B1148" s="66">
        <v>41715</v>
      </c>
      <c r="C1148" s="67" t="s">
        <v>7800</v>
      </c>
      <c r="D1148" s="67" t="s">
        <v>7801</v>
      </c>
      <c r="E1148" s="11" t="s">
        <v>110</v>
      </c>
      <c r="F1148" s="11" t="s">
        <v>110</v>
      </c>
      <c r="G1148" s="11" t="s">
        <v>33</v>
      </c>
      <c r="H1148" s="158" t="s">
        <v>3241</v>
      </c>
      <c r="I1148" s="66">
        <v>41751</v>
      </c>
      <c r="J1148" s="66">
        <v>46098</v>
      </c>
      <c r="K1148" s="67" t="s">
        <v>1120</v>
      </c>
      <c r="L1148" s="67" t="s">
        <v>6961</v>
      </c>
      <c r="M1148" s="67" t="s">
        <v>3214</v>
      </c>
      <c r="N1148" s="67" t="s">
        <v>34</v>
      </c>
      <c r="O1148" s="67">
        <v>856130</v>
      </c>
      <c r="P1148" s="756" t="s">
        <v>7802</v>
      </c>
      <c r="Q1148" s="756" t="s">
        <v>7802</v>
      </c>
      <c r="R1148" s="756"/>
      <c r="S1148" s="756"/>
      <c r="T1148" s="562">
        <v>186.54</v>
      </c>
      <c r="U1148" s="67">
        <v>2345.56</v>
      </c>
      <c r="V1148" s="67">
        <v>856130</v>
      </c>
      <c r="W1148" s="67" t="s">
        <v>3184</v>
      </c>
      <c r="X1148" s="67">
        <v>35</v>
      </c>
      <c r="Y1148" s="67">
        <v>25</v>
      </c>
      <c r="Z1148" s="67">
        <v>125</v>
      </c>
      <c r="AA1148" s="67" t="s">
        <v>1090</v>
      </c>
      <c r="AB1148" s="67" t="s">
        <v>1090</v>
      </c>
      <c r="AC1148" s="67" t="s">
        <v>1090</v>
      </c>
      <c r="AD1148" s="67">
        <v>15</v>
      </c>
      <c r="AE1148" s="67">
        <v>2</v>
      </c>
      <c r="AF1148" s="67">
        <v>0.3</v>
      </c>
      <c r="AG1148" s="67" t="s">
        <v>3242</v>
      </c>
      <c r="AH1148" s="67"/>
      <c r="AI1148" s="67" t="s">
        <v>4427</v>
      </c>
      <c r="AJ1148" s="67" t="s">
        <v>4428</v>
      </c>
      <c r="AK1148" s="67" t="s">
        <v>5401</v>
      </c>
      <c r="AL1148" s="425"/>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c r="BU1148" s="60"/>
      <c r="BV1148" s="60"/>
      <c r="BW1148" s="60"/>
      <c r="BX1148" s="60"/>
      <c r="BY1148" s="60"/>
      <c r="BZ1148" s="60"/>
      <c r="CA1148" s="60"/>
      <c r="CB1148" s="60"/>
      <c r="CC1148" s="60"/>
      <c r="CD1148" s="60"/>
      <c r="CE1148" s="60"/>
      <c r="CF1148" s="60"/>
      <c r="CG1148" s="60"/>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c r="QM1148" s="60"/>
      <c r="QN1148" s="60"/>
      <c r="QO1148" s="60"/>
      <c r="QP1148" s="60"/>
      <c r="QQ1148" s="60"/>
      <c r="QR1148" s="60"/>
      <c r="QS1148" s="60"/>
      <c r="QT1148" s="60"/>
      <c r="QU1148" s="60"/>
      <c r="QV1148" s="60"/>
      <c r="QW1148" s="60"/>
      <c r="QX1148" s="60"/>
      <c r="QY1148" s="60"/>
      <c r="QZ1148" s="60"/>
      <c r="RA1148" s="60"/>
      <c r="RB1148" s="60"/>
      <c r="RC1148" s="60"/>
      <c r="RD1148" s="60"/>
      <c r="RE1148" s="60"/>
      <c r="RF1148" s="60"/>
      <c r="RG1148" s="60"/>
      <c r="RH1148" s="60"/>
      <c r="RI1148" s="60"/>
      <c r="RJ1148" s="60"/>
      <c r="RK1148" s="60"/>
      <c r="RL1148" s="60"/>
      <c r="RM1148" s="60"/>
      <c r="RN1148" s="60"/>
      <c r="RO1148" s="60"/>
      <c r="RP1148" s="60"/>
      <c r="RQ1148" s="60"/>
      <c r="RR1148" s="60"/>
      <c r="RS1148" s="60"/>
      <c r="RT1148" s="60"/>
      <c r="RU1148" s="60"/>
      <c r="RV1148" s="60"/>
      <c r="RW1148" s="60"/>
      <c r="RX1148" s="60"/>
      <c r="RY1148" s="60"/>
      <c r="RZ1148" s="60"/>
      <c r="SA1148" s="60"/>
      <c r="SB1148" s="60"/>
      <c r="SC1148" s="60"/>
      <c r="SD1148" s="60"/>
      <c r="SE1148" s="60"/>
      <c r="SF1148" s="60"/>
      <c r="SG1148" s="60"/>
      <c r="SH1148" s="60"/>
      <c r="SI1148" s="60"/>
      <c r="SJ1148" s="60"/>
      <c r="SK1148" s="60"/>
      <c r="SL1148" s="60"/>
      <c r="SM1148" s="60"/>
      <c r="SN1148" s="60"/>
      <c r="SO1148" s="60"/>
      <c r="SP1148" s="60"/>
      <c r="SQ1148" s="60"/>
      <c r="SR1148" s="60"/>
      <c r="SS1148" s="60"/>
      <c r="ST1148" s="60"/>
      <c r="SU1148" s="60"/>
      <c r="SV1148" s="60"/>
      <c r="SW1148" s="60"/>
      <c r="SX1148" s="60"/>
      <c r="SY1148" s="60"/>
      <c r="SZ1148" s="60"/>
      <c r="TA1148" s="60"/>
      <c r="TB1148" s="60"/>
      <c r="TC1148" s="60"/>
      <c r="TD1148" s="60"/>
      <c r="TE1148" s="60"/>
      <c r="TF1148" s="60"/>
      <c r="TG1148" s="60"/>
      <c r="TH1148" s="60"/>
      <c r="TI1148" s="60"/>
    </row>
    <row r="1149" spans="1:529" s="82" customFormat="1" ht="45.75" customHeight="1" thickBot="1" x14ac:dyDescent="0.3">
      <c r="A1149" s="73" t="s">
        <v>3249</v>
      </c>
      <c r="B1149" s="12">
        <v>41737</v>
      </c>
      <c r="C1149" s="11" t="s">
        <v>3250</v>
      </c>
      <c r="D1149" s="11" t="s">
        <v>5159</v>
      </c>
      <c r="E1149" s="94"/>
      <c r="F1149" s="94"/>
      <c r="G1149" s="94"/>
      <c r="H1149" s="73">
        <v>63427</v>
      </c>
      <c r="I1149" s="12">
        <v>41755</v>
      </c>
      <c r="J1149" s="12" t="s">
        <v>1356</v>
      </c>
      <c r="K1149" s="11" t="s">
        <v>1479</v>
      </c>
      <c r="L1149" s="11"/>
      <c r="M1149" s="11" t="s">
        <v>287</v>
      </c>
      <c r="N1149" s="11" t="s">
        <v>1845</v>
      </c>
      <c r="O1149" s="11">
        <v>363.4</v>
      </c>
      <c r="P1149" s="745"/>
      <c r="Q1149" s="745"/>
      <c r="R1149" s="745"/>
      <c r="S1149" s="745"/>
      <c r="T1149" s="559">
        <v>35.159999999999997</v>
      </c>
      <c r="U1149" s="11">
        <v>0.99</v>
      </c>
      <c r="V1149" s="11">
        <v>363.4</v>
      </c>
      <c r="W1149" s="11" t="s">
        <v>1257</v>
      </c>
      <c r="X1149" s="11">
        <v>100</v>
      </c>
      <c r="Y1149" s="11">
        <v>125</v>
      </c>
      <c r="Z1149" s="11">
        <v>0.5</v>
      </c>
      <c r="AA1149" s="11" t="s">
        <v>1090</v>
      </c>
      <c r="AB1149" s="11" t="s">
        <v>1090</v>
      </c>
      <c r="AC1149" s="11" t="s">
        <v>1090</v>
      </c>
      <c r="AD1149" s="11" t="s">
        <v>1090</v>
      </c>
      <c r="AE1149" s="11" t="s">
        <v>1090</v>
      </c>
      <c r="AF1149" s="11">
        <v>0.5</v>
      </c>
      <c r="AG1149" s="11" t="s">
        <v>1090</v>
      </c>
      <c r="AH1149" s="11">
        <v>19.992999999999999</v>
      </c>
      <c r="AI1149" s="11" t="s">
        <v>4429</v>
      </c>
      <c r="AJ1149" s="11" t="s">
        <v>4430</v>
      </c>
      <c r="AK1149" s="11" t="s">
        <v>4431</v>
      </c>
      <c r="AL1149" s="60"/>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c r="BU1149" s="60"/>
      <c r="BV1149" s="60"/>
      <c r="BW1149" s="60"/>
      <c r="BX1149" s="60"/>
      <c r="BY1149" s="60"/>
      <c r="BZ1149" s="60"/>
      <c r="CA1149" s="60"/>
      <c r="CB1149" s="60"/>
      <c r="CC1149" s="60"/>
      <c r="CD1149" s="60"/>
      <c r="CE1149" s="60"/>
      <c r="CF1149" s="60"/>
      <c r="CG1149" s="60"/>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c r="QM1149" s="60"/>
      <c r="QN1149" s="60"/>
      <c r="QO1149" s="60"/>
      <c r="QP1149" s="60"/>
      <c r="QQ1149" s="60"/>
      <c r="QR1149" s="60"/>
      <c r="QS1149" s="60"/>
      <c r="QT1149" s="60"/>
      <c r="QU1149" s="60"/>
      <c r="QV1149" s="60"/>
      <c r="QW1149" s="60"/>
      <c r="QX1149" s="60"/>
      <c r="QY1149" s="60"/>
      <c r="QZ1149" s="60"/>
      <c r="RA1149" s="60"/>
      <c r="RB1149" s="60"/>
      <c r="RC1149" s="60"/>
      <c r="RD1149" s="60"/>
      <c r="RE1149" s="60"/>
      <c r="RF1149" s="60"/>
      <c r="RG1149" s="60"/>
      <c r="RH1149" s="60"/>
      <c r="RI1149" s="60"/>
      <c r="RJ1149" s="60"/>
      <c r="RK1149" s="60"/>
      <c r="RL1149" s="60"/>
      <c r="RM1149" s="60"/>
      <c r="RN1149" s="60"/>
      <c r="RO1149" s="60"/>
      <c r="RP1149" s="60"/>
      <c r="RQ1149" s="60"/>
      <c r="RR1149" s="60"/>
      <c r="RS1149" s="60"/>
      <c r="RT1149" s="60"/>
      <c r="RU1149" s="60"/>
      <c r="RV1149" s="60"/>
      <c r="RW1149" s="60"/>
      <c r="RX1149" s="60"/>
      <c r="RY1149" s="60"/>
      <c r="RZ1149" s="60"/>
      <c r="SA1149" s="60"/>
      <c r="SB1149" s="60"/>
      <c r="SC1149" s="60"/>
      <c r="SD1149" s="60"/>
      <c r="SE1149" s="60"/>
      <c r="SF1149" s="60"/>
      <c r="SG1149" s="60"/>
      <c r="SH1149" s="60"/>
      <c r="SI1149" s="60"/>
      <c r="SJ1149" s="60"/>
      <c r="SK1149" s="60"/>
      <c r="SL1149" s="60"/>
      <c r="SM1149" s="60"/>
      <c r="SN1149" s="60"/>
      <c r="SO1149" s="60"/>
      <c r="SP1149" s="60"/>
      <c r="SQ1149" s="60"/>
      <c r="SR1149" s="60"/>
      <c r="SS1149" s="60"/>
      <c r="ST1149" s="60"/>
      <c r="SU1149" s="60"/>
      <c r="SV1149" s="60"/>
      <c r="SW1149" s="60"/>
      <c r="SX1149" s="60"/>
      <c r="SY1149" s="60"/>
      <c r="SZ1149" s="60"/>
      <c r="TA1149" s="60"/>
      <c r="TB1149" s="60"/>
      <c r="TC1149" s="60"/>
      <c r="TD1149" s="60"/>
      <c r="TE1149" s="60"/>
      <c r="TF1149" s="60"/>
      <c r="TG1149" s="60"/>
      <c r="TH1149" s="60"/>
      <c r="TI1149" s="60"/>
    </row>
    <row r="1150" spans="1:529" s="82" customFormat="1" ht="45.75" customHeight="1" thickBot="1" x14ac:dyDescent="0.3">
      <c r="A1150" s="92" t="s">
        <v>3255</v>
      </c>
      <c r="B1150" s="93">
        <v>41731</v>
      </c>
      <c r="C1150" s="94" t="s">
        <v>3256</v>
      </c>
      <c r="D1150" s="94" t="s">
        <v>5072</v>
      </c>
      <c r="E1150" s="11"/>
      <c r="F1150" s="11"/>
      <c r="G1150" s="11"/>
      <c r="H1150" s="159" t="s">
        <v>3257</v>
      </c>
      <c r="I1150" s="93">
        <v>41758</v>
      </c>
      <c r="J1150" s="93" t="s">
        <v>1195</v>
      </c>
      <c r="K1150" s="94" t="s">
        <v>1201</v>
      </c>
      <c r="L1150" s="94"/>
      <c r="M1150" s="94" t="s">
        <v>3258</v>
      </c>
      <c r="N1150" s="94" t="s">
        <v>34</v>
      </c>
      <c r="O1150" s="94">
        <v>325142</v>
      </c>
      <c r="P1150" s="834"/>
      <c r="Q1150" s="834"/>
      <c r="R1150" s="834"/>
      <c r="S1150" s="834"/>
      <c r="T1150" s="579">
        <v>86.2</v>
      </c>
      <c r="U1150" s="94">
        <v>890.8</v>
      </c>
      <c r="V1150" s="94">
        <v>325.14</v>
      </c>
      <c r="W1150" s="94" t="s">
        <v>3253</v>
      </c>
      <c r="X1150" s="94">
        <v>35</v>
      </c>
      <c r="Y1150" s="94">
        <v>15</v>
      </c>
      <c r="Z1150" s="94">
        <v>70</v>
      </c>
      <c r="AA1150" s="94" t="s">
        <v>1090</v>
      </c>
      <c r="AB1150" s="94" t="s">
        <v>1090</v>
      </c>
      <c r="AC1150" s="94" t="s">
        <v>1090</v>
      </c>
      <c r="AD1150" s="94">
        <v>15</v>
      </c>
      <c r="AE1150" s="94">
        <v>2</v>
      </c>
      <c r="AF1150" s="94">
        <v>0.3</v>
      </c>
      <c r="AG1150" s="94" t="s">
        <v>3259</v>
      </c>
      <c r="AH1150" s="94">
        <v>526.20000000000005</v>
      </c>
      <c r="AI1150" s="94" t="s">
        <v>4432</v>
      </c>
      <c r="AJ1150" s="94" t="s">
        <v>4433</v>
      </c>
      <c r="AK1150" s="94" t="s">
        <v>5402</v>
      </c>
      <c r="AL1150" s="470"/>
      <c r="AM1150" s="60"/>
      <c r="AN1150" s="60"/>
      <c r="AO1150" s="60"/>
      <c r="AP1150" s="60"/>
      <c r="AQ1150" s="60"/>
      <c r="AR1150" s="60"/>
      <c r="AS1150" s="60"/>
      <c r="AT1150" s="60"/>
      <c r="AU1150" s="60"/>
      <c r="AV1150" s="60"/>
      <c r="AW1150" s="60"/>
      <c r="AX1150" s="60"/>
      <c r="AY1150" s="60"/>
      <c r="AZ1150" s="60"/>
      <c r="BA1150" s="60"/>
      <c r="BB1150" s="60"/>
      <c r="BC1150" s="60"/>
      <c r="BD1150" s="60"/>
      <c r="BE1150" s="60"/>
      <c r="BF1150" s="60"/>
      <c r="BG1150" s="60"/>
      <c r="BH1150" s="60"/>
      <c r="BI1150" s="60"/>
      <c r="BJ1150" s="60"/>
      <c r="BK1150" s="60"/>
      <c r="BL1150" s="60"/>
      <c r="BM1150" s="60"/>
      <c r="BN1150" s="60"/>
      <c r="BO1150" s="60"/>
      <c r="BP1150" s="60"/>
      <c r="BQ1150" s="60"/>
      <c r="BR1150" s="60"/>
      <c r="BS1150" s="60"/>
      <c r="BT1150" s="60"/>
      <c r="BU1150" s="60"/>
      <c r="BV1150" s="60"/>
      <c r="BW1150" s="60"/>
      <c r="BX1150" s="60"/>
      <c r="BY1150" s="60"/>
      <c r="BZ1150" s="60"/>
      <c r="CA1150" s="60"/>
      <c r="CB1150" s="60"/>
      <c r="CC1150" s="60"/>
      <c r="CD1150" s="60"/>
      <c r="CE1150" s="60"/>
      <c r="CF1150" s="60"/>
      <c r="CG1150" s="60"/>
      <c r="CH1150" s="60"/>
      <c r="CI1150" s="60"/>
      <c r="CJ1150" s="60"/>
      <c r="CK1150" s="60"/>
      <c r="CL1150" s="60"/>
      <c r="CM1150" s="60"/>
      <c r="CN1150" s="60"/>
      <c r="CO1150" s="60"/>
      <c r="CP1150" s="60"/>
      <c r="CQ1150" s="60"/>
      <c r="CR1150" s="60"/>
      <c r="CS1150" s="60"/>
      <c r="CT1150" s="60"/>
      <c r="CU1150" s="60"/>
      <c r="CV1150" s="60"/>
      <c r="CW1150" s="60"/>
      <c r="CX1150" s="60"/>
      <c r="CY1150" s="60"/>
      <c r="CZ1150" s="60"/>
      <c r="DA1150" s="60"/>
      <c r="DB1150" s="60"/>
      <c r="DC1150" s="60"/>
      <c r="DD1150" s="60"/>
      <c r="DE1150" s="60"/>
      <c r="DF1150" s="60"/>
      <c r="DG1150" s="60"/>
      <c r="DH1150" s="60"/>
      <c r="DI1150" s="60"/>
      <c r="DJ1150" s="60"/>
      <c r="DK1150" s="60"/>
      <c r="DL1150" s="60"/>
      <c r="DM1150" s="60"/>
      <c r="DN1150" s="60"/>
      <c r="DO1150" s="60"/>
      <c r="DP1150" s="60"/>
      <c r="DQ1150" s="60"/>
      <c r="DR1150" s="60"/>
      <c r="DS1150" s="60"/>
      <c r="DT1150" s="60"/>
      <c r="DU1150" s="60"/>
      <c r="DV1150" s="60"/>
      <c r="DW1150" s="60"/>
      <c r="DX1150" s="60"/>
      <c r="DY1150" s="60"/>
      <c r="DZ1150" s="60"/>
      <c r="EA1150" s="60"/>
      <c r="EB1150" s="60"/>
      <c r="EC1150" s="60"/>
      <c r="ED1150" s="60"/>
      <c r="EE1150" s="60"/>
      <c r="EF1150" s="60"/>
      <c r="EG1150" s="60"/>
      <c r="EH1150" s="60"/>
      <c r="EI1150" s="60"/>
      <c r="EJ1150" s="60"/>
      <c r="EK1150" s="60"/>
      <c r="EL1150" s="60"/>
      <c r="EM1150" s="60"/>
      <c r="EN1150" s="60"/>
      <c r="EO1150" s="60"/>
      <c r="EP1150" s="60"/>
      <c r="EQ1150" s="60"/>
      <c r="ER1150" s="60"/>
      <c r="ES1150" s="60"/>
      <c r="ET1150" s="60"/>
      <c r="EU1150" s="60"/>
      <c r="EV1150" s="60"/>
      <c r="EW1150" s="60"/>
      <c r="EX1150" s="60"/>
      <c r="EY1150" s="60"/>
      <c r="EZ1150" s="60"/>
      <c r="FA1150" s="60"/>
      <c r="FB1150" s="60"/>
      <c r="FC1150" s="60"/>
      <c r="FD1150" s="60"/>
      <c r="FE1150" s="60"/>
      <c r="FF1150" s="60"/>
      <c r="FG1150" s="60"/>
      <c r="FH1150" s="60"/>
      <c r="FI1150" s="60"/>
      <c r="FJ1150" s="60"/>
      <c r="FK1150" s="60"/>
      <c r="FL1150" s="60"/>
      <c r="FM1150" s="60"/>
      <c r="FN1150" s="60"/>
      <c r="FO1150" s="60"/>
      <c r="FP1150" s="60"/>
      <c r="FQ1150" s="60"/>
      <c r="FR1150" s="60"/>
      <c r="FS1150" s="60"/>
      <c r="FT1150" s="60"/>
      <c r="FU1150" s="60"/>
      <c r="FV1150" s="60"/>
      <c r="FW1150" s="60"/>
      <c r="FX1150" s="60"/>
      <c r="FY1150" s="60"/>
      <c r="FZ1150" s="60"/>
      <c r="GA1150" s="60"/>
      <c r="GB1150" s="60"/>
      <c r="GC1150" s="60"/>
      <c r="GD1150" s="60"/>
      <c r="GE1150" s="60"/>
      <c r="GF1150" s="60"/>
      <c r="GG1150" s="60"/>
      <c r="GH1150" s="60"/>
      <c r="GI1150" s="60"/>
      <c r="GJ1150" s="60"/>
      <c r="GK1150" s="60"/>
      <c r="GL1150" s="60"/>
      <c r="GM1150" s="60"/>
      <c r="GN1150" s="60"/>
      <c r="GO1150" s="60"/>
      <c r="GP1150" s="60"/>
      <c r="GQ1150" s="60"/>
      <c r="GR1150" s="60"/>
      <c r="GS1150" s="60"/>
      <c r="GT1150" s="60"/>
      <c r="GU1150" s="60"/>
      <c r="GV1150" s="60"/>
      <c r="GW1150" s="60"/>
      <c r="GX1150" s="60"/>
      <c r="GY1150" s="60"/>
      <c r="GZ1150" s="60"/>
      <c r="HA1150" s="60"/>
      <c r="HB1150" s="60"/>
      <c r="HC1150" s="60"/>
      <c r="HD1150" s="60"/>
      <c r="HE1150" s="60"/>
      <c r="HF1150" s="60"/>
      <c r="HG1150" s="60"/>
      <c r="HH1150" s="60"/>
      <c r="HI1150" s="60"/>
      <c r="HJ1150" s="60"/>
      <c r="HK1150" s="60"/>
      <c r="HL1150" s="60"/>
      <c r="HM1150" s="60"/>
      <c r="HN1150" s="60"/>
      <c r="HO1150" s="60"/>
      <c r="HP1150" s="60"/>
      <c r="HQ1150" s="60"/>
      <c r="HR1150" s="60"/>
      <c r="HS1150" s="60"/>
      <c r="HT1150" s="60"/>
      <c r="HU1150" s="60"/>
      <c r="HV1150" s="60"/>
      <c r="HW1150" s="60"/>
      <c r="HX1150" s="60"/>
      <c r="HY1150" s="60"/>
      <c r="HZ1150" s="60"/>
      <c r="IA1150" s="60"/>
      <c r="IB1150" s="60"/>
      <c r="IC1150" s="60"/>
      <c r="ID1150" s="60"/>
      <c r="IE1150" s="60"/>
      <c r="IF1150" s="60"/>
      <c r="IG1150" s="60"/>
      <c r="IH1150" s="60"/>
      <c r="II1150" s="60"/>
      <c r="IJ1150" s="60"/>
      <c r="IK1150" s="60"/>
      <c r="IL1150" s="60"/>
      <c r="IM1150" s="60"/>
      <c r="IN1150" s="60"/>
      <c r="IO1150" s="60"/>
      <c r="IP1150" s="60"/>
      <c r="IQ1150" s="60"/>
      <c r="IR1150" s="60"/>
      <c r="IS1150" s="60"/>
      <c r="IT1150" s="60"/>
      <c r="IU1150" s="60"/>
      <c r="IV1150" s="60"/>
      <c r="IW1150" s="60"/>
      <c r="IX1150" s="60"/>
      <c r="IY1150" s="60"/>
      <c r="IZ1150" s="60"/>
      <c r="JA1150" s="60"/>
      <c r="JB1150" s="60"/>
      <c r="JC1150" s="60"/>
      <c r="JD1150" s="60"/>
      <c r="JE1150" s="60"/>
      <c r="JF1150" s="60"/>
      <c r="JG1150" s="60"/>
      <c r="JH1150" s="60"/>
      <c r="JI1150" s="60"/>
      <c r="JJ1150" s="60"/>
      <c r="JK1150" s="60"/>
      <c r="JL1150" s="60"/>
      <c r="JM1150" s="60"/>
      <c r="JN1150" s="60"/>
      <c r="JO1150" s="60"/>
      <c r="JP1150" s="60"/>
      <c r="JQ1150" s="60"/>
      <c r="JR1150" s="60"/>
      <c r="JS1150" s="60"/>
      <c r="JT1150" s="60"/>
      <c r="JU1150" s="60"/>
      <c r="JV1150" s="60"/>
      <c r="JW1150" s="60"/>
      <c r="JX1150" s="60"/>
      <c r="JY1150" s="60"/>
      <c r="JZ1150" s="60"/>
      <c r="KA1150" s="60"/>
      <c r="KB1150" s="60"/>
      <c r="KC1150" s="60"/>
      <c r="KD1150" s="60"/>
      <c r="KE1150" s="60"/>
      <c r="KF1150" s="60"/>
      <c r="KG1150" s="60"/>
      <c r="KH1150" s="60"/>
      <c r="KI1150" s="60"/>
      <c r="KJ1150" s="60"/>
      <c r="KK1150" s="60"/>
      <c r="KL1150" s="60"/>
      <c r="KM1150" s="60"/>
      <c r="KN1150" s="60"/>
      <c r="KO1150" s="60"/>
      <c r="KP1150" s="60"/>
      <c r="KQ1150" s="60"/>
      <c r="KR1150" s="60"/>
      <c r="KS1150" s="60"/>
      <c r="KT1150" s="60"/>
      <c r="KU1150" s="60"/>
      <c r="KV1150" s="60"/>
      <c r="KW1150" s="60"/>
      <c r="KX1150" s="60"/>
      <c r="KY1150" s="60"/>
      <c r="KZ1150" s="60"/>
      <c r="LA1150" s="60"/>
      <c r="LB1150" s="60"/>
      <c r="LC1150" s="60"/>
      <c r="LD1150" s="60"/>
      <c r="LE1150" s="60"/>
      <c r="LF1150" s="60"/>
      <c r="LG1150" s="60"/>
      <c r="LH1150" s="60"/>
      <c r="LI1150" s="60"/>
      <c r="LJ1150" s="60"/>
      <c r="LK1150" s="60"/>
      <c r="LL1150" s="60"/>
      <c r="LM1150" s="60"/>
      <c r="LN1150" s="60"/>
      <c r="LO1150" s="60"/>
      <c r="LP1150" s="60"/>
      <c r="LQ1150" s="60"/>
      <c r="LR1150" s="60"/>
      <c r="LS1150" s="60"/>
      <c r="LT1150" s="60"/>
      <c r="LU1150" s="60"/>
      <c r="LV1150" s="60"/>
      <c r="LW1150" s="60"/>
      <c r="LX1150" s="60"/>
      <c r="LY1150" s="60"/>
      <c r="LZ1150" s="60"/>
      <c r="MA1150" s="60"/>
      <c r="MB1150" s="60"/>
      <c r="MC1150" s="60"/>
      <c r="MD1150" s="60"/>
      <c r="ME1150" s="60"/>
      <c r="MF1150" s="60"/>
      <c r="MG1150" s="60"/>
      <c r="MH1150" s="60"/>
      <c r="MI1150" s="60"/>
      <c r="MJ1150" s="60"/>
      <c r="MK1150" s="60"/>
      <c r="ML1150" s="60"/>
      <c r="MM1150" s="60"/>
      <c r="MN1150" s="60"/>
      <c r="MO1150" s="60"/>
      <c r="MP1150" s="60"/>
      <c r="MQ1150" s="60"/>
      <c r="MR1150" s="60"/>
      <c r="MS1150" s="60"/>
      <c r="MT1150" s="60"/>
      <c r="MU1150" s="60"/>
      <c r="MV1150" s="60"/>
      <c r="MW1150" s="60"/>
      <c r="MX1150" s="60"/>
      <c r="MY1150" s="60"/>
      <c r="MZ1150" s="60"/>
      <c r="NA1150" s="60"/>
      <c r="NB1150" s="60"/>
      <c r="NC1150" s="60"/>
      <c r="ND1150" s="60"/>
      <c r="NE1150" s="60"/>
      <c r="NF1150" s="60"/>
      <c r="NG1150" s="60"/>
      <c r="NH1150" s="60"/>
      <c r="NI1150" s="60"/>
      <c r="NJ1150" s="60"/>
      <c r="NK1150" s="60"/>
      <c r="NL1150" s="60"/>
      <c r="NM1150" s="60"/>
      <c r="NN1150" s="60"/>
      <c r="NO1150" s="60"/>
      <c r="NP1150" s="60"/>
      <c r="NQ1150" s="60"/>
      <c r="NR1150" s="60"/>
      <c r="NS1150" s="60"/>
      <c r="NT1150" s="60"/>
      <c r="NU1150" s="60"/>
      <c r="NV1150" s="60"/>
      <c r="NW1150" s="60"/>
      <c r="NX1150" s="60"/>
      <c r="NY1150" s="60"/>
      <c r="NZ1150" s="60"/>
      <c r="OA1150" s="60"/>
      <c r="OB1150" s="60"/>
      <c r="OC1150" s="60"/>
      <c r="OD1150" s="60"/>
      <c r="OE1150" s="60"/>
      <c r="OF1150" s="60"/>
      <c r="OG1150" s="60"/>
      <c r="OH1150" s="60"/>
      <c r="OI1150" s="60"/>
      <c r="OJ1150" s="60"/>
      <c r="OK1150" s="60"/>
      <c r="OL1150" s="60"/>
      <c r="OM1150" s="60"/>
      <c r="ON1150" s="60"/>
      <c r="OO1150" s="60"/>
      <c r="OP1150" s="60"/>
      <c r="OQ1150" s="60"/>
      <c r="OR1150" s="60"/>
      <c r="OS1150" s="60"/>
      <c r="OT1150" s="60"/>
      <c r="OU1150" s="60"/>
      <c r="OV1150" s="60"/>
      <c r="OW1150" s="60"/>
      <c r="OX1150" s="60"/>
      <c r="OY1150" s="60"/>
      <c r="OZ1150" s="60"/>
      <c r="PA1150" s="60"/>
      <c r="PB1150" s="60"/>
      <c r="PC1150" s="60"/>
      <c r="PD1150" s="60"/>
      <c r="PE1150" s="60"/>
      <c r="PF1150" s="60"/>
      <c r="PG1150" s="60"/>
      <c r="PH1150" s="60"/>
      <c r="PI1150" s="60"/>
      <c r="PJ1150" s="60"/>
      <c r="PK1150" s="60"/>
      <c r="PL1150" s="60"/>
      <c r="PM1150" s="60"/>
      <c r="PN1150" s="60"/>
      <c r="PO1150" s="60"/>
      <c r="PP1150" s="60"/>
      <c r="PQ1150" s="60"/>
      <c r="PR1150" s="60"/>
      <c r="PS1150" s="60"/>
      <c r="PT1150" s="60"/>
      <c r="PU1150" s="60"/>
      <c r="PV1150" s="60"/>
      <c r="PW1150" s="60"/>
      <c r="PX1150" s="60"/>
      <c r="PY1150" s="60"/>
      <c r="PZ1150" s="60"/>
      <c r="QA1150" s="60"/>
      <c r="QB1150" s="60"/>
      <c r="QC1150" s="60"/>
      <c r="QD1150" s="60"/>
      <c r="QE1150" s="60"/>
      <c r="QF1150" s="60"/>
      <c r="QG1150" s="60"/>
      <c r="QH1150" s="60"/>
      <c r="QI1150" s="60"/>
      <c r="QJ1150" s="60"/>
      <c r="QK1150" s="60"/>
      <c r="QL1150" s="60"/>
      <c r="QM1150" s="60"/>
      <c r="QN1150" s="60"/>
      <c r="QO1150" s="60"/>
      <c r="QP1150" s="60"/>
      <c r="QQ1150" s="60"/>
      <c r="QR1150" s="60"/>
      <c r="QS1150" s="60"/>
      <c r="QT1150" s="60"/>
      <c r="QU1150" s="60"/>
      <c r="QV1150" s="60"/>
      <c r="QW1150" s="60"/>
      <c r="QX1150" s="60"/>
      <c r="QY1150" s="60"/>
      <c r="QZ1150" s="60"/>
      <c r="RA1150" s="60"/>
      <c r="RB1150" s="60"/>
      <c r="RC1150" s="60"/>
      <c r="RD1150" s="60"/>
      <c r="RE1150" s="60"/>
      <c r="RF1150" s="60"/>
      <c r="RG1150" s="60"/>
      <c r="RH1150" s="60"/>
      <c r="RI1150" s="60"/>
      <c r="RJ1150" s="60"/>
      <c r="RK1150" s="60"/>
      <c r="RL1150" s="60"/>
      <c r="RM1150" s="60"/>
      <c r="RN1150" s="60"/>
      <c r="RO1150" s="60"/>
      <c r="RP1150" s="60"/>
      <c r="RQ1150" s="60"/>
      <c r="RR1150" s="60"/>
      <c r="RS1150" s="60"/>
      <c r="RT1150" s="60"/>
      <c r="RU1150" s="60"/>
      <c r="RV1150" s="60"/>
      <c r="RW1150" s="60"/>
      <c r="RX1150" s="60"/>
      <c r="RY1150" s="60"/>
      <c r="RZ1150" s="60"/>
      <c r="SA1150" s="60"/>
      <c r="SB1150" s="60"/>
      <c r="SC1150" s="60"/>
      <c r="SD1150" s="60"/>
      <c r="SE1150" s="60"/>
      <c r="SF1150" s="60"/>
      <c r="SG1150" s="60"/>
      <c r="SH1150" s="60"/>
      <c r="SI1150" s="60"/>
      <c r="SJ1150" s="60"/>
      <c r="SK1150" s="60"/>
      <c r="SL1150" s="60"/>
      <c r="SM1150" s="60"/>
      <c r="SN1150" s="60"/>
      <c r="SO1150" s="60"/>
      <c r="SP1150" s="60"/>
      <c r="SQ1150" s="60"/>
      <c r="SR1150" s="60"/>
      <c r="SS1150" s="60"/>
      <c r="ST1150" s="60"/>
      <c r="SU1150" s="60"/>
      <c r="SV1150" s="60"/>
      <c r="SW1150" s="60"/>
      <c r="SX1150" s="60"/>
      <c r="SY1150" s="60"/>
      <c r="SZ1150" s="60"/>
      <c r="TA1150" s="60"/>
      <c r="TB1150" s="60"/>
      <c r="TC1150" s="60"/>
      <c r="TD1150" s="60"/>
      <c r="TE1150" s="60"/>
      <c r="TF1150" s="60"/>
      <c r="TG1150" s="60"/>
      <c r="TH1150" s="60"/>
      <c r="TI1150" s="60"/>
    </row>
    <row r="1151" spans="1:529" s="60" customFormat="1" ht="45.75" customHeight="1" x14ac:dyDescent="0.25">
      <c r="A1151" s="73" t="s">
        <v>3288</v>
      </c>
      <c r="B1151" s="12">
        <v>39645</v>
      </c>
      <c r="C1151" s="11" t="s">
        <v>7885</v>
      </c>
      <c r="D1151" s="11" t="s">
        <v>7883</v>
      </c>
      <c r="E1151" s="64" t="s">
        <v>6722</v>
      </c>
      <c r="F1151" s="64" t="s">
        <v>6722</v>
      </c>
      <c r="G1151" s="64" t="s">
        <v>128</v>
      </c>
      <c r="H1151" s="73">
        <v>54020</v>
      </c>
      <c r="I1151" s="12">
        <v>41781</v>
      </c>
      <c r="J1151" s="12">
        <v>46221</v>
      </c>
      <c r="K1151" s="11" t="s">
        <v>365</v>
      </c>
      <c r="L1151" s="11" t="s">
        <v>365</v>
      </c>
      <c r="M1151" s="11" t="s">
        <v>4803</v>
      </c>
      <c r="N1151" s="11" t="s">
        <v>25</v>
      </c>
      <c r="O1151" s="11">
        <v>154000</v>
      </c>
      <c r="P1151" s="745" t="s">
        <v>7884</v>
      </c>
      <c r="Q1151" s="745" t="s">
        <v>7884</v>
      </c>
      <c r="R1151" s="745"/>
      <c r="S1151" s="745"/>
      <c r="T1151" s="559">
        <v>17.600000000000001</v>
      </c>
      <c r="U1151" s="11">
        <v>390.41</v>
      </c>
      <c r="V1151" s="11">
        <v>154000</v>
      </c>
      <c r="W1151" s="11" t="s">
        <v>1257</v>
      </c>
      <c r="X1151" s="11">
        <v>35</v>
      </c>
      <c r="Y1151" s="11">
        <v>25</v>
      </c>
      <c r="Z1151" s="11">
        <v>125</v>
      </c>
      <c r="AA1151" s="11" t="s">
        <v>1090</v>
      </c>
      <c r="AB1151" s="11" t="s">
        <v>1090</v>
      </c>
      <c r="AC1151" s="11" t="s">
        <v>1090</v>
      </c>
      <c r="AD1151" s="11" t="s">
        <v>1090</v>
      </c>
      <c r="AE1151" s="11" t="s">
        <v>1090</v>
      </c>
      <c r="AF1151" s="11">
        <v>0.5</v>
      </c>
      <c r="AG1151" s="11" t="s">
        <v>3289</v>
      </c>
      <c r="AH1151" s="60">
        <v>30</v>
      </c>
      <c r="AI1151" s="11" t="s">
        <v>3290</v>
      </c>
      <c r="AJ1151" s="11" t="s">
        <v>3291</v>
      </c>
      <c r="AK1151" s="11" t="s">
        <v>1108</v>
      </c>
      <c r="AL1151" s="60" t="s">
        <v>7915</v>
      </c>
    </row>
    <row r="1152" spans="1:529" s="60" customFormat="1" ht="45.75" customHeight="1" x14ac:dyDescent="0.25">
      <c r="A1152" s="73" t="s">
        <v>3288</v>
      </c>
      <c r="B1152" s="12">
        <v>39645</v>
      </c>
      <c r="C1152" s="11" t="s">
        <v>7886</v>
      </c>
      <c r="D1152" s="11" t="s">
        <v>7883</v>
      </c>
      <c r="E1152" s="11" t="s">
        <v>6722</v>
      </c>
      <c r="F1152" s="11" t="s">
        <v>6722</v>
      </c>
      <c r="G1152" s="11" t="s">
        <v>128</v>
      </c>
      <c r="H1152" s="73">
        <v>54020</v>
      </c>
      <c r="I1152" s="12">
        <v>41781</v>
      </c>
      <c r="J1152" s="12">
        <v>46221</v>
      </c>
      <c r="K1152" s="11" t="s">
        <v>365</v>
      </c>
      <c r="L1152" s="11" t="s">
        <v>365</v>
      </c>
      <c r="M1152" s="11" t="s">
        <v>4803</v>
      </c>
      <c r="N1152" s="11" t="s">
        <v>25</v>
      </c>
      <c r="O1152" s="11">
        <v>484720</v>
      </c>
      <c r="P1152" s="745" t="s">
        <v>7884</v>
      </c>
      <c r="Q1152" s="745" t="s">
        <v>7884</v>
      </c>
      <c r="R1152" s="745"/>
      <c r="S1152" s="745"/>
      <c r="T1152" s="559">
        <v>141</v>
      </c>
      <c r="U1152" s="11">
        <v>1328</v>
      </c>
      <c r="V1152" s="11">
        <v>484720</v>
      </c>
      <c r="W1152" s="11" t="s">
        <v>1257</v>
      </c>
      <c r="X1152" s="11">
        <v>35</v>
      </c>
      <c r="Y1152" s="11">
        <v>25</v>
      </c>
      <c r="Z1152" s="11">
        <v>125</v>
      </c>
      <c r="AA1152" s="11" t="s">
        <v>1090</v>
      </c>
      <c r="AB1152" s="11" t="s">
        <v>1090</v>
      </c>
      <c r="AC1152" s="11" t="s">
        <v>1090</v>
      </c>
      <c r="AD1152" s="11" t="s">
        <v>1090</v>
      </c>
      <c r="AE1152" s="11" t="s">
        <v>1090</v>
      </c>
      <c r="AF1152" s="11">
        <v>0.5</v>
      </c>
      <c r="AG1152" s="11" t="s">
        <v>3289</v>
      </c>
      <c r="AH1152" s="11">
        <v>28</v>
      </c>
      <c r="AI1152" s="60" t="s">
        <v>7888</v>
      </c>
      <c r="AJ1152" s="60" t="s">
        <v>7889</v>
      </c>
      <c r="AK1152" s="11" t="s">
        <v>1108</v>
      </c>
      <c r="AL1152" s="60" t="s">
        <v>7915</v>
      </c>
    </row>
    <row r="1153" spans="1:529" s="82" customFormat="1" ht="45.75" customHeight="1" thickBot="1" x14ac:dyDescent="0.3">
      <c r="A1153" s="73" t="s">
        <v>3288</v>
      </c>
      <c r="B1153" s="12">
        <v>39645</v>
      </c>
      <c r="C1153" s="11" t="s">
        <v>7887</v>
      </c>
      <c r="D1153" s="11" t="s">
        <v>7883</v>
      </c>
      <c r="E1153" s="67" t="s">
        <v>6722</v>
      </c>
      <c r="F1153" s="67" t="s">
        <v>6722</v>
      </c>
      <c r="G1153" s="67" t="s">
        <v>128</v>
      </c>
      <c r="H1153" s="73">
        <v>54020</v>
      </c>
      <c r="I1153" s="12">
        <v>41781</v>
      </c>
      <c r="J1153" s="12">
        <v>46221</v>
      </c>
      <c r="K1153" s="11" t="s">
        <v>365</v>
      </c>
      <c r="L1153" s="11" t="s">
        <v>365</v>
      </c>
      <c r="M1153" s="11" t="s">
        <v>4803</v>
      </c>
      <c r="N1153" s="11" t="s">
        <v>25</v>
      </c>
      <c r="O1153" s="11"/>
      <c r="P1153" s="756" t="s">
        <v>7884</v>
      </c>
      <c r="Q1153" s="756" t="s">
        <v>7884</v>
      </c>
      <c r="R1153" s="745"/>
      <c r="S1153" s="745"/>
      <c r="T1153" s="559"/>
      <c r="U1153" s="11"/>
      <c r="V1153" s="11"/>
      <c r="W1153" s="11" t="s">
        <v>1257</v>
      </c>
      <c r="X1153" s="11">
        <v>35</v>
      </c>
      <c r="Y1153" s="11">
        <v>25</v>
      </c>
      <c r="Z1153" s="11">
        <v>125</v>
      </c>
      <c r="AA1153" s="11" t="s">
        <v>1090</v>
      </c>
      <c r="AB1153" s="11" t="s">
        <v>1090</v>
      </c>
      <c r="AC1153" s="11" t="s">
        <v>1090</v>
      </c>
      <c r="AD1153" s="11" t="s">
        <v>1090</v>
      </c>
      <c r="AE1153" s="11" t="s">
        <v>1090</v>
      </c>
      <c r="AF1153" s="11">
        <v>0.5</v>
      </c>
      <c r="AG1153" s="11" t="s">
        <v>3289</v>
      </c>
      <c r="AH1153" s="11">
        <v>26.77</v>
      </c>
      <c r="AI1153" s="11" t="s">
        <v>7890</v>
      </c>
      <c r="AJ1153" s="60" t="s">
        <v>7891</v>
      </c>
      <c r="AK1153" s="11" t="s">
        <v>1108</v>
      </c>
      <c r="AL1153" s="60" t="s">
        <v>7915</v>
      </c>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c r="BU1153" s="60"/>
      <c r="BV1153" s="60"/>
      <c r="BW1153" s="60"/>
      <c r="BX1153" s="60"/>
      <c r="BY1153" s="60"/>
      <c r="BZ1153" s="60"/>
      <c r="CA1153" s="60"/>
      <c r="CB1153" s="60"/>
      <c r="CC1153" s="60"/>
      <c r="CD1153" s="60"/>
      <c r="CE1153" s="60"/>
      <c r="CF1153" s="60"/>
      <c r="CG1153" s="60"/>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c r="QM1153" s="60"/>
      <c r="QN1153" s="60"/>
      <c r="QO1153" s="60"/>
      <c r="QP1153" s="60"/>
      <c r="QQ1153" s="60"/>
      <c r="QR1153" s="60"/>
      <c r="QS1153" s="60"/>
      <c r="QT1153" s="60"/>
      <c r="QU1153" s="60"/>
      <c r="QV1153" s="60"/>
      <c r="QW1153" s="60"/>
      <c r="QX1153" s="60"/>
      <c r="QY1153" s="60"/>
      <c r="QZ1153" s="60"/>
      <c r="RA1153" s="60"/>
      <c r="RB1153" s="60"/>
      <c r="RC1153" s="60"/>
      <c r="RD1153" s="60"/>
      <c r="RE1153" s="60"/>
      <c r="RF1153" s="60"/>
      <c r="RG1153" s="60"/>
      <c r="RH1153" s="60"/>
      <c r="RI1153" s="60"/>
      <c r="RJ1153" s="60"/>
      <c r="RK1153" s="60"/>
      <c r="RL1153" s="60"/>
      <c r="RM1153" s="60"/>
      <c r="RN1153" s="60"/>
      <c r="RO1153" s="60"/>
      <c r="RP1153" s="60"/>
      <c r="RQ1153" s="60"/>
      <c r="RR1153" s="60"/>
      <c r="RS1153" s="60"/>
      <c r="RT1153" s="60"/>
      <c r="RU1153" s="60"/>
      <c r="RV1153" s="60"/>
      <c r="RW1153" s="60"/>
      <c r="RX1153" s="60"/>
      <c r="RY1153" s="60"/>
      <c r="RZ1153" s="60"/>
      <c r="SA1153" s="60"/>
      <c r="SB1153" s="60"/>
      <c r="SC1153" s="60"/>
      <c r="SD1153" s="60"/>
      <c r="SE1153" s="60"/>
      <c r="SF1153" s="60"/>
      <c r="SG1153" s="60"/>
      <c r="SH1153" s="60"/>
      <c r="SI1153" s="60"/>
      <c r="SJ1153" s="60"/>
      <c r="SK1153" s="60"/>
      <c r="SL1153" s="60"/>
      <c r="SM1153" s="60"/>
      <c r="SN1153" s="60"/>
      <c r="SO1153" s="60"/>
      <c r="SP1153" s="60"/>
      <c r="SQ1153" s="60"/>
      <c r="SR1153" s="60"/>
      <c r="SS1153" s="60"/>
      <c r="ST1153" s="60"/>
      <c r="SU1153" s="60"/>
      <c r="SV1153" s="60"/>
      <c r="SW1153" s="60"/>
      <c r="SX1153" s="60"/>
      <c r="SY1153" s="60"/>
      <c r="SZ1153" s="60"/>
      <c r="TA1153" s="60"/>
      <c r="TB1153" s="60"/>
      <c r="TC1153" s="60"/>
      <c r="TD1153" s="60"/>
      <c r="TE1153" s="60"/>
      <c r="TF1153" s="60"/>
      <c r="TG1153" s="60"/>
      <c r="TH1153" s="60"/>
      <c r="TI1153" s="60"/>
    </row>
    <row r="1154" spans="1:529" s="82" customFormat="1" ht="45.75" customHeight="1" thickBot="1" x14ac:dyDescent="0.3">
      <c r="A1154" s="165" t="s">
        <v>3296</v>
      </c>
      <c r="B1154" s="166">
        <v>41771</v>
      </c>
      <c r="C1154" s="167" t="s">
        <v>3297</v>
      </c>
      <c r="D1154" s="167" t="s">
        <v>7806</v>
      </c>
      <c r="E1154" s="39" t="s">
        <v>7807</v>
      </c>
      <c r="F1154" s="39" t="s">
        <v>175</v>
      </c>
      <c r="G1154" s="39" t="s">
        <v>53</v>
      </c>
      <c r="H1154" s="168">
        <v>62503</v>
      </c>
      <c r="I1154" s="166">
        <v>41793</v>
      </c>
      <c r="J1154" s="166">
        <v>43963</v>
      </c>
      <c r="K1154" s="167" t="s">
        <v>877</v>
      </c>
      <c r="L1154" s="167"/>
      <c r="M1154" s="167" t="s">
        <v>302</v>
      </c>
      <c r="N1154" s="167" t="s">
        <v>34</v>
      </c>
      <c r="O1154" s="167">
        <v>26000</v>
      </c>
      <c r="P1154" s="759"/>
      <c r="Q1154" s="759"/>
      <c r="R1154" s="759"/>
      <c r="S1154" s="759"/>
      <c r="T1154" s="564">
        <v>36</v>
      </c>
      <c r="U1154" s="167">
        <v>151.19999999999999</v>
      </c>
      <c r="V1154" s="167">
        <v>26000</v>
      </c>
      <c r="W1154" s="167" t="s">
        <v>1257</v>
      </c>
      <c r="X1154" s="167">
        <v>100</v>
      </c>
      <c r="Y1154" s="167" t="s">
        <v>1090</v>
      </c>
      <c r="Z1154" s="167" t="s">
        <v>1090</v>
      </c>
      <c r="AA1154" s="167" t="s">
        <v>1090</v>
      </c>
      <c r="AB1154" s="167" t="s">
        <v>1090</v>
      </c>
      <c r="AC1154" s="167" t="s">
        <v>1090</v>
      </c>
      <c r="AD1154" s="167" t="s">
        <v>1090</v>
      </c>
      <c r="AE1154" s="167" t="s">
        <v>1090</v>
      </c>
      <c r="AF1154" s="167">
        <v>0.5</v>
      </c>
      <c r="AG1154" s="167" t="s">
        <v>1090</v>
      </c>
      <c r="AH1154" s="167">
        <v>94</v>
      </c>
      <c r="AI1154" s="167" t="s">
        <v>4434</v>
      </c>
      <c r="AJ1154" s="167" t="s">
        <v>4435</v>
      </c>
      <c r="AK1154" s="167" t="s">
        <v>1408</v>
      </c>
      <c r="AL1154" s="452" t="s">
        <v>7808</v>
      </c>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c r="BU1154" s="60"/>
      <c r="BV1154" s="60"/>
      <c r="BW1154" s="60"/>
      <c r="BX1154" s="60"/>
      <c r="BY1154" s="60"/>
      <c r="BZ1154" s="60"/>
      <c r="CA1154" s="60"/>
      <c r="CB1154" s="60"/>
      <c r="CC1154" s="60"/>
      <c r="CD1154" s="60"/>
      <c r="CE1154" s="60"/>
      <c r="CF1154" s="60"/>
      <c r="CG1154" s="60"/>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c r="QM1154" s="60"/>
      <c r="QN1154" s="60"/>
      <c r="QO1154" s="60"/>
      <c r="QP1154" s="60"/>
      <c r="QQ1154" s="60"/>
      <c r="QR1154" s="60"/>
      <c r="QS1154" s="60"/>
      <c r="QT1154" s="60"/>
      <c r="QU1154" s="60"/>
      <c r="QV1154" s="60"/>
      <c r="QW1154" s="60"/>
      <c r="QX1154" s="60"/>
      <c r="QY1154" s="60"/>
      <c r="QZ1154" s="60"/>
      <c r="RA1154" s="60"/>
      <c r="RB1154" s="60"/>
      <c r="RC1154" s="60"/>
      <c r="RD1154" s="60"/>
      <c r="RE1154" s="60"/>
      <c r="RF1154" s="60"/>
      <c r="RG1154" s="60"/>
      <c r="RH1154" s="60"/>
      <c r="RI1154" s="60"/>
      <c r="RJ1154" s="60"/>
      <c r="RK1154" s="60"/>
      <c r="RL1154" s="60"/>
      <c r="RM1154" s="60"/>
      <c r="RN1154" s="60"/>
      <c r="RO1154" s="60"/>
      <c r="RP1154" s="60"/>
      <c r="RQ1154" s="60"/>
      <c r="RR1154" s="60"/>
      <c r="RS1154" s="60"/>
      <c r="RT1154" s="60"/>
      <c r="RU1154" s="60"/>
      <c r="RV1154" s="60"/>
      <c r="RW1154" s="60"/>
      <c r="RX1154" s="60"/>
      <c r="RY1154" s="60"/>
      <c r="RZ1154" s="60"/>
      <c r="SA1154" s="60"/>
      <c r="SB1154" s="60"/>
      <c r="SC1154" s="60"/>
      <c r="SD1154" s="60"/>
      <c r="SE1154" s="60"/>
      <c r="SF1154" s="60"/>
      <c r="SG1154" s="60"/>
      <c r="SH1154" s="60"/>
      <c r="SI1154" s="60"/>
      <c r="SJ1154" s="60"/>
      <c r="SK1154" s="60"/>
      <c r="SL1154" s="60"/>
      <c r="SM1154" s="60"/>
      <c r="SN1154" s="60"/>
      <c r="SO1154" s="60"/>
      <c r="SP1154" s="60"/>
      <c r="SQ1154" s="60"/>
      <c r="SR1154" s="60"/>
      <c r="SS1154" s="60"/>
      <c r="ST1154" s="60"/>
      <c r="SU1154" s="60"/>
      <c r="SV1154" s="60"/>
      <c r="SW1154" s="60"/>
      <c r="SX1154" s="60"/>
      <c r="SY1154" s="60"/>
      <c r="SZ1154" s="60"/>
      <c r="TA1154" s="60"/>
      <c r="TB1154" s="60"/>
      <c r="TC1154" s="60"/>
      <c r="TD1154" s="60"/>
      <c r="TE1154" s="60"/>
      <c r="TF1154" s="60"/>
      <c r="TG1154" s="60"/>
      <c r="TH1154" s="60"/>
      <c r="TI1154" s="60"/>
    </row>
    <row r="1155" spans="1:529" s="82" customFormat="1" ht="45.75" customHeight="1" thickBot="1" x14ac:dyDescent="0.3">
      <c r="A1155" s="73" t="s">
        <v>3298</v>
      </c>
      <c r="B1155" s="12">
        <v>41771</v>
      </c>
      <c r="C1155" s="11" t="s">
        <v>8945</v>
      </c>
      <c r="D1155" s="11" t="s">
        <v>8946</v>
      </c>
      <c r="E1155" s="94" t="s">
        <v>8947</v>
      </c>
      <c r="F1155" s="94" t="s">
        <v>8948</v>
      </c>
      <c r="G1155" s="94" t="s">
        <v>186</v>
      </c>
      <c r="H1155" s="73">
        <v>23858</v>
      </c>
      <c r="I1155" s="12">
        <v>41794</v>
      </c>
      <c r="J1155" s="12">
        <v>47615</v>
      </c>
      <c r="K1155" s="11" t="s">
        <v>1960</v>
      </c>
      <c r="L1155" s="11" t="s">
        <v>7697</v>
      </c>
      <c r="M1155" s="11" t="s">
        <v>408</v>
      </c>
      <c r="N1155" s="11" t="s">
        <v>48</v>
      </c>
      <c r="O1155" s="11">
        <v>14782.5</v>
      </c>
      <c r="P1155" s="745" t="s">
        <v>8949</v>
      </c>
      <c r="Q1155" s="745" t="s">
        <v>8949</v>
      </c>
      <c r="R1155" s="745"/>
      <c r="S1155" s="745"/>
      <c r="T1155" s="559">
        <v>4.5</v>
      </c>
      <c r="U1155" s="11">
        <v>40.5</v>
      </c>
      <c r="V1155" s="11">
        <v>14782.5</v>
      </c>
      <c r="W1155" s="11" t="s">
        <v>3184</v>
      </c>
      <c r="X1155" s="11">
        <v>35</v>
      </c>
      <c r="Y1155" s="11">
        <v>25</v>
      </c>
      <c r="Z1155" s="11">
        <v>125</v>
      </c>
      <c r="AA1155" s="11" t="s">
        <v>1090</v>
      </c>
      <c r="AB1155" s="11" t="s">
        <v>1090</v>
      </c>
      <c r="AC1155" s="11" t="s">
        <v>1090</v>
      </c>
      <c r="AD1155" s="11" t="s">
        <v>1090</v>
      </c>
      <c r="AE1155" s="11" t="s">
        <v>1090</v>
      </c>
      <c r="AF1155" s="11" t="s">
        <v>1090</v>
      </c>
      <c r="AG1155" s="11" t="s">
        <v>1788</v>
      </c>
      <c r="AH1155" s="11">
        <v>276</v>
      </c>
      <c r="AI1155" s="11" t="s">
        <v>4436</v>
      </c>
      <c r="AJ1155" s="11" t="s">
        <v>4437</v>
      </c>
      <c r="AK1155" s="11" t="s">
        <v>1408</v>
      </c>
      <c r="AL1155" s="60"/>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row>
    <row r="1156" spans="1:529" s="82" customFormat="1" ht="45.75" customHeight="1" thickBot="1" x14ac:dyDescent="0.3">
      <c r="A1156" s="165" t="s">
        <v>3315</v>
      </c>
      <c r="B1156" s="166">
        <v>41807</v>
      </c>
      <c r="C1156" s="167" t="s">
        <v>3316</v>
      </c>
      <c r="D1156" s="167" t="s">
        <v>5188</v>
      </c>
      <c r="E1156" s="39" t="s">
        <v>33</v>
      </c>
      <c r="F1156" s="39" t="s">
        <v>41</v>
      </c>
      <c r="G1156" s="39" t="s">
        <v>33</v>
      </c>
      <c r="H1156" s="168" t="s">
        <v>172</v>
      </c>
      <c r="I1156" s="166">
        <v>41835</v>
      </c>
      <c r="J1156" s="166">
        <v>43999</v>
      </c>
      <c r="K1156" s="167" t="s">
        <v>877</v>
      </c>
      <c r="L1156" s="167"/>
      <c r="M1156" s="167" t="s">
        <v>302</v>
      </c>
      <c r="N1156" s="167" t="s">
        <v>34</v>
      </c>
      <c r="O1156" s="167">
        <v>11060</v>
      </c>
      <c r="P1156" s="759"/>
      <c r="Q1156" s="759"/>
      <c r="R1156" s="759"/>
      <c r="S1156" s="759"/>
      <c r="T1156" s="564">
        <v>21.6</v>
      </c>
      <c r="U1156" s="167">
        <v>43.2</v>
      </c>
      <c r="V1156" s="167">
        <v>11.06</v>
      </c>
      <c r="W1156" s="167" t="s">
        <v>1257</v>
      </c>
      <c r="X1156" s="167">
        <v>50</v>
      </c>
      <c r="Y1156" s="167">
        <v>150</v>
      </c>
      <c r="Z1156" s="167" t="s">
        <v>1090</v>
      </c>
      <c r="AA1156" s="167" t="s">
        <v>1090</v>
      </c>
      <c r="AB1156" s="167" t="s">
        <v>1090</v>
      </c>
      <c r="AC1156" s="167" t="s">
        <v>1090</v>
      </c>
      <c r="AD1156" s="167" t="s">
        <v>1090</v>
      </c>
      <c r="AE1156" s="167" t="s">
        <v>1090</v>
      </c>
      <c r="AF1156" s="167">
        <v>0.3</v>
      </c>
      <c r="AG1156" s="167" t="s">
        <v>1090</v>
      </c>
      <c r="AH1156" s="167">
        <v>562.37</v>
      </c>
      <c r="AI1156" s="167" t="s">
        <v>4438</v>
      </c>
      <c r="AJ1156" s="167" t="s">
        <v>4439</v>
      </c>
      <c r="AK1156" s="167" t="s">
        <v>1408</v>
      </c>
      <c r="AL1156" s="452" t="s">
        <v>7734</v>
      </c>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row>
    <row r="1157" spans="1:529" s="82" customFormat="1" ht="45.75" customHeight="1" thickBot="1" x14ac:dyDescent="0.3">
      <c r="A1157" s="73" t="s">
        <v>3328</v>
      </c>
      <c r="B1157" s="12">
        <v>41815</v>
      </c>
      <c r="C1157" s="11" t="s">
        <v>3329</v>
      </c>
      <c r="D1157" s="11" t="s">
        <v>5160</v>
      </c>
      <c r="E1157" s="231"/>
      <c r="F1157" s="231"/>
      <c r="G1157" s="231"/>
      <c r="H1157" s="73">
        <v>44063</v>
      </c>
      <c r="I1157" s="12">
        <v>41838</v>
      </c>
      <c r="J1157" s="12" t="s">
        <v>1252</v>
      </c>
      <c r="K1157" s="11" t="s">
        <v>1120</v>
      </c>
      <c r="L1157" s="11"/>
      <c r="M1157" s="11" t="s">
        <v>4827</v>
      </c>
      <c r="N1157" s="11" t="s">
        <v>34</v>
      </c>
      <c r="O1157" s="11">
        <v>5475</v>
      </c>
      <c r="P1157" s="745"/>
      <c r="Q1157" s="745"/>
      <c r="R1157" s="745"/>
      <c r="S1157" s="745"/>
      <c r="T1157" s="559">
        <v>2.2000000000000002</v>
      </c>
      <c r="U1157" s="11">
        <v>15</v>
      </c>
      <c r="V1157" s="11">
        <v>5475</v>
      </c>
      <c r="W1157" s="11" t="s">
        <v>3211</v>
      </c>
      <c r="X1157" s="11">
        <v>35</v>
      </c>
      <c r="Y1157" s="11">
        <v>25</v>
      </c>
      <c r="Z1157" s="11">
        <v>125</v>
      </c>
      <c r="AA1157" s="11" t="s">
        <v>1090</v>
      </c>
      <c r="AB1157" s="11" t="s">
        <v>1090</v>
      </c>
      <c r="AC1157" s="11" t="s">
        <v>1090</v>
      </c>
      <c r="AD1157" s="11" t="s">
        <v>1090</v>
      </c>
      <c r="AE1157" s="11" t="s">
        <v>1090</v>
      </c>
      <c r="AF1157" s="11" t="s">
        <v>1090</v>
      </c>
      <c r="AG1157" s="11" t="s">
        <v>1090</v>
      </c>
      <c r="AH1157" s="11">
        <v>608.85</v>
      </c>
      <c r="AI1157" s="11" t="s">
        <v>4440</v>
      </c>
      <c r="AJ1157" s="11" t="s">
        <v>4441</v>
      </c>
      <c r="AK1157" s="11" t="s">
        <v>3330</v>
      </c>
      <c r="AL1157" s="60"/>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row>
    <row r="1158" spans="1:529" s="82" customFormat="1" ht="45.75" customHeight="1" thickBot="1" x14ac:dyDescent="0.3">
      <c r="A1158" s="229" t="s">
        <v>3331</v>
      </c>
      <c r="B1158" s="230">
        <v>41821</v>
      </c>
      <c r="C1158" s="231" t="s">
        <v>5211</v>
      </c>
      <c r="D1158" s="231" t="s">
        <v>8974</v>
      </c>
      <c r="E1158" s="67" t="s">
        <v>134</v>
      </c>
      <c r="F1158" s="67" t="s">
        <v>133</v>
      </c>
      <c r="G1158" s="67" t="s">
        <v>51</v>
      </c>
      <c r="H1158" s="232">
        <v>15165</v>
      </c>
      <c r="I1158" s="230">
        <v>41849</v>
      </c>
      <c r="J1158" s="230">
        <v>47665</v>
      </c>
      <c r="K1158" s="231" t="s">
        <v>378</v>
      </c>
      <c r="L1158" s="231" t="s">
        <v>8480</v>
      </c>
      <c r="M1158" s="231" t="s">
        <v>290</v>
      </c>
      <c r="N1158" s="231" t="s">
        <v>95</v>
      </c>
      <c r="O1158" s="231">
        <v>125925</v>
      </c>
      <c r="P1158" s="844" t="s">
        <v>8975</v>
      </c>
      <c r="Q1158" s="844" t="s">
        <v>8975</v>
      </c>
      <c r="R1158" s="844"/>
      <c r="S1158" s="844"/>
      <c r="T1158" s="637"/>
      <c r="U1158" s="231">
        <v>345</v>
      </c>
      <c r="V1158" s="231">
        <v>125925</v>
      </c>
      <c r="W1158" s="231" t="s">
        <v>3184</v>
      </c>
      <c r="X1158" s="231">
        <v>35</v>
      </c>
      <c r="Y1158" s="231">
        <v>25</v>
      </c>
      <c r="Z1158" s="231">
        <v>125</v>
      </c>
      <c r="AA1158" s="231" t="s">
        <v>1090</v>
      </c>
      <c r="AB1158" s="231" t="s">
        <v>1090</v>
      </c>
      <c r="AC1158" s="231" t="s">
        <v>1090</v>
      </c>
      <c r="AD1158" s="231" t="s">
        <v>1090</v>
      </c>
      <c r="AE1158" s="231" t="s">
        <v>1090</v>
      </c>
      <c r="AF1158" s="231">
        <v>0.3</v>
      </c>
      <c r="AG1158" s="231" t="s">
        <v>1788</v>
      </c>
      <c r="AH1158" s="231">
        <v>308.8</v>
      </c>
      <c r="AI1158" s="231" t="s">
        <v>4442</v>
      </c>
      <c r="AJ1158" s="231" t="s">
        <v>4443</v>
      </c>
      <c r="AK1158" s="231" t="s">
        <v>1786</v>
      </c>
      <c r="AL1158" s="685"/>
      <c r="AM1158" s="60"/>
      <c r="AN1158" s="60"/>
      <c r="AO1158" s="60"/>
      <c r="AP1158" s="60"/>
      <c r="AQ1158" s="60"/>
      <c r="AR1158" s="60"/>
      <c r="AS1158" s="60"/>
      <c r="AT1158" s="60"/>
      <c r="AU1158" s="60"/>
      <c r="AV1158" s="60"/>
      <c r="AW1158" s="60"/>
      <c r="AX1158" s="60"/>
      <c r="AY1158" s="60"/>
      <c r="AZ1158" s="60"/>
      <c r="BA1158" s="60"/>
      <c r="BB1158" s="60"/>
      <c r="BC1158" s="60"/>
      <c r="BD1158" s="60"/>
      <c r="BE1158" s="60"/>
      <c r="BF1158" s="60"/>
      <c r="BG1158" s="60"/>
      <c r="BH1158" s="60"/>
      <c r="BI1158" s="60"/>
      <c r="BJ1158" s="60"/>
      <c r="BK1158" s="60"/>
      <c r="BL1158" s="60"/>
      <c r="BM1158" s="60"/>
      <c r="BN1158" s="60"/>
      <c r="BO1158" s="60"/>
      <c r="BP1158" s="60"/>
      <c r="BQ1158" s="60"/>
      <c r="BR1158" s="60"/>
      <c r="BS1158" s="60"/>
      <c r="BT1158" s="60"/>
      <c r="BU1158" s="60"/>
      <c r="BV1158" s="60"/>
      <c r="BW1158" s="60"/>
      <c r="BX1158" s="60"/>
      <c r="BY1158" s="60"/>
      <c r="BZ1158" s="60"/>
      <c r="CA1158" s="60"/>
      <c r="CB1158" s="60"/>
      <c r="CC1158" s="60"/>
      <c r="CD1158" s="60"/>
      <c r="CE1158" s="60"/>
      <c r="CF1158" s="60"/>
      <c r="CG1158" s="60"/>
      <c r="CH1158" s="60"/>
      <c r="CI1158" s="60"/>
      <c r="CJ1158" s="60"/>
      <c r="CK1158" s="60"/>
      <c r="CL1158" s="60"/>
      <c r="CM1158" s="60"/>
      <c r="CN1158" s="60"/>
      <c r="CO1158" s="60"/>
      <c r="CP1158" s="60"/>
      <c r="CQ1158" s="60"/>
      <c r="CR1158" s="60"/>
      <c r="CS1158" s="60"/>
      <c r="CT1158" s="60"/>
      <c r="CU1158" s="60"/>
      <c r="CV1158" s="60"/>
      <c r="CW1158" s="60"/>
      <c r="CX1158" s="60"/>
      <c r="CY1158" s="60"/>
      <c r="CZ1158" s="60"/>
      <c r="DA1158" s="60"/>
      <c r="DB1158" s="60"/>
      <c r="DC1158" s="60"/>
      <c r="DD1158" s="60"/>
      <c r="DE1158" s="60"/>
      <c r="DF1158" s="60"/>
      <c r="DG1158" s="60"/>
      <c r="DH1158" s="60"/>
      <c r="DI1158" s="60"/>
      <c r="DJ1158" s="60"/>
      <c r="DK1158" s="60"/>
      <c r="DL1158" s="60"/>
      <c r="DM1158" s="60"/>
      <c r="DN1158" s="60"/>
      <c r="DO1158" s="60"/>
      <c r="DP1158" s="60"/>
      <c r="DQ1158" s="60"/>
      <c r="DR1158" s="60"/>
      <c r="DS1158" s="60"/>
      <c r="DT1158" s="60"/>
      <c r="DU1158" s="60"/>
      <c r="DV1158" s="60"/>
      <c r="DW1158" s="60"/>
      <c r="DX1158" s="60"/>
      <c r="DY1158" s="60"/>
      <c r="DZ1158" s="60"/>
      <c r="EA1158" s="60"/>
      <c r="EB1158" s="60"/>
      <c r="EC1158" s="60"/>
      <c r="ED1158" s="60"/>
      <c r="EE1158" s="60"/>
      <c r="EF1158" s="60"/>
      <c r="EG1158" s="60"/>
      <c r="EH1158" s="60"/>
      <c r="EI1158" s="60"/>
      <c r="EJ1158" s="60"/>
      <c r="EK1158" s="60"/>
      <c r="EL1158" s="60"/>
      <c r="EM1158" s="60"/>
      <c r="EN1158" s="60"/>
      <c r="EO1158" s="60"/>
      <c r="EP1158" s="60"/>
      <c r="EQ1158" s="60"/>
      <c r="ER1158" s="60"/>
      <c r="ES1158" s="60"/>
      <c r="ET1158" s="60"/>
      <c r="EU1158" s="60"/>
      <c r="EV1158" s="60"/>
      <c r="EW1158" s="60"/>
      <c r="EX1158" s="60"/>
      <c r="EY1158" s="60"/>
      <c r="EZ1158" s="60"/>
      <c r="FA1158" s="60"/>
      <c r="FB1158" s="60"/>
      <c r="FC1158" s="60"/>
      <c r="FD1158" s="60"/>
      <c r="FE1158" s="60"/>
      <c r="FF1158" s="60"/>
      <c r="FG1158" s="60"/>
      <c r="FH1158" s="60"/>
      <c r="FI1158" s="60"/>
      <c r="FJ1158" s="60"/>
      <c r="FK1158" s="60"/>
      <c r="FL1158" s="60"/>
      <c r="FM1158" s="60"/>
      <c r="FN1158" s="60"/>
      <c r="FO1158" s="60"/>
      <c r="FP1158" s="60"/>
      <c r="FQ1158" s="60"/>
      <c r="FR1158" s="60"/>
      <c r="FS1158" s="60"/>
      <c r="FT1158" s="60"/>
      <c r="FU1158" s="60"/>
      <c r="FV1158" s="60"/>
      <c r="FW1158" s="60"/>
      <c r="FX1158" s="60"/>
      <c r="FY1158" s="60"/>
      <c r="FZ1158" s="60"/>
      <c r="GA1158" s="60"/>
      <c r="GB1158" s="60"/>
      <c r="GC1158" s="60"/>
      <c r="GD1158" s="60"/>
      <c r="GE1158" s="60"/>
      <c r="GF1158" s="60"/>
      <c r="GG1158" s="60"/>
      <c r="GH1158" s="60"/>
      <c r="GI1158" s="60"/>
      <c r="GJ1158" s="60"/>
      <c r="GK1158" s="60"/>
      <c r="GL1158" s="60"/>
      <c r="GM1158" s="60"/>
      <c r="GN1158" s="60"/>
      <c r="GO1158" s="60"/>
      <c r="GP1158" s="60"/>
      <c r="GQ1158" s="60"/>
      <c r="GR1158" s="60"/>
      <c r="GS1158" s="60"/>
      <c r="GT1158" s="60"/>
      <c r="GU1158" s="60"/>
      <c r="GV1158" s="60"/>
      <c r="GW1158" s="60"/>
      <c r="GX1158" s="60"/>
      <c r="GY1158" s="60"/>
      <c r="GZ1158" s="60"/>
      <c r="HA1158" s="60"/>
      <c r="HB1158" s="60"/>
      <c r="HC1158" s="60"/>
      <c r="HD1158" s="60"/>
      <c r="HE1158" s="60"/>
      <c r="HF1158" s="60"/>
      <c r="HG1158" s="60"/>
      <c r="HH1158" s="60"/>
      <c r="HI1158" s="60"/>
      <c r="HJ1158" s="60"/>
      <c r="HK1158" s="60"/>
      <c r="HL1158" s="60"/>
      <c r="HM1158" s="60"/>
      <c r="HN1158" s="60"/>
      <c r="HO1158" s="60"/>
      <c r="HP1158" s="60"/>
      <c r="HQ1158" s="60"/>
      <c r="HR1158" s="60"/>
      <c r="HS1158" s="60"/>
      <c r="HT1158" s="60"/>
      <c r="HU1158" s="60"/>
      <c r="HV1158" s="60"/>
      <c r="HW1158" s="60"/>
      <c r="HX1158" s="60"/>
      <c r="HY1158" s="60"/>
      <c r="HZ1158" s="60"/>
      <c r="IA1158" s="60"/>
      <c r="IB1158" s="60"/>
      <c r="IC1158" s="60"/>
      <c r="ID1158" s="60"/>
      <c r="IE1158" s="60"/>
      <c r="IF1158" s="60"/>
      <c r="IG1158" s="60"/>
      <c r="IH1158" s="60"/>
      <c r="II1158" s="60"/>
      <c r="IJ1158" s="60"/>
      <c r="IK1158" s="60"/>
      <c r="IL1158" s="60"/>
      <c r="IM1158" s="60"/>
      <c r="IN1158" s="60"/>
      <c r="IO1158" s="60"/>
      <c r="IP1158" s="60"/>
      <c r="IQ1158" s="60"/>
      <c r="IR1158" s="60"/>
      <c r="IS1158" s="60"/>
      <c r="IT1158" s="60"/>
      <c r="IU1158" s="60"/>
      <c r="IV1158" s="60"/>
      <c r="IW1158" s="60"/>
      <c r="IX1158" s="60"/>
      <c r="IY1158" s="60"/>
      <c r="IZ1158" s="60"/>
      <c r="JA1158" s="60"/>
      <c r="JB1158" s="60"/>
      <c r="JC1158" s="60"/>
      <c r="JD1158" s="60"/>
      <c r="JE1158" s="60"/>
      <c r="JF1158" s="60"/>
      <c r="JG1158" s="60"/>
      <c r="JH1158" s="60"/>
      <c r="JI1158" s="60"/>
      <c r="JJ1158" s="60"/>
      <c r="JK1158" s="60"/>
      <c r="JL1158" s="60"/>
      <c r="JM1158" s="60"/>
      <c r="JN1158" s="60"/>
      <c r="JO1158" s="60"/>
      <c r="JP1158" s="60"/>
      <c r="JQ1158" s="60"/>
      <c r="JR1158" s="60"/>
      <c r="JS1158" s="60"/>
      <c r="JT1158" s="60"/>
      <c r="JU1158" s="60"/>
      <c r="JV1158" s="60"/>
      <c r="JW1158" s="60"/>
      <c r="JX1158" s="60"/>
      <c r="JY1158" s="60"/>
      <c r="JZ1158" s="60"/>
      <c r="KA1158" s="60"/>
      <c r="KB1158" s="60"/>
      <c r="KC1158" s="60"/>
      <c r="KD1158" s="60"/>
      <c r="KE1158" s="60"/>
      <c r="KF1158" s="60"/>
      <c r="KG1158" s="60"/>
      <c r="KH1158" s="60"/>
      <c r="KI1158" s="60"/>
      <c r="KJ1158" s="60"/>
      <c r="KK1158" s="60"/>
      <c r="KL1158" s="60"/>
      <c r="KM1158" s="60"/>
      <c r="KN1158" s="60"/>
      <c r="KO1158" s="60"/>
      <c r="KP1158" s="60"/>
      <c r="KQ1158" s="60"/>
      <c r="KR1158" s="60"/>
      <c r="KS1158" s="60"/>
      <c r="KT1158" s="60"/>
      <c r="KU1158" s="60"/>
      <c r="KV1158" s="60"/>
      <c r="KW1158" s="60"/>
      <c r="KX1158" s="60"/>
      <c r="KY1158" s="60"/>
      <c r="KZ1158" s="60"/>
      <c r="LA1158" s="60"/>
      <c r="LB1158" s="60"/>
      <c r="LC1158" s="60"/>
      <c r="LD1158" s="60"/>
      <c r="LE1158" s="60"/>
      <c r="LF1158" s="60"/>
      <c r="LG1158" s="60"/>
      <c r="LH1158" s="60"/>
      <c r="LI1158" s="60"/>
      <c r="LJ1158" s="60"/>
      <c r="LK1158" s="60"/>
      <c r="LL1158" s="60"/>
      <c r="LM1158" s="60"/>
      <c r="LN1158" s="60"/>
      <c r="LO1158" s="60"/>
      <c r="LP1158" s="60"/>
      <c r="LQ1158" s="60"/>
      <c r="LR1158" s="60"/>
      <c r="LS1158" s="60"/>
      <c r="LT1158" s="60"/>
      <c r="LU1158" s="60"/>
      <c r="LV1158" s="60"/>
      <c r="LW1158" s="60"/>
      <c r="LX1158" s="60"/>
      <c r="LY1158" s="60"/>
      <c r="LZ1158" s="60"/>
      <c r="MA1158" s="60"/>
      <c r="MB1158" s="60"/>
      <c r="MC1158" s="60"/>
      <c r="MD1158" s="60"/>
      <c r="ME1158" s="60"/>
      <c r="MF1158" s="60"/>
      <c r="MG1158" s="60"/>
      <c r="MH1158" s="60"/>
      <c r="MI1158" s="60"/>
      <c r="MJ1158" s="60"/>
      <c r="MK1158" s="60"/>
      <c r="ML1158" s="60"/>
      <c r="MM1158" s="60"/>
      <c r="MN1158" s="60"/>
      <c r="MO1158" s="60"/>
      <c r="MP1158" s="60"/>
      <c r="MQ1158" s="60"/>
      <c r="MR1158" s="60"/>
      <c r="MS1158" s="60"/>
      <c r="MT1158" s="60"/>
      <c r="MU1158" s="60"/>
      <c r="MV1158" s="60"/>
      <c r="MW1158" s="60"/>
      <c r="MX1158" s="60"/>
      <c r="MY1158" s="60"/>
      <c r="MZ1158" s="60"/>
      <c r="NA1158" s="60"/>
      <c r="NB1158" s="60"/>
      <c r="NC1158" s="60"/>
      <c r="ND1158" s="60"/>
      <c r="NE1158" s="60"/>
      <c r="NF1158" s="60"/>
      <c r="NG1158" s="60"/>
      <c r="NH1158" s="60"/>
      <c r="NI1158" s="60"/>
      <c r="NJ1158" s="60"/>
      <c r="NK1158" s="60"/>
      <c r="NL1158" s="60"/>
      <c r="NM1158" s="60"/>
      <c r="NN1158" s="60"/>
      <c r="NO1158" s="60"/>
      <c r="NP1158" s="60"/>
      <c r="NQ1158" s="60"/>
      <c r="NR1158" s="60"/>
      <c r="NS1158" s="60"/>
      <c r="NT1158" s="60"/>
      <c r="NU1158" s="60"/>
      <c r="NV1158" s="60"/>
      <c r="NW1158" s="60"/>
      <c r="NX1158" s="60"/>
      <c r="NY1158" s="60"/>
      <c r="NZ1158" s="60"/>
      <c r="OA1158" s="60"/>
      <c r="OB1158" s="60"/>
      <c r="OC1158" s="60"/>
      <c r="OD1158" s="60"/>
      <c r="OE1158" s="60"/>
      <c r="OF1158" s="60"/>
      <c r="OG1158" s="60"/>
      <c r="OH1158" s="60"/>
      <c r="OI1158" s="60"/>
      <c r="OJ1158" s="60"/>
      <c r="OK1158" s="60"/>
      <c r="OL1158" s="60"/>
      <c r="OM1158" s="60"/>
      <c r="ON1158" s="60"/>
      <c r="OO1158" s="60"/>
      <c r="OP1158" s="60"/>
      <c r="OQ1158" s="60"/>
      <c r="OR1158" s="60"/>
      <c r="OS1158" s="60"/>
      <c r="OT1158" s="60"/>
      <c r="OU1158" s="60"/>
      <c r="OV1158" s="60"/>
      <c r="OW1158" s="60"/>
      <c r="OX1158" s="60"/>
      <c r="OY1158" s="60"/>
      <c r="OZ1158" s="60"/>
      <c r="PA1158" s="60"/>
      <c r="PB1158" s="60"/>
      <c r="PC1158" s="60"/>
      <c r="PD1158" s="60"/>
      <c r="PE1158" s="60"/>
      <c r="PF1158" s="60"/>
      <c r="PG1158" s="60"/>
      <c r="PH1158" s="60"/>
      <c r="PI1158" s="60"/>
      <c r="PJ1158" s="60"/>
      <c r="PK1158" s="60"/>
      <c r="PL1158" s="60"/>
      <c r="PM1158" s="60"/>
      <c r="PN1158" s="60"/>
      <c r="PO1158" s="60"/>
      <c r="PP1158" s="60"/>
      <c r="PQ1158" s="60"/>
      <c r="PR1158" s="60"/>
      <c r="PS1158" s="60"/>
      <c r="PT1158" s="60"/>
      <c r="PU1158" s="60"/>
      <c r="PV1158" s="60"/>
      <c r="PW1158" s="60"/>
      <c r="PX1158" s="60"/>
      <c r="PY1158" s="60"/>
      <c r="PZ1158" s="60"/>
      <c r="QA1158" s="60"/>
      <c r="QB1158" s="60"/>
      <c r="QC1158" s="60"/>
      <c r="QD1158" s="60"/>
      <c r="QE1158" s="60"/>
      <c r="QF1158" s="60"/>
      <c r="QG1158" s="60"/>
      <c r="QH1158" s="60"/>
      <c r="QI1158" s="60"/>
      <c r="QJ1158" s="60"/>
      <c r="QK1158" s="60"/>
      <c r="QL1158" s="60"/>
      <c r="QM1158" s="60"/>
      <c r="QN1158" s="60"/>
      <c r="QO1158" s="60"/>
      <c r="QP1158" s="60"/>
      <c r="QQ1158" s="60"/>
      <c r="QR1158" s="60"/>
      <c r="QS1158" s="60"/>
      <c r="QT1158" s="60"/>
      <c r="QU1158" s="60"/>
      <c r="QV1158" s="60"/>
      <c r="QW1158" s="60"/>
      <c r="QX1158" s="60"/>
      <c r="QY1158" s="60"/>
      <c r="QZ1158" s="60"/>
      <c r="RA1158" s="60"/>
      <c r="RB1158" s="60"/>
      <c r="RC1158" s="60"/>
      <c r="RD1158" s="60"/>
      <c r="RE1158" s="60"/>
      <c r="RF1158" s="60"/>
      <c r="RG1158" s="60"/>
      <c r="RH1158" s="60"/>
      <c r="RI1158" s="60"/>
      <c r="RJ1158" s="60"/>
      <c r="RK1158" s="60"/>
      <c r="RL1158" s="60"/>
      <c r="RM1158" s="60"/>
      <c r="RN1158" s="60"/>
      <c r="RO1158" s="60"/>
      <c r="RP1158" s="60"/>
      <c r="RQ1158" s="60"/>
      <c r="RR1158" s="60"/>
      <c r="RS1158" s="60"/>
      <c r="RT1158" s="60"/>
      <c r="RU1158" s="60"/>
      <c r="RV1158" s="60"/>
      <c r="RW1158" s="60"/>
      <c r="RX1158" s="60"/>
      <c r="RY1158" s="60"/>
      <c r="RZ1158" s="60"/>
      <c r="SA1158" s="60"/>
      <c r="SB1158" s="60"/>
      <c r="SC1158" s="60"/>
      <c r="SD1158" s="60"/>
      <c r="SE1158" s="60"/>
      <c r="SF1158" s="60"/>
      <c r="SG1158" s="60"/>
      <c r="SH1158" s="60"/>
      <c r="SI1158" s="60"/>
      <c r="SJ1158" s="60"/>
      <c r="SK1158" s="60"/>
      <c r="SL1158" s="60"/>
      <c r="SM1158" s="60"/>
      <c r="SN1158" s="60"/>
      <c r="SO1158" s="60"/>
      <c r="SP1158" s="60"/>
      <c r="SQ1158" s="60"/>
      <c r="SR1158" s="60"/>
      <c r="SS1158" s="60"/>
      <c r="ST1158" s="60"/>
      <c r="SU1158" s="60"/>
      <c r="SV1158" s="60"/>
      <c r="SW1158" s="60"/>
      <c r="SX1158" s="60"/>
      <c r="SY1158" s="60"/>
      <c r="SZ1158" s="60"/>
      <c r="TA1158" s="60"/>
      <c r="TB1158" s="60"/>
      <c r="TC1158" s="60"/>
      <c r="TD1158" s="60"/>
      <c r="TE1158" s="60"/>
      <c r="TF1158" s="60"/>
      <c r="TG1158" s="60"/>
      <c r="TH1158" s="60"/>
      <c r="TI1158" s="60"/>
    </row>
    <row r="1159" spans="1:529" s="60" customFormat="1" ht="42.75" customHeight="1" thickBot="1" x14ac:dyDescent="0.3">
      <c r="A1159" s="65" t="s">
        <v>3332</v>
      </c>
      <c r="B1159" s="66">
        <v>41824</v>
      </c>
      <c r="C1159" s="67" t="s">
        <v>3333</v>
      </c>
      <c r="D1159" s="67" t="s">
        <v>5753</v>
      </c>
      <c r="E1159" s="71"/>
      <c r="F1159" s="71"/>
      <c r="G1159" s="71"/>
      <c r="H1159" s="158">
        <v>62997</v>
      </c>
      <c r="I1159" s="66">
        <v>41849</v>
      </c>
      <c r="J1159" s="66" t="s">
        <v>1252</v>
      </c>
      <c r="K1159" s="67" t="s">
        <v>1583</v>
      </c>
      <c r="L1159" s="67"/>
      <c r="M1159" s="67" t="s">
        <v>305</v>
      </c>
      <c r="N1159" s="67" t="s">
        <v>34</v>
      </c>
      <c r="O1159" s="67">
        <v>448.16</v>
      </c>
      <c r="P1159" s="756"/>
      <c r="Q1159" s="756"/>
      <c r="R1159" s="756"/>
      <c r="S1159" s="756"/>
      <c r="T1159" s="562">
        <v>0.22</v>
      </c>
      <c r="U1159" s="67">
        <v>1.77</v>
      </c>
      <c r="V1159" s="67">
        <v>448.16</v>
      </c>
      <c r="W1159" s="67" t="s">
        <v>1257</v>
      </c>
      <c r="X1159" s="67">
        <v>50</v>
      </c>
      <c r="Y1159" s="67">
        <v>50</v>
      </c>
      <c r="Z1159" s="67">
        <v>250</v>
      </c>
      <c r="AA1159" s="67" t="s">
        <v>1090</v>
      </c>
      <c r="AB1159" s="67" t="s">
        <v>1090</v>
      </c>
      <c r="AC1159" s="67" t="s">
        <v>1090</v>
      </c>
      <c r="AD1159" s="67" t="s">
        <v>1090</v>
      </c>
      <c r="AE1159" s="67" t="s">
        <v>1090</v>
      </c>
      <c r="AF1159" s="67" t="s">
        <v>1090</v>
      </c>
      <c r="AG1159" s="67" t="s">
        <v>3334</v>
      </c>
      <c r="AH1159" s="67">
        <v>140.68</v>
      </c>
      <c r="AI1159" s="67" t="s">
        <v>4444</v>
      </c>
      <c r="AJ1159" s="67" t="s">
        <v>4445</v>
      </c>
      <c r="AK1159" s="67" t="s">
        <v>3335</v>
      </c>
      <c r="AL1159" s="425"/>
    </row>
    <row r="1160" spans="1:529" s="60" customFormat="1" ht="42.75" customHeight="1" thickBot="1" x14ac:dyDescent="0.3">
      <c r="A1160" s="69" t="s">
        <v>3336</v>
      </c>
      <c r="B1160" s="70">
        <v>41830</v>
      </c>
      <c r="C1160" s="71" t="s">
        <v>3337</v>
      </c>
      <c r="D1160" s="71" t="s">
        <v>5161</v>
      </c>
      <c r="H1160" s="69">
        <v>37863</v>
      </c>
      <c r="I1160" s="70">
        <v>41858</v>
      </c>
      <c r="J1160" s="70">
        <v>42542</v>
      </c>
      <c r="K1160" s="71" t="s">
        <v>877</v>
      </c>
      <c r="L1160" s="71"/>
      <c r="M1160" s="71" t="s">
        <v>3338</v>
      </c>
      <c r="N1160" s="71" t="s">
        <v>34</v>
      </c>
      <c r="O1160" s="71">
        <v>16050</v>
      </c>
      <c r="P1160" s="775"/>
      <c r="Q1160" s="775"/>
      <c r="R1160" s="775"/>
      <c r="S1160" s="775"/>
      <c r="T1160" s="581" t="s">
        <v>1964</v>
      </c>
      <c r="U1160" s="71">
        <v>93.31</v>
      </c>
      <c r="V1160" s="71">
        <v>16050</v>
      </c>
      <c r="W1160" s="71" t="s">
        <v>3184</v>
      </c>
      <c r="X1160" s="71">
        <v>50</v>
      </c>
      <c r="Y1160" s="71" t="s">
        <v>1090</v>
      </c>
      <c r="Z1160" s="71" t="s">
        <v>1090</v>
      </c>
      <c r="AA1160" s="71" t="s">
        <v>1090</v>
      </c>
      <c r="AB1160" s="71" t="s">
        <v>1090</v>
      </c>
      <c r="AC1160" s="71" t="s">
        <v>1090</v>
      </c>
      <c r="AD1160" s="71" t="s">
        <v>1090</v>
      </c>
      <c r="AE1160" s="71" t="s">
        <v>1090</v>
      </c>
      <c r="AF1160" s="71">
        <v>0.3</v>
      </c>
      <c r="AG1160" s="71" t="s">
        <v>1090</v>
      </c>
      <c r="AH1160" s="71"/>
      <c r="AI1160" s="71" t="s">
        <v>3339</v>
      </c>
      <c r="AJ1160" s="71" t="s">
        <v>3340</v>
      </c>
      <c r="AK1160" s="71" t="s">
        <v>1408</v>
      </c>
      <c r="AL1160" s="82"/>
    </row>
    <row r="1161" spans="1:529" s="60" customFormat="1" ht="42.75" customHeight="1" x14ac:dyDescent="0.25">
      <c r="A1161" s="96" t="s">
        <v>3360</v>
      </c>
      <c r="B1161" s="97">
        <v>41829</v>
      </c>
      <c r="C1161" s="98" t="s">
        <v>5212</v>
      </c>
      <c r="D1161" s="98" t="s">
        <v>3361</v>
      </c>
      <c r="E1161" s="98"/>
      <c r="F1161" s="98"/>
      <c r="G1161" s="98"/>
      <c r="H1161" s="154">
        <v>518</v>
      </c>
      <c r="I1161" s="97">
        <v>41849</v>
      </c>
      <c r="J1161" s="97">
        <v>43797</v>
      </c>
      <c r="K1161" s="98" t="s">
        <v>1472</v>
      </c>
      <c r="L1161" s="98"/>
      <c r="M1161" s="98" t="s">
        <v>4869</v>
      </c>
      <c r="N1161" s="98" t="s">
        <v>21</v>
      </c>
      <c r="O1161" s="98">
        <v>1000</v>
      </c>
      <c r="P1161" s="817" t="s">
        <v>6372</v>
      </c>
      <c r="Q1161" s="817"/>
      <c r="R1161" s="817"/>
      <c r="S1161" s="817"/>
      <c r="T1161" s="617">
        <v>0.69</v>
      </c>
      <c r="U1161" s="98">
        <v>2.74</v>
      </c>
      <c r="V1161" s="98">
        <v>1000</v>
      </c>
      <c r="W1161" s="98" t="s">
        <v>3184</v>
      </c>
      <c r="X1161" s="98">
        <v>35</v>
      </c>
      <c r="Y1161" s="98">
        <v>25</v>
      </c>
      <c r="Z1161" s="98">
        <v>125</v>
      </c>
      <c r="AA1161" s="98" t="s">
        <v>1090</v>
      </c>
      <c r="AB1161" s="98" t="s">
        <v>1090</v>
      </c>
      <c r="AC1161" s="98" t="s">
        <v>1090</v>
      </c>
      <c r="AD1161" s="98" t="s">
        <v>1090</v>
      </c>
      <c r="AE1161" s="98" t="s">
        <v>1090</v>
      </c>
      <c r="AF1161" s="98">
        <v>0.3</v>
      </c>
      <c r="AG1161" s="98" t="s">
        <v>3362</v>
      </c>
      <c r="AH1161" s="98"/>
      <c r="AI1161" s="98" t="s">
        <v>4446</v>
      </c>
      <c r="AJ1161" s="98" t="s">
        <v>4447</v>
      </c>
      <c r="AK1161" s="98" t="s">
        <v>3363</v>
      </c>
      <c r="AL1161" s="512"/>
    </row>
    <row r="1162" spans="1:529" s="60" customFormat="1" ht="42.75" customHeight="1" x14ac:dyDescent="0.25">
      <c r="A1162" s="99" t="s">
        <v>3360</v>
      </c>
      <c r="B1162" s="100">
        <v>41829</v>
      </c>
      <c r="C1162" s="39" t="s">
        <v>5213</v>
      </c>
      <c r="D1162" s="39" t="s">
        <v>3361</v>
      </c>
      <c r="E1162" s="39"/>
      <c r="F1162" s="39"/>
      <c r="G1162" s="39"/>
      <c r="H1162" s="155">
        <v>518</v>
      </c>
      <c r="I1162" s="100">
        <v>41849</v>
      </c>
      <c r="J1162" s="100">
        <v>43797</v>
      </c>
      <c r="K1162" s="39" t="s">
        <v>1472</v>
      </c>
      <c r="L1162" s="39"/>
      <c r="M1162" s="39" t="s">
        <v>4869</v>
      </c>
      <c r="N1162" s="39" t="s">
        <v>21</v>
      </c>
      <c r="O1162" s="39">
        <v>3000</v>
      </c>
      <c r="P1162" s="757" t="s">
        <v>6372</v>
      </c>
      <c r="Q1162" s="757"/>
      <c r="R1162" s="757"/>
      <c r="S1162" s="757"/>
      <c r="T1162" s="563">
        <v>2.06</v>
      </c>
      <c r="U1162" s="39">
        <v>8.2200000000000006</v>
      </c>
      <c r="V1162" s="39">
        <v>3000</v>
      </c>
      <c r="W1162" s="39" t="s">
        <v>3184</v>
      </c>
      <c r="X1162" s="39">
        <v>35</v>
      </c>
      <c r="Y1162" s="39">
        <v>25</v>
      </c>
      <c r="Z1162" s="39">
        <v>125</v>
      </c>
      <c r="AA1162" s="39" t="s">
        <v>1090</v>
      </c>
      <c r="AB1162" s="39" t="s">
        <v>1090</v>
      </c>
      <c r="AC1162" s="39" t="s">
        <v>1090</v>
      </c>
      <c r="AD1162" s="39" t="s">
        <v>1090</v>
      </c>
      <c r="AE1162" s="39" t="s">
        <v>1090</v>
      </c>
      <c r="AF1162" s="39">
        <v>0.3</v>
      </c>
      <c r="AG1162" s="39" t="s">
        <v>3362</v>
      </c>
      <c r="AH1162" s="39"/>
      <c r="AI1162" s="39" t="s">
        <v>4448</v>
      </c>
      <c r="AJ1162" s="39" t="s">
        <v>4449</v>
      </c>
      <c r="AK1162" s="39" t="s">
        <v>3363</v>
      </c>
      <c r="AL1162" s="394"/>
    </row>
    <row r="1163" spans="1:529" s="60" customFormat="1" ht="42.75" customHeight="1" x14ac:dyDescent="0.25">
      <c r="A1163" s="99" t="s">
        <v>3360</v>
      </c>
      <c r="B1163" s="100">
        <v>41829</v>
      </c>
      <c r="C1163" s="39" t="s">
        <v>5214</v>
      </c>
      <c r="D1163" s="39" t="s">
        <v>3361</v>
      </c>
      <c r="E1163" s="39"/>
      <c r="F1163" s="39"/>
      <c r="G1163" s="39"/>
      <c r="H1163" s="155">
        <v>518</v>
      </c>
      <c r="I1163" s="100">
        <v>41849</v>
      </c>
      <c r="J1163" s="100">
        <v>43797</v>
      </c>
      <c r="K1163" s="39" t="s">
        <v>1475</v>
      </c>
      <c r="L1163" s="39"/>
      <c r="M1163" s="39" t="s">
        <v>4869</v>
      </c>
      <c r="N1163" s="39" t="s">
        <v>21</v>
      </c>
      <c r="O1163" s="39">
        <v>2000</v>
      </c>
      <c r="P1163" s="757" t="s">
        <v>6372</v>
      </c>
      <c r="Q1163" s="757"/>
      <c r="R1163" s="757"/>
      <c r="S1163" s="757"/>
      <c r="T1163" s="563">
        <v>1.37</v>
      </c>
      <c r="U1163" s="39">
        <v>5.48</v>
      </c>
      <c r="V1163" s="39">
        <v>2000</v>
      </c>
      <c r="W1163" s="39" t="s">
        <v>3184</v>
      </c>
      <c r="X1163" s="39">
        <v>35</v>
      </c>
      <c r="Y1163" s="39">
        <v>25</v>
      </c>
      <c r="Z1163" s="39">
        <v>125</v>
      </c>
      <c r="AA1163" s="39" t="s">
        <v>1090</v>
      </c>
      <c r="AB1163" s="39" t="s">
        <v>1090</v>
      </c>
      <c r="AC1163" s="39" t="s">
        <v>1090</v>
      </c>
      <c r="AD1163" s="39" t="s">
        <v>1090</v>
      </c>
      <c r="AE1163" s="39" t="s">
        <v>1090</v>
      </c>
      <c r="AF1163" s="39">
        <v>0.3</v>
      </c>
      <c r="AG1163" s="39" t="s">
        <v>3362</v>
      </c>
      <c r="AH1163" s="39"/>
      <c r="AI1163" s="39" t="s">
        <v>4450</v>
      </c>
      <c r="AJ1163" s="39" t="s">
        <v>4451</v>
      </c>
      <c r="AK1163" s="39" t="s">
        <v>3363</v>
      </c>
      <c r="AL1163" s="394"/>
    </row>
    <row r="1164" spans="1:529" s="60" customFormat="1" ht="42.75" customHeight="1" x14ac:dyDescent="0.25">
      <c r="A1164" s="99" t="s">
        <v>3360</v>
      </c>
      <c r="B1164" s="100">
        <v>41829</v>
      </c>
      <c r="C1164" s="39" t="s">
        <v>5215</v>
      </c>
      <c r="D1164" s="39" t="s">
        <v>3361</v>
      </c>
      <c r="E1164" s="39"/>
      <c r="F1164" s="39"/>
      <c r="G1164" s="39"/>
      <c r="H1164" s="155">
        <v>518</v>
      </c>
      <c r="I1164" s="100">
        <v>41849</v>
      </c>
      <c r="J1164" s="100">
        <v>43797</v>
      </c>
      <c r="K1164" s="39" t="s">
        <v>1475</v>
      </c>
      <c r="L1164" s="39"/>
      <c r="M1164" s="39" t="s">
        <v>4869</v>
      </c>
      <c r="N1164" s="39" t="s">
        <v>21</v>
      </c>
      <c r="O1164" s="39">
        <v>3000</v>
      </c>
      <c r="P1164" s="757" t="s">
        <v>6372</v>
      </c>
      <c r="Q1164" s="757"/>
      <c r="R1164" s="757"/>
      <c r="S1164" s="757"/>
      <c r="T1164" s="563">
        <v>2.06</v>
      </c>
      <c r="U1164" s="39">
        <v>8.2200000000000006</v>
      </c>
      <c r="V1164" s="39">
        <v>3000</v>
      </c>
      <c r="W1164" s="39" t="s">
        <v>3184</v>
      </c>
      <c r="X1164" s="39">
        <v>35</v>
      </c>
      <c r="Y1164" s="39">
        <v>25</v>
      </c>
      <c r="Z1164" s="39">
        <v>125</v>
      </c>
      <c r="AA1164" s="39" t="s">
        <v>1090</v>
      </c>
      <c r="AB1164" s="39" t="s">
        <v>1090</v>
      </c>
      <c r="AC1164" s="39" t="s">
        <v>1090</v>
      </c>
      <c r="AD1164" s="39" t="s">
        <v>1090</v>
      </c>
      <c r="AE1164" s="39" t="s">
        <v>1090</v>
      </c>
      <c r="AF1164" s="39">
        <v>0.3</v>
      </c>
      <c r="AG1164" s="39" t="s">
        <v>3362</v>
      </c>
      <c r="AH1164" s="39"/>
      <c r="AI1164" s="39" t="s">
        <v>4452</v>
      </c>
      <c r="AJ1164" s="39" t="s">
        <v>4453</v>
      </c>
      <c r="AK1164" s="39" t="s">
        <v>3363</v>
      </c>
      <c r="AL1164" s="394"/>
    </row>
    <row r="1165" spans="1:529" s="60" customFormat="1" ht="42.75" customHeight="1" x14ac:dyDescent="0.25">
      <c r="A1165" s="99" t="s">
        <v>3360</v>
      </c>
      <c r="B1165" s="100">
        <v>41829</v>
      </c>
      <c r="C1165" s="39" t="s">
        <v>5216</v>
      </c>
      <c r="D1165" s="39" t="s">
        <v>3361</v>
      </c>
      <c r="E1165" s="39"/>
      <c r="F1165" s="39"/>
      <c r="G1165" s="39"/>
      <c r="H1165" s="155">
        <v>518</v>
      </c>
      <c r="I1165" s="100">
        <v>41849</v>
      </c>
      <c r="J1165" s="100">
        <v>43797</v>
      </c>
      <c r="K1165" s="39" t="s">
        <v>1475</v>
      </c>
      <c r="L1165" s="39"/>
      <c r="M1165" s="39" t="s">
        <v>4869</v>
      </c>
      <c r="N1165" s="39" t="s">
        <v>21</v>
      </c>
      <c r="O1165" s="39">
        <v>7000</v>
      </c>
      <c r="P1165" s="757" t="s">
        <v>6372</v>
      </c>
      <c r="Q1165" s="757"/>
      <c r="R1165" s="757"/>
      <c r="S1165" s="757"/>
      <c r="T1165" s="563">
        <v>4.8</v>
      </c>
      <c r="U1165" s="39">
        <v>19.18</v>
      </c>
      <c r="V1165" s="39">
        <v>7000</v>
      </c>
      <c r="W1165" s="39" t="s">
        <v>3184</v>
      </c>
      <c r="X1165" s="39">
        <v>35</v>
      </c>
      <c r="Y1165" s="39">
        <v>25</v>
      </c>
      <c r="Z1165" s="39">
        <v>125</v>
      </c>
      <c r="AA1165" s="39" t="s">
        <v>1090</v>
      </c>
      <c r="AB1165" s="39" t="s">
        <v>1090</v>
      </c>
      <c r="AC1165" s="39" t="s">
        <v>1090</v>
      </c>
      <c r="AD1165" s="39" t="s">
        <v>1090</v>
      </c>
      <c r="AE1165" s="39" t="s">
        <v>1090</v>
      </c>
      <c r="AF1165" s="39">
        <v>0.3</v>
      </c>
      <c r="AG1165" s="39" t="s">
        <v>3362</v>
      </c>
      <c r="AH1165" s="39"/>
      <c r="AI1165" s="39" t="s">
        <v>4454</v>
      </c>
      <c r="AJ1165" s="39" t="s">
        <v>4455</v>
      </c>
      <c r="AK1165" s="39" t="s">
        <v>3363</v>
      </c>
      <c r="AL1165" s="394"/>
    </row>
    <row r="1166" spans="1:529" s="60" customFormat="1" ht="42.75" customHeight="1" x14ac:dyDescent="0.25">
      <c r="A1166" s="99" t="s">
        <v>3360</v>
      </c>
      <c r="B1166" s="100">
        <v>41829</v>
      </c>
      <c r="C1166" s="39" t="s">
        <v>5217</v>
      </c>
      <c r="D1166" s="39" t="s">
        <v>3361</v>
      </c>
      <c r="E1166" s="39"/>
      <c r="F1166" s="39"/>
      <c r="G1166" s="39"/>
      <c r="H1166" s="155">
        <v>518</v>
      </c>
      <c r="I1166" s="100">
        <v>41849</v>
      </c>
      <c r="J1166" s="100">
        <v>43797</v>
      </c>
      <c r="K1166" s="39" t="s">
        <v>1475</v>
      </c>
      <c r="L1166" s="39"/>
      <c r="M1166" s="39" t="s">
        <v>4869</v>
      </c>
      <c r="N1166" s="39" t="s">
        <v>21</v>
      </c>
      <c r="O1166" s="39">
        <v>4000</v>
      </c>
      <c r="P1166" s="757" t="s">
        <v>6372</v>
      </c>
      <c r="Q1166" s="757"/>
      <c r="R1166" s="757"/>
      <c r="S1166" s="757"/>
      <c r="T1166" s="563">
        <v>2.74</v>
      </c>
      <c r="U1166" s="39">
        <v>10.96</v>
      </c>
      <c r="V1166" s="39">
        <v>4000</v>
      </c>
      <c r="W1166" s="39" t="s">
        <v>3184</v>
      </c>
      <c r="X1166" s="39">
        <v>35</v>
      </c>
      <c r="Y1166" s="39">
        <v>25</v>
      </c>
      <c r="Z1166" s="39">
        <v>125</v>
      </c>
      <c r="AA1166" s="39" t="s">
        <v>1090</v>
      </c>
      <c r="AB1166" s="39" t="s">
        <v>1090</v>
      </c>
      <c r="AC1166" s="39" t="s">
        <v>1090</v>
      </c>
      <c r="AD1166" s="39" t="s">
        <v>1090</v>
      </c>
      <c r="AE1166" s="39" t="s">
        <v>1090</v>
      </c>
      <c r="AF1166" s="39">
        <v>0.3</v>
      </c>
      <c r="AG1166" s="39" t="s">
        <v>3362</v>
      </c>
      <c r="AH1166" s="39"/>
      <c r="AI1166" s="39" t="s">
        <v>4456</v>
      </c>
      <c r="AJ1166" s="39" t="s">
        <v>4457</v>
      </c>
      <c r="AK1166" s="39" t="s">
        <v>3363</v>
      </c>
      <c r="AL1166" s="394"/>
    </row>
    <row r="1167" spans="1:529" s="60" customFormat="1" ht="42.75" customHeight="1" x14ac:dyDescent="0.25">
      <c r="A1167" s="99" t="s">
        <v>3360</v>
      </c>
      <c r="B1167" s="100">
        <v>41829</v>
      </c>
      <c r="C1167" s="39" t="s">
        <v>5218</v>
      </c>
      <c r="D1167" s="39" t="s">
        <v>3361</v>
      </c>
      <c r="E1167" s="39"/>
      <c r="F1167" s="39"/>
      <c r="G1167" s="39"/>
      <c r="H1167" s="155">
        <v>518</v>
      </c>
      <c r="I1167" s="100">
        <v>41849</v>
      </c>
      <c r="J1167" s="100">
        <v>43797</v>
      </c>
      <c r="K1167" s="39" t="s">
        <v>1472</v>
      </c>
      <c r="L1167" s="39"/>
      <c r="M1167" s="39" t="s">
        <v>4870</v>
      </c>
      <c r="N1167" s="39" t="s">
        <v>21</v>
      </c>
      <c r="O1167" s="39">
        <v>1000</v>
      </c>
      <c r="P1167" s="757" t="s">
        <v>6372</v>
      </c>
      <c r="Q1167" s="757"/>
      <c r="R1167" s="757"/>
      <c r="S1167" s="757"/>
      <c r="T1167" s="563">
        <v>0.69</v>
      </c>
      <c r="U1167" s="39">
        <v>2.74</v>
      </c>
      <c r="V1167" s="39">
        <v>1000</v>
      </c>
      <c r="W1167" s="39" t="s">
        <v>3184</v>
      </c>
      <c r="X1167" s="39">
        <v>35</v>
      </c>
      <c r="Y1167" s="39">
        <v>25</v>
      </c>
      <c r="Z1167" s="39">
        <v>125</v>
      </c>
      <c r="AA1167" s="39" t="s">
        <v>1090</v>
      </c>
      <c r="AB1167" s="39" t="s">
        <v>1090</v>
      </c>
      <c r="AC1167" s="39" t="s">
        <v>1090</v>
      </c>
      <c r="AD1167" s="39" t="s">
        <v>1090</v>
      </c>
      <c r="AE1167" s="39" t="s">
        <v>1090</v>
      </c>
      <c r="AF1167" s="39">
        <v>0.3</v>
      </c>
      <c r="AG1167" s="39" t="s">
        <v>3362</v>
      </c>
      <c r="AH1167" s="39"/>
      <c r="AI1167" s="39" t="s">
        <v>4458</v>
      </c>
      <c r="AJ1167" s="39" t="s">
        <v>4447</v>
      </c>
      <c r="AK1167" s="39" t="s">
        <v>3363</v>
      </c>
      <c r="AL1167" s="394"/>
    </row>
    <row r="1168" spans="1:529" s="60" customFormat="1" ht="42.75" customHeight="1" x14ac:dyDescent="0.25">
      <c r="A1168" s="99" t="s">
        <v>3360</v>
      </c>
      <c r="B1168" s="100">
        <v>41829</v>
      </c>
      <c r="C1168" s="39" t="s">
        <v>5219</v>
      </c>
      <c r="D1168" s="39" t="s">
        <v>3361</v>
      </c>
      <c r="E1168" s="39"/>
      <c r="F1168" s="39"/>
      <c r="G1168" s="39"/>
      <c r="H1168" s="155">
        <v>518</v>
      </c>
      <c r="I1168" s="100">
        <v>41849</v>
      </c>
      <c r="J1168" s="100">
        <v>43797</v>
      </c>
      <c r="K1168" s="39" t="s">
        <v>1472</v>
      </c>
      <c r="L1168" s="39"/>
      <c r="M1168" s="39" t="s">
        <v>4870</v>
      </c>
      <c r="N1168" s="39" t="s">
        <v>21</v>
      </c>
      <c r="O1168" s="39">
        <v>3000</v>
      </c>
      <c r="P1168" s="757" t="s">
        <v>6372</v>
      </c>
      <c r="Q1168" s="757"/>
      <c r="R1168" s="757"/>
      <c r="S1168" s="757"/>
      <c r="T1168" s="563">
        <v>2.06</v>
      </c>
      <c r="U1168" s="39">
        <v>8.2200000000000006</v>
      </c>
      <c r="V1168" s="39">
        <v>3000</v>
      </c>
      <c r="W1168" s="39" t="s">
        <v>3184</v>
      </c>
      <c r="X1168" s="39">
        <v>35</v>
      </c>
      <c r="Y1168" s="39">
        <v>25</v>
      </c>
      <c r="Z1168" s="39">
        <v>125</v>
      </c>
      <c r="AA1168" s="39" t="s">
        <v>1090</v>
      </c>
      <c r="AB1168" s="39" t="s">
        <v>1090</v>
      </c>
      <c r="AC1168" s="39" t="s">
        <v>1090</v>
      </c>
      <c r="AD1168" s="39" t="s">
        <v>1090</v>
      </c>
      <c r="AE1168" s="39" t="s">
        <v>1090</v>
      </c>
      <c r="AF1168" s="39">
        <v>0.3</v>
      </c>
      <c r="AG1168" s="39" t="s">
        <v>3362</v>
      </c>
      <c r="AH1168" s="39"/>
      <c r="AI1168" s="39" t="s">
        <v>4448</v>
      </c>
      <c r="AJ1168" s="39" t="s">
        <v>4459</v>
      </c>
      <c r="AK1168" s="39" t="s">
        <v>3363</v>
      </c>
      <c r="AL1168" s="394"/>
    </row>
    <row r="1169" spans="1:529" s="82" customFormat="1" ht="45.75" customHeight="1" x14ac:dyDescent="0.25">
      <c r="A1169" s="99" t="s">
        <v>3360</v>
      </c>
      <c r="B1169" s="100">
        <v>41829</v>
      </c>
      <c r="C1169" s="39" t="s">
        <v>5220</v>
      </c>
      <c r="D1169" s="39" t="s">
        <v>3361</v>
      </c>
      <c r="E1169" s="39"/>
      <c r="F1169" s="39"/>
      <c r="G1169" s="39"/>
      <c r="H1169" s="155">
        <v>518</v>
      </c>
      <c r="I1169" s="100">
        <v>41849</v>
      </c>
      <c r="J1169" s="100">
        <v>43797</v>
      </c>
      <c r="K1169" s="39" t="s">
        <v>1475</v>
      </c>
      <c r="L1169" s="39"/>
      <c r="M1169" s="39" t="s">
        <v>4870</v>
      </c>
      <c r="N1169" s="39" t="s">
        <v>21</v>
      </c>
      <c r="O1169" s="39">
        <v>3000</v>
      </c>
      <c r="P1169" s="757" t="s">
        <v>6372</v>
      </c>
      <c r="Q1169" s="757"/>
      <c r="R1169" s="757"/>
      <c r="S1169" s="757"/>
      <c r="T1169" s="563">
        <v>2.06</v>
      </c>
      <c r="U1169" s="39">
        <v>8.2200000000000006</v>
      </c>
      <c r="V1169" s="39">
        <v>3000</v>
      </c>
      <c r="W1169" s="39" t="s">
        <v>3184</v>
      </c>
      <c r="X1169" s="39">
        <v>35</v>
      </c>
      <c r="Y1169" s="39">
        <v>25</v>
      </c>
      <c r="Z1169" s="39">
        <v>125</v>
      </c>
      <c r="AA1169" s="39" t="s">
        <v>1090</v>
      </c>
      <c r="AB1169" s="39" t="s">
        <v>1090</v>
      </c>
      <c r="AC1169" s="39" t="s">
        <v>1090</v>
      </c>
      <c r="AD1169" s="39" t="s">
        <v>1090</v>
      </c>
      <c r="AE1169" s="39" t="s">
        <v>1090</v>
      </c>
      <c r="AF1169" s="39">
        <v>0.3</v>
      </c>
      <c r="AG1169" s="39" t="s">
        <v>3362</v>
      </c>
      <c r="AH1169" s="39"/>
      <c r="AI1169" s="39" t="s">
        <v>4460</v>
      </c>
      <c r="AJ1169" s="39" t="s">
        <v>4461</v>
      </c>
      <c r="AK1169" s="39" t="s">
        <v>3363</v>
      </c>
      <c r="AL1169" s="394"/>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c r="QM1169" s="60"/>
      <c r="QN1169" s="60"/>
      <c r="QO1169" s="60"/>
      <c r="QP1169" s="60"/>
      <c r="QQ1169" s="60"/>
      <c r="QR1169" s="60"/>
      <c r="QS1169" s="60"/>
      <c r="QT1169" s="60"/>
      <c r="QU1169" s="60"/>
      <c r="QV1169" s="60"/>
      <c r="QW1169" s="60"/>
      <c r="QX1169" s="60"/>
      <c r="QY1169" s="60"/>
      <c r="QZ1169" s="60"/>
      <c r="RA1169" s="60"/>
      <c r="RB1169" s="60"/>
      <c r="RC1169" s="60"/>
      <c r="RD1169" s="60"/>
      <c r="RE1169" s="60"/>
      <c r="RF1169" s="60"/>
      <c r="RG1169" s="60"/>
      <c r="RH1169" s="60"/>
      <c r="RI1169" s="60"/>
      <c r="RJ1169" s="60"/>
      <c r="RK1169" s="60"/>
      <c r="RL1169" s="60"/>
      <c r="RM1169" s="60"/>
      <c r="RN1169" s="60"/>
      <c r="RO1169" s="60"/>
      <c r="RP1169" s="60"/>
      <c r="RQ1169" s="60"/>
      <c r="RR1169" s="60"/>
      <c r="RS1169" s="60"/>
      <c r="RT1169" s="60"/>
      <c r="RU1169" s="60"/>
      <c r="RV1169" s="60"/>
      <c r="RW1169" s="60"/>
      <c r="RX1169" s="60"/>
      <c r="RY1169" s="60"/>
      <c r="RZ1169" s="60"/>
      <c r="SA1169" s="60"/>
      <c r="SB1169" s="60"/>
      <c r="SC1169" s="60"/>
      <c r="SD1169" s="60"/>
      <c r="SE1169" s="60"/>
      <c r="SF1169" s="60"/>
      <c r="SG1169" s="60"/>
      <c r="SH1169" s="60"/>
      <c r="SI1169" s="60"/>
      <c r="SJ1169" s="60"/>
      <c r="SK1169" s="60"/>
      <c r="SL1169" s="60"/>
      <c r="SM1169" s="60"/>
      <c r="SN1169" s="60"/>
      <c r="SO1169" s="60"/>
      <c r="SP1169" s="60"/>
      <c r="SQ1169" s="60"/>
      <c r="SR1169" s="60"/>
      <c r="SS1169" s="60"/>
      <c r="ST1169" s="60"/>
      <c r="SU1169" s="60"/>
      <c r="SV1169" s="60"/>
      <c r="SW1169" s="60"/>
      <c r="SX1169" s="60"/>
      <c r="SY1169" s="60"/>
      <c r="SZ1169" s="60"/>
      <c r="TA1169" s="60"/>
      <c r="TB1169" s="60"/>
      <c r="TC1169" s="60"/>
      <c r="TD1169" s="60"/>
      <c r="TE1169" s="60"/>
      <c r="TF1169" s="60"/>
      <c r="TG1169" s="60"/>
      <c r="TH1169" s="60"/>
      <c r="TI1169" s="60"/>
    </row>
    <row r="1170" spans="1:529" s="60" customFormat="1" ht="48" customHeight="1" x14ac:dyDescent="0.25">
      <c r="A1170" s="99" t="s">
        <v>3360</v>
      </c>
      <c r="B1170" s="100">
        <v>41829</v>
      </c>
      <c r="C1170" s="39" t="s">
        <v>5221</v>
      </c>
      <c r="D1170" s="39" t="s">
        <v>3361</v>
      </c>
      <c r="E1170" s="39"/>
      <c r="F1170" s="39"/>
      <c r="G1170" s="39"/>
      <c r="H1170" s="155">
        <v>518</v>
      </c>
      <c r="I1170" s="100">
        <v>41849</v>
      </c>
      <c r="J1170" s="100">
        <v>43797</v>
      </c>
      <c r="K1170" s="39" t="s">
        <v>1475</v>
      </c>
      <c r="L1170" s="39"/>
      <c r="M1170" s="39" t="s">
        <v>4870</v>
      </c>
      <c r="N1170" s="39" t="s">
        <v>21</v>
      </c>
      <c r="O1170" s="39">
        <v>175200</v>
      </c>
      <c r="P1170" s="757" t="s">
        <v>6372</v>
      </c>
      <c r="Q1170" s="757"/>
      <c r="R1170" s="757"/>
      <c r="S1170" s="757"/>
      <c r="T1170" s="563">
        <v>36</v>
      </c>
      <c r="U1170" s="39">
        <v>480</v>
      </c>
      <c r="V1170" s="39">
        <v>175200</v>
      </c>
      <c r="W1170" s="39" t="s">
        <v>3184</v>
      </c>
      <c r="X1170" s="39">
        <v>35</v>
      </c>
      <c r="Y1170" s="39">
        <v>25</v>
      </c>
      <c r="Z1170" s="39">
        <v>125</v>
      </c>
      <c r="AA1170" s="39" t="s">
        <v>1090</v>
      </c>
      <c r="AB1170" s="39" t="s">
        <v>1090</v>
      </c>
      <c r="AC1170" s="39" t="s">
        <v>1090</v>
      </c>
      <c r="AD1170" s="39" t="s">
        <v>1090</v>
      </c>
      <c r="AE1170" s="39" t="s">
        <v>1090</v>
      </c>
      <c r="AF1170" s="39">
        <v>0.3</v>
      </c>
      <c r="AG1170" s="39" t="s">
        <v>3362</v>
      </c>
      <c r="AH1170" s="39"/>
      <c r="AI1170" s="39" t="s">
        <v>4462</v>
      </c>
      <c r="AJ1170" s="39" t="s">
        <v>4463</v>
      </c>
      <c r="AK1170" s="39" t="s">
        <v>3363</v>
      </c>
      <c r="AL1170" s="394"/>
    </row>
    <row r="1171" spans="1:529" s="60" customFormat="1" ht="48" customHeight="1" x14ac:dyDescent="0.25">
      <c r="A1171" s="73" t="s">
        <v>3360</v>
      </c>
      <c r="B1171" s="12">
        <v>41829</v>
      </c>
      <c r="C1171" s="11" t="s">
        <v>5212</v>
      </c>
      <c r="D1171" s="11" t="s">
        <v>3361</v>
      </c>
      <c r="E1171" s="11" t="s">
        <v>97</v>
      </c>
      <c r="F1171" s="11" t="s">
        <v>97</v>
      </c>
      <c r="G1171" s="11" t="s">
        <v>86</v>
      </c>
      <c r="H1171" s="73">
        <v>518</v>
      </c>
      <c r="I1171" s="12">
        <v>41849</v>
      </c>
      <c r="J1171" s="12">
        <v>45989</v>
      </c>
      <c r="K1171" s="11" t="s">
        <v>1472</v>
      </c>
      <c r="L1171" s="11" t="s">
        <v>6596</v>
      </c>
      <c r="M1171" s="11" t="s">
        <v>4869</v>
      </c>
      <c r="N1171" s="11" t="s">
        <v>21</v>
      </c>
      <c r="O1171" s="11">
        <v>1000</v>
      </c>
      <c r="P1171" s="745" t="s">
        <v>7795</v>
      </c>
      <c r="Q1171" s="745" t="s">
        <v>7795</v>
      </c>
      <c r="R1171" s="745"/>
      <c r="S1171" s="745"/>
      <c r="T1171" s="559">
        <v>0.75</v>
      </c>
      <c r="U1171" s="11">
        <v>5.15</v>
      </c>
      <c r="V1171" s="11">
        <v>1878</v>
      </c>
      <c r="W1171" s="11" t="s">
        <v>3184</v>
      </c>
      <c r="X1171" s="11">
        <v>35</v>
      </c>
      <c r="Y1171" s="11">
        <v>25</v>
      </c>
      <c r="Z1171" s="11">
        <v>125</v>
      </c>
      <c r="AA1171" s="11" t="s">
        <v>1090</v>
      </c>
      <c r="AB1171" s="11" t="s">
        <v>1090</v>
      </c>
      <c r="AC1171" s="11" t="s">
        <v>1090</v>
      </c>
      <c r="AD1171" s="11" t="s">
        <v>1090</v>
      </c>
      <c r="AE1171" s="11" t="s">
        <v>1090</v>
      </c>
      <c r="AF1171" s="11">
        <v>0.3</v>
      </c>
      <c r="AG1171" s="11" t="s">
        <v>3362</v>
      </c>
      <c r="AH1171" s="11"/>
      <c r="AI1171" s="11" t="s">
        <v>4458</v>
      </c>
      <c r="AJ1171" s="11" t="s">
        <v>4447</v>
      </c>
      <c r="AK1171" s="11" t="s">
        <v>3363</v>
      </c>
    </row>
    <row r="1172" spans="1:529" s="60" customFormat="1" ht="48" customHeight="1" x14ac:dyDescent="0.25">
      <c r="A1172" s="80" t="s">
        <v>3360</v>
      </c>
      <c r="B1172" s="12">
        <v>41829</v>
      </c>
      <c r="C1172" s="11" t="s">
        <v>5213</v>
      </c>
      <c r="D1172" s="11" t="s">
        <v>3361</v>
      </c>
      <c r="E1172" s="11" t="s">
        <v>97</v>
      </c>
      <c r="F1172" s="11" t="s">
        <v>97</v>
      </c>
      <c r="G1172" s="11" t="s">
        <v>86</v>
      </c>
      <c r="H1172" s="73">
        <v>518</v>
      </c>
      <c r="I1172" s="12">
        <v>41849</v>
      </c>
      <c r="J1172" s="12">
        <v>45989</v>
      </c>
      <c r="K1172" s="11" t="s">
        <v>1472</v>
      </c>
      <c r="L1172" s="11" t="s">
        <v>6596</v>
      </c>
      <c r="M1172" s="11" t="s">
        <v>4869</v>
      </c>
      <c r="N1172" s="11" t="s">
        <v>21</v>
      </c>
      <c r="O1172" s="11">
        <v>3000</v>
      </c>
      <c r="P1172" s="745" t="s">
        <v>7795</v>
      </c>
      <c r="Q1172" s="745" t="s">
        <v>7795</v>
      </c>
      <c r="R1172" s="745"/>
      <c r="S1172" s="745"/>
      <c r="T1172" s="559">
        <v>2.25</v>
      </c>
      <c r="U1172" s="11">
        <v>15.44</v>
      </c>
      <c r="V1172" s="11">
        <v>5634</v>
      </c>
      <c r="W1172" s="11" t="s">
        <v>3184</v>
      </c>
      <c r="X1172" s="11">
        <v>35</v>
      </c>
      <c r="Y1172" s="11">
        <v>25</v>
      </c>
      <c r="Z1172" s="11">
        <v>125</v>
      </c>
      <c r="AA1172" s="11" t="s">
        <v>1090</v>
      </c>
      <c r="AB1172" s="11" t="s">
        <v>1090</v>
      </c>
      <c r="AC1172" s="11" t="s">
        <v>1090</v>
      </c>
      <c r="AD1172" s="11" t="s">
        <v>1090</v>
      </c>
      <c r="AE1172" s="11" t="s">
        <v>1090</v>
      </c>
      <c r="AF1172" s="11">
        <v>0.3</v>
      </c>
      <c r="AG1172" s="11" t="s">
        <v>3362</v>
      </c>
      <c r="AH1172" s="11"/>
      <c r="AI1172" s="11" t="s">
        <v>4448</v>
      </c>
      <c r="AJ1172" s="11" t="s">
        <v>4459</v>
      </c>
      <c r="AK1172" s="11" t="s">
        <v>3363</v>
      </c>
    </row>
    <row r="1173" spans="1:529" s="60" customFormat="1" ht="48" customHeight="1" x14ac:dyDescent="0.25">
      <c r="A1173" s="80" t="s">
        <v>3360</v>
      </c>
      <c r="B1173" s="12">
        <v>41829</v>
      </c>
      <c r="C1173" s="11" t="s">
        <v>5214</v>
      </c>
      <c r="D1173" s="11" t="s">
        <v>3361</v>
      </c>
      <c r="E1173" s="11" t="s">
        <v>97</v>
      </c>
      <c r="F1173" s="11" t="s">
        <v>97</v>
      </c>
      <c r="G1173" s="11" t="s">
        <v>86</v>
      </c>
      <c r="H1173" s="73">
        <v>518</v>
      </c>
      <c r="I1173" s="12">
        <v>41849</v>
      </c>
      <c r="J1173" s="12">
        <v>45989</v>
      </c>
      <c r="K1173" s="11" t="s">
        <v>1475</v>
      </c>
      <c r="L1173" s="11" t="s">
        <v>6596</v>
      </c>
      <c r="M1173" s="11" t="s">
        <v>4869</v>
      </c>
      <c r="N1173" s="11" t="s">
        <v>21</v>
      </c>
      <c r="O1173" s="11">
        <v>2000</v>
      </c>
      <c r="P1173" s="745" t="s">
        <v>7795</v>
      </c>
      <c r="Q1173" s="745" t="s">
        <v>7795</v>
      </c>
      <c r="R1173" s="745"/>
      <c r="S1173" s="745"/>
      <c r="T1173" s="559">
        <v>1.5</v>
      </c>
      <c r="U1173" s="11">
        <v>10.29</v>
      </c>
      <c r="V1173" s="11">
        <v>3756</v>
      </c>
      <c r="W1173" s="11" t="s">
        <v>3184</v>
      </c>
      <c r="X1173" s="11">
        <v>35</v>
      </c>
      <c r="Y1173" s="11">
        <v>25</v>
      </c>
      <c r="Z1173" s="11">
        <v>125</v>
      </c>
      <c r="AA1173" s="11" t="s">
        <v>1090</v>
      </c>
      <c r="AB1173" s="11" t="s">
        <v>1090</v>
      </c>
      <c r="AC1173" s="11" t="s">
        <v>1090</v>
      </c>
      <c r="AD1173" s="11" t="s">
        <v>1090</v>
      </c>
      <c r="AE1173" s="11" t="s">
        <v>1090</v>
      </c>
      <c r="AF1173" s="11">
        <v>0.3</v>
      </c>
      <c r="AG1173" s="11" t="s">
        <v>3362</v>
      </c>
      <c r="AH1173" s="11"/>
      <c r="AI1173" s="11" t="s">
        <v>4450</v>
      </c>
      <c r="AJ1173" s="11" t="s">
        <v>4451</v>
      </c>
      <c r="AK1173" s="11" t="s">
        <v>3363</v>
      </c>
    </row>
    <row r="1174" spans="1:529" s="60" customFormat="1" ht="48" customHeight="1" x14ac:dyDescent="0.25">
      <c r="A1174" s="80" t="s">
        <v>3360</v>
      </c>
      <c r="B1174" s="12">
        <v>41829</v>
      </c>
      <c r="C1174" s="11" t="s">
        <v>5215</v>
      </c>
      <c r="D1174" s="11" t="s">
        <v>3361</v>
      </c>
      <c r="E1174" s="11" t="s">
        <v>97</v>
      </c>
      <c r="F1174" s="11" t="s">
        <v>97</v>
      </c>
      <c r="G1174" s="11" t="s">
        <v>86</v>
      </c>
      <c r="H1174" s="73">
        <v>518</v>
      </c>
      <c r="I1174" s="12">
        <v>41849</v>
      </c>
      <c r="J1174" s="12">
        <v>45989</v>
      </c>
      <c r="K1174" s="11" t="s">
        <v>1475</v>
      </c>
      <c r="L1174" s="11" t="s">
        <v>6596</v>
      </c>
      <c r="M1174" s="11" t="s">
        <v>4869</v>
      </c>
      <c r="N1174" s="11" t="s">
        <v>21</v>
      </c>
      <c r="O1174" s="11">
        <v>3000</v>
      </c>
      <c r="P1174" s="745" t="s">
        <v>7795</v>
      </c>
      <c r="Q1174" s="745" t="s">
        <v>7795</v>
      </c>
      <c r="R1174" s="745"/>
      <c r="S1174" s="745"/>
      <c r="T1174" s="559">
        <v>2.25</v>
      </c>
      <c r="U1174" s="11">
        <v>15.44</v>
      </c>
      <c r="V1174" s="11">
        <v>5634</v>
      </c>
      <c r="W1174" s="11" t="s">
        <v>3184</v>
      </c>
      <c r="X1174" s="11">
        <v>35</v>
      </c>
      <c r="Y1174" s="11">
        <v>25</v>
      </c>
      <c r="Z1174" s="11">
        <v>125</v>
      </c>
      <c r="AA1174" s="11" t="s">
        <v>1090</v>
      </c>
      <c r="AB1174" s="11" t="s">
        <v>1090</v>
      </c>
      <c r="AC1174" s="11" t="s">
        <v>1090</v>
      </c>
      <c r="AD1174" s="11" t="s">
        <v>1090</v>
      </c>
      <c r="AE1174" s="11" t="s">
        <v>1090</v>
      </c>
      <c r="AF1174" s="11">
        <v>0.3</v>
      </c>
      <c r="AG1174" s="11" t="s">
        <v>3362</v>
      </c>
      <c r="AH1174" s="11"/>
      <c r="AI1174" s="11" t="s">
        <v>4460</v>
      </c>
      <c r="AJ1174" s="11" t="s">
        <v>4461</v>
      </c>
      <c r="AK1174" s="11" t="s">
        <v>3363</v>
      </c>
    </row>
    <row r="1175" spans="1:529" s="60" customFormat="1" ht="48" customHeight="1" x14ac:dyDescent="0.25">
      <c r="A1175" s="80" t="s">
        <v>3360</v>
      </c>
      <c r="B1175" s="12">
        <v>41829</v>
      </c>
      <c r="C1175" s="11" t="s">
        <v>5216</v>
      </c>
      <c r="D1175" s="11" t="s">
        <v>3361</v>
      </c>
      <c r="E1175" s="11" t="s">
        <v>97</v>
      </c>
      <c r="F1175" s="11" t="s">
        <v>97</v>
      </c>
      <c r="G1175" s="11" t="s">
        <v>86</v>
      </c>
      <c r="H1175" s="73">
        <v>518</v>
      </c>
      <c r="I1175" s="12">
        <v>41849</v>
      </c>
      <c r="J1175" s="12">
        <v>45989</v>
      </c>
      <c r="K1175" s="11" t="s">
        <v>1475</v>
      </c>
      <c r="L1175" s="11" t="s">
        <v>6596</v>
      </c>
      <c r="M1175" s="11" t="s">
        <v>4869</v>
      </c>
      <c r="N1175" s="11" t="s">
        <v>21</v>
      </c>
      <c r="O1175" s="11">
        <v>7000</v>
      </c>
      <c r="P1175" s="745" t="s">
        <v>7795</v>
      </c>
      <c r="Q1175" s="745" t="s">
        <v>7795</v>
      </c>
      <c r="R1175" s="745"/>
      <c r="S1175" s="745"/>
      <c r="T1175" s="559">
        <v>5.25</v>
      </c>
      <c r="U1175" s="11">
        <v>36.020000000000003</v>
      </c>
      <c r="V1175" s="11">
        <v>13147</v>
      </c>
      <c r="W1175" s="11" t="s">
        <v>3184</v>
      </c>
      <c r="X1175" s="11">
        <v>35</v>
      </c>
      <c r="Y1175" s="11">
        <v>25</v>
      </c>
      <c r="Z1175" s="11">
        <v>125</v>
      </c>
      <c r="AA1175" s="11" t="s">
        <v>1090</v>
      </c>
      <c r="AB1175" s="11" t="s">
        <v>1090</v>
      </c>
      <c r="AC1175" s="11" t="s">
        <v>1090</v>
      </c>
      <c r="AD1175" s="11" t="s">
        <v>1090</v>
      </c>
      <c r="AE1175" s="11" t="s">
        <v>1090</v>
      </c>
      <c r="AF1175" s="11">
        <v>0.3</v>
      </c>
      <c r="AG1175" s="11" t="s">
        <v>3362</v>
      </c>
      <c r="AH1175" s="11"/>
      <c r="AI1175" s="11" t="s">
        <v>6369</v>
      </c>
      <c r="AJ1175" s="11" t="s">
        <v>6370</v>
      </c>
      <c r="AK1175" s="11" t="s">
        <v>3363</v>
      </c>
    </row>
    <row r="1176" spans="1:529" s="60" customFormat="1" ht="48" customHeight="1" x14ac:dyDescent="0.25">
      <c r="A1176" s="80" t="s">
        <v>3360</v>
      </c>
      <c r="B1176" s="12">
        <v>41829</v>
      </c>
      <c r="C1176" s="11" t="s">
        <v>5217</v>
      </c>
      <c r="D1176" s="11" t="s">
        <v>3361</v>
      </c>
      <c r="E1176" s="11" t="s">
        <v>97</v>
      </c>
      <c r="F1176" s="11" t="s">
        <v>97</v>
      </c>
      <c r="G1176" s="11" t="s">
        <v>86</v>
      </c>
      <c r="H1176" s="73">
        <v>518</v>
      </c>
      <c r="I1176" s="12">
        <v>41849</v>
      </c>
      <c r="J1176" s="12">
        <v>45989</v>
      </c>
      <c r="K1176" s="11" t="s">
        <v>1475</v>
      </c>
      <c r="L1176" s="11" t="s">
        <v>6596</v>
      </c>
      <c r="M1176" s="11" t="s">
        <v>4869</v>
      </c>
      <c r="N1176" s="11" t="s">
        <v>21</v>
      </c>
      <c r="O1176" s="11">
        <v>4000</v>
      </c>
      <c r="P1176" s="745" t="s">
        <v>7795</v>
      </c>
      <c r="Q1176" s="745" t="s">
        <v>7795</v>
      </c>
      <c r="R1176" s="745"/>
      <c r="S1176" s="745"/>
      <c r="T1176" s="559">
        <v>3</v>
      </c>
      <c r="U1176" s="11">
        <v>20.58</v>
      </c>
      <c r="V1176" s="11">
        <v>7513</v>
      </c>
      <c r="W1176" s="11" t="s">
        <v>3184</v>
      </c>
      <c r="X1176" s="11">
        <v>35</v>
      </c>
      <c r="Y1176" s="11">
        <v>25</v>
      </c>
      <c r="Z1176" s="11">
        <v>125</v>
      </c>
      <c r="AA1176" s="11" t="s">
        <v>1090</v>
      </c>
      <c r="AB1176" s="11" t="s">
        <v>1090</v>
      </c>
      <c r="AC1176" s="11" t="s">
        <v>1090</v>
      </c>
      <c r="AD1176" s="11" t="s">
        <v>1090</v>
      </c>
      <c r="AE1176" s="11" t="s">
        <v>1090</v>
      </c>
      <c r="AF1176" s="11">
        <v>0.3</v>
      </c>
      <c r="AG1176" s="11" t="s">
        <v>3362</v>
      </c>
      <c r="AH1176" s="11"/>
      <c r="AI1176" s="11" t="s">
        <v>6371</v>
      </c>
      <c r="AJ1176" s="11" t="s">
        <v>4457</v>
      </c>
      <c r="AK1176" s="11" t="s">
        <v>3363</v>
      </c>
    </row>
    <row r="1177" spans="1:529" s="60" customFormat="1" ht="48" customHeight="1" x14ac:dyDescent="0.25">
      <c r="A1177" s="80" t="s">
        <v>3360</v>
      </c>
      <c r="B1177" s="12">
        <v>41829</v>
      </c>
      <c r="C1177" s="11" t="s">
        <v>5218</v>
      </c>
      <c r="D1177" s="11" t="s">
        <v>3361</v>
      </c>
      <c r="E1177" s="11" t="s">
        <v>97</v>
      </c>
      <c r="F1177" s="11" t="s">
        <v>97</v>
      </c>
      <c r="G1177" s="11" t="s">
        <v>86</v>
      </c>
      <c r="H1177" s="73">
        <v>518</v>
      </c>
      <c r="I1177" s="12">
        <v>41849</v>
      </c>
      <c r="J1177" s="12">
        <v>45989</v>
      </c>
      <c r="K1177" s="11" t="s">
        <v>1472</v>
      </c>
      <c r="L1177" s="11" t="s">
        <v>6596</v>
      </c>
      <c r="M1177" s="11" t="s">
        <v>4870</v>
      </c>
      <c r="N1177" s="11" t="s">
        <v>21</v>
      </c>
      <c r="O1177" s="11">
        <v>1000</v>
      </c>
      <c r="P1177" s="745" t="s">
        <v>7795</v>
      </c>
      <c r="Q1177" s="745" t="s">
        <v>7795</v>
      </c>
      <c r="R1177" s="745"/>
      <c r="S1177" s="745"/>
      <c r="T1177" s="559">
        <v>0.69</v>
      </c>
      <c r="U1177" s="11">
        <v>2.74</v>
      </c>
      <c r="V1177" s="11">
        <v>1000</v>
      </c>
      <c r="W1177" s="11" t="s">
        <v>3184</v>
      </c>
      <c r="X1177" s="11">
        <v>35</v>
      </c>
      <c r="Y1177" s="11">
        <v>25</v>
      </c>
      <c r="Z1177" s="11">
        <v>125</v>
      </c>
      <c r="AA1177" s="11" t="s">
        <v>1090</v>
      </c>
      <c r="AB1177" s="11" t="s">
        <v>1090</v>
      </c>
      <c r="AC1177" s="11" t="s">
        <v>1090</v>
      </c>
      <c r="AD1177" s="11" t="s">
        <v>1090</v>
      </c>
      <c r="AE1177" s="11" t="s">
        <v>1090</v>
      </c>
      <c r="AF1177" s="11">
        <v>0.3</v>
      </c>
      <c r="AG1177" s="11" t="s">
        <v>3362</v>
      </c>
      <c r="AH1177" s="11"/>
      <c r="AI1177" s="11" t="s">
        <v>4458</v>
      </c>
      <c r="AJ1177" s="11" t="s">
        <v>4447</v>
      </c>
      <c r="AK1177" s="11" t="s">
        <v>3363</v>
      </c>
    </row>
    <row r="1178" spans="1:529" s="60" customFormat="1" ht="48" customHeight="1" x14ac:dyDescent="0.25">
      <c r="A1178" s="80" t="s">
        <v>3360</v>
      </c>
      <c r="B1178" s="12">
        <v>41829</v>
      </c>
      <c r="C1178" s="11" t="s">
        <v>5219</v>
      </c>
      <c r="D1178" s="11" t="s">
        <v>3361</v>
      </c>
      <c r="E1178" s="11" t="s">
        <v>97</v>
      </c>
      <c r="F1178" s="11" t="s">
        <v>97</v>
      </c>
      <c r="G1178" s="11" t="s">
        <v>86</v>
      </c>
      <c r="H1178" s="73">
        <v>518</v>
      </c>
      <c r="I1178" s="12">
        <v>41849</v>
      </c>
      <c r="J1178" s="12">
        <v>45989</v>
      </c>
      <c r="K1178" s="11" t="s">
        <v>1472</v>
      </c>
      <c r="L1178" s="11" t="s">
        <v>6596</v>
      </c>
      <c r="M1178" s="11" t="s">
        <v>4870</v>
      </c>
      <c r="N1178" s="11" t="s">
        <v>21</v>
      </c>
      <c r="O1178" s="11">
        <v>3000</v>
      </c>
      <c r="P1178" s="745" t="s">
        <v>7795</v>
      </c>
      <c r="Q1178" s="745" t="s">
        <v>7795</v>
      </c>
      <c r="R1178" s="745"/>
      <c r="S1178" s="745"/>
      <c r="T1178" s="559">
        <v>2.06</v>
      </c>
      <c r="U1178" s="11">
        <v>8.2200000000000006</v>
      </c>
      <c r="V1178" s="11">
        <v>3000</v>
      </c>
      <c r="W1178" s="11" t="s">
        <v>3184</v>
      </c>
      <c r="X1178" s="11">
        <v>35</v>
      </c>
      <c r="Y1178" s="11">
        <v>25</v>
      </c>
      <c r="Z1178" s="11">
        <v>125</v>
      </c>
      <c r="AA1178" s="11" t="s">
        <v>1090</v>
      </c>
      <c r="AB1178" s="11" t="s">
        <v>1090</v>
      </c>
      <c r="AC1178" s="11" t="s">
        <v>1090</v>
      </c>
      <c r="AD1178" s="11" t="s">
        <v>1090</v>
      </c>
      <c r="AE1178" s="11" t="s">
        <v>1090</v>
      </c>
      <c r="AF1178" s="11">
        <v>0.3</v>
      </c>
      <c r="AG1178" s="11" t="s">
        <v>3362</v>
      </c>
      <c r="AH1178" s="11"/>
      <c r="AI1178" s="11" t="s">
        <v>4448</v>
      </c>
      <c r="AJ1178" s="11" t="s">
        <v>4459</v>
      </c>
      <c r="AK1178" s="11" t="s">
        <v>3363</v>
      </c>
    </row>
    <row r="1179" spans="1:529" s="60" customFormat="1" ht="48" customHeight="1" x14ac:dyDescent="0.25">
      <c r="A1179" s="80" t="s">
        <v>3360</v>
      </c>
      <c r="B1179" s="12">
        <v>41829</v>
      </c>
      <c r="C1179" s="11" t="s">
        <v>5220</v>
      </c>
      <c r="D1179" s="11" t="s">
        <v>3361</v>
      </c>
      <c r="E1179" s="11" t="s">
        <v>97</v>
      </c>
      <c r="F1179" s="11" t="s">
        <v>97</v>
      </c>
      <c r="G1179" s="11" t="s">
        <v>86</v>
      </c>
      <c r="H1179" s="73">
        <v>518</v>
      </c>
      <c r="I1179" s="12">
        <v>41849</v>
      </c>
      <c r="J1179" s="12">
        <v>45989</v>
      </c>
      <c r="K1179" s="11" t="s">
        <v>1475</v>
      </c>
      <c r="L1179" s="11" t="s">
        <v>6596</v>
      </c>
      <c r="M1179" s="11" t="s">
        <v>4870</v>
      </c>
      <c r="N1179" s="11" t="s">
        <v>21</v>
      </c>
      <c r="O1179" s="11">
        <v>3000</v>
      </c>
      <c r="P1179" s="745" t="s">
        <v>7795</v>
      </c>
      <c r="Q1179" s="745" t="s">
        <v>7795</v>
      </c>
      <c r="R1179" s="745"/>
      <c r="S1179" s="745"/>
      <c r="T1179" s="559">
        <v>2.06</v>
      </c>
      <c r="U1179" s="11">
        <v>8.2200000000000006</v>
      </c>
      <c r="V1179" s="11">
        <v>3000</v>
      </c>
      <c r="W1179" s="11" t="s">
        <v>3184</v>
      </c>
      <c r="X1179" s="11">
        <v>35</v>
      </c>
      <c r="Y1179" s="11">
        <v>25</v>
      </c>
      <c r="Z1179" s="11">
        <v>125</v>
      </c>
      <c r="AA1179" s="11" t="s">
        <v>1090</v>
      </c>
      <c r="AB1179" s="11" t="s">
        <v>1090</v>
      </c>
      <c r="AC1179" s="11" t="s">
        <v>1090</v>
      </c>
      <c r="AD1179" s="11" t="s">
        <v>1090</v>
      </c>
      <c r="AE1179" s="11" t="s">
        <v>1090</v>
      </c>
      <c r="AF1179" s="11">
        <v>0.3</v>
      </c>
      <c r="AG1179" s="11" t="s">
        <v>3362</v>
      </c>
      <c r="AH1179" s="11"/>
      <c r="AI1179" s="11" t="s">
        <v>4460</v>
      </c>
      <c r="AJ1179" s="11" t="s">
        <v>4461</v>
      </c>
      <c r="AK1179" s="11" t="s">
        <v>3363</v>
      </c>
    </row>
    <row r="1180" spans="1:529" s="60" customFormat="1" ht="48" customHeight="1" thickBot="1" x14ac:dyDescent="0.3">
      <c r="A1180" s="65" t="s">
        <v>3360</v>
      </c>
      <c r="B1180" s="66">
        <v>41829</v>
      </c>
      <c r="C1180" s="67" t="s">
        <v>5221</v>
      </c>
      <c r="D1180" s="67" t="s">
        <v>3361</v>
      </c>
      <c r="E1180" s="11" t="s">
        <v>97</v>
      </c>
      <c r="F1180" s="11" t="s">
        <v>97</v>
      </c>
      <c r="G1180" s="11" t="s">
        <v>86</v>
      </c>
      <c r="H1180" s="158">
        <v>518</v>
      </c>
      <c r="I1180" s="66">
        <v>41849</v>
      </c>
      <c r="J1180" s="66">
        <v>45989</v>
      </c>
      <c r="K1180" s="67" t="s">
        <v>1475</v>
      </c>
      <c r="L1180" s="67" t="s">
        <v>6596</v>
      </c>
      <c r="M1180" s="67" t="s">
        <v>4870</v>
      </c>
      <c r="N1180" s="67" t="s">
        <v>21</v>
      </c>
      <c r="O1180" s="67">
        <v>175200</v>
      </c>
      <c r="P1180" s="756" t="s">
        <v>7795</v>
      </c>
      <c r="Q1180" s="756" t="s">
        <v>7795</v>
      </c>
      <c r="R1180" s="756"/>
      <c r="S1180" s="756"/>
      <c r="T1180" s="562">
        <v>36</v>
      </c>
      <c r="U1180" s="67">
        <v>480</v>
      </c>
      <c r="V1180" s="67">
        <v>175200</v>
      </c>
      <c r="W1180" s="67" t="s">
        <v>3184</v>
      </c>
      <c r="X1180" s="67">
        <v>35</v>
      </c>
      <c r="Y1180" s="67">
        <v>25</v>
      </c>
      <c r="Z1180" s="67">
        <v>125</v>
      </c>
      <c r="AA1180" s="67" t="s">
        <v>1090</v>
      </c>
      <c r="AB1180" s="67" t="s">
        <v>1090</v>
      </c>
      <c r="AC1180" s="67" t="s">
        <v>1090</v>
      </c>
      <c r="AD1180" s="67" t="s">
        <v>1090</v>
      </c>
      <c r="AE1180" s="67" t="s">
        <v>1090</v>
      </c>
      <c r="AF1180" s="67">
        <v>0.3</v>
      </c>
      <c r="AG1180" s="67" t="s">
        <v>3362</v>
      </c>
      <c r="AH1180" s="67"/>
      <c r="AI1180" s="67" t="s">
        <v>4462</v>
      </c>
      <c r="AJ1180" s="67" t="s">
        <v>4463</v>
      </c>
      <c r="AK1180" s="67" t="s">
        <v>3363</v>
      </c>
      <c r="AL1180" s="425"/>
    </row>
    <row r="1181" spans="1:529" s="60" customFormat="1" ht="48" customHeight="1" thickBot="1" x14ac:dyDescent="0.3">
      <c r="A1181" s="73" t="s">
        <v>3364</v>
      </c>
      <c r="B1181" s="12">
        <v>41835</v>
      </c>
      <c r="C1181" s="11" t="s">
        <v>4464</v>
      </c>
      <c r="D1181" s="11" t="s">
        <v>7422</v>
      </c>
      <c r="E1181" s="94" t="s">
        <v>409</v>
      </c>
      <c r="F1181" s="94" t="s">
        <v>90</v>
      </c>
      <c r="G1181" s="94" t="s">
        <v>33</v>
      </c>
      <c r="H1181" s="73">
        <v>65231</v>
      </c>
      <c r="I1181" s="12">
        <v>41859</v>
      </c>
      <c r="J1181" s="12">
        <v>46218</v>
      </c>
      <c r="K1181" s="11" t="s">
        <v>804</v>
      </c>
      <c r="L1181" s="11" t="s">
        <v>7424</v>
      </c>
      <c r="M1181" s="11" t="s">
        <v>4871</v>
      </c>
      <c r="N1181" s="11" t="s">
        <v>34</v>
      </c>
      <c r="O1181" s="11">
        <v>30113</v>
      </c>
      <c r="P1181" s="745" t="s">
        <v>7750</v>
      </c>
      <c r="Q1181" s="845" t="s">
        <v>7751</v>
      </c>
      <c r="R1181" s="745"/>
      <c r="S1181" s="745"/>
      <c r="T1181" s="559">
        <v>12.13</v>
      </c>
      <c r="U1181" s="11">
        <v>82.5</v>
      </c>
      <c r="V1181" s="11">
        <v>30113</v>
      </c>
      <c r="W1181" s="11" t="s">
        <v>3184</v>
      </c>
      <c r="X1181" s="11">
        <v>35</v>
      </c>
      <c r="Y1181" s="11">
        <v>25</v>
      </c>
      <c r="Z1181" s="11">
        <v>125</v>
      </c>
      <c r="AA1181" s="11" t="s">
        <v>1090</v>
      </c>
      <c r="AB1181" s="11" t="s">
        <v>1090</v>
      </c>
      <c r="AC1181" s="11" t="s">
        <v>1090</v>
      </c>
      <c r="AD1181" s="11" t="s">
        <v>1090</v>
      </c>
      <c r="AE1181" s="11" t="s">
        <v>1090</v>
      </c>
      <c r="AF1181" s="11" t="s">
        <v>1090</v>
      </c>
      <c r="AG1181" s="11" t="s">
        <v>1090</v>
      </c>
      <c r="AH1181" s="11">
        <v>1767.01</v>
      </c>
      <c r="AI1181" s="11" t="s">
        <v>4465</v>
      </c>
      <c r="AJ1181" s="11" t="s">
        <v>4466</v>
      </c>
      <c r="AK1181" s="11" t="s">
        <v>3486</v>
      </c>
    </row>
    <row r="1182" spans="1:529" s="82" customFormat="1" ht="45.75" customHeight="1" x14ac:dyDescent="0.25">
      <c r="A1182" s="62" t="s">
        <v>3366</v>
      </c>
      <c r="B1182" s="63">
        <v>41841</v>
      </c>
      <c r="C1182" s="64" t="s">
        <v>7895</v>
      </c>
      <c r="D1182" s="64" t="s">
        <v>7894</v>
      </c>
      <c r="E1182" s="11" t="s">
        <v>90</v>
      </c>
      <c r="F1182" s="11" t="s">
        <v>90</v>
      </c>
      <c r="G1182" s="11" t="s">
        <v>33</v>
      </c>
      <c r="H1182" s="157">
        <v>65231</v>
      </c>
      <c r="I1182" s="63">
        <v>41866</v>
      </c>
      <c r="J1182" s="63">
        <v>45859</v>
      </c>
      <c r="K1182" s="64" t="s">
        <v>804</v>
      </c>
      <c r="L1182" s="64" t="s">
        <v>7424</v>
      </c>
      <c r="M1182" s="64" t="s">
        <v>4691</v>
      </c>
      <c r="N1182" s="64" t="s">
        <v>34</v>
      </c>
      <c r="O1182" s="64">
        <v>1051200</v>
      </c>
      <c r="P1182" s="839" t="s">
        <v>7892</v>
      </c>
      <c r="Q1182" s="839" t="s">
        <v>7892</v>
      </c>
      <c r="R1182" s="839"/>
      <c r="S1182" s="839"/>
      <c r="T1182" s="630">
        <v>240</v>
      </c>
      <c r="U1182" s="64">
        <v>2880</v>
      </c>
      <c r="V1182" s="64">
        <v>1051200</v>
      </c>
      <c r="W1182" s="64" t="s">
        <v>6679</v>
      </c>
      <c r="X1182" s="64">
        <v>35</v>
      </c>
      <c r="Y1182" s="64">
        <v>25</v>
      </c>
      <c r="Z1182" s="64">
        <v>125</v>
      </c>
      <c r="AA1182" s="64" t="s">
        <v>1090</v>
      </c>
      <c r="AB1182" s="64" t="s">
        <v>1090</v>
      </c>
      <c r="AC1182" s="64" t="s">
        <v>1090</v>
      </c>
      <c r="AD1182" s="64" t="s">
        <v>1090</v>
      </c>
      <c r="AE1182" s="64" t="s">
        <v>1090</v>
      </c>
      <c r="AF1182" s="64">
        <v>0.3</v>
      </c>
      <c r="AG1182" s="64" t="s">
        <v>7893</v>
      </c>
      <c r="AH1182" s="64">
        <v>1200</v>
      </c>
      <c r="AI1182" s="64" t="s">
        <v>4467</v>
      </c>
      <c r="AJ1182" s="64" t="s">
        <v>4468</v>
      </c>
      <c r="AK1182" s="64" t="s">
        <v>1373</v>
      </c>
      <c r="AL1182" s="469"/>
      <c r="AM1182" s="60"/>
      <c r="AN1182" s="60"/>
      <c r="AO1182" s="60"/>
      <c r="AP1182" s="60"/>
      <c r="AQ1182" s="60"/>
      <c r="AR1182" s="60"/>
      <c r="AS1182" s="60"/>
      <c r="AT1182" s="60"/>
      <c r="AU1182" s="60"/>
      <c r="AV1182" s="60"/>
      <c r="AW1182" s="60"/>
      <c r="AX1182" s="60"/>
      <c r="AY1182" s="60"/>
      <c r="AZ1182" s="60"/>
      <c r="BA1182" s="60"/>
      <c r="BB1182" s="60"/>
      <c r="BC1182" s="60"/>
      <c r="BD1182" s="60"/>
      <c r="BE1182" s="60"/>
      <c r="BF1182" s="60"/>
      <c r="BG1182" s="60"/>
      <c r="BH1182" s="60"/>
      <c r="BI1182" s="60"/>
      <c r="BJ1182" s="60"/>
      <c r="BK1182" s="60"/>
      <c r="BL1182" s="60"/>
      <c r="BM1182" s="60"/>
      <c r="BN1182" s="60"/>
      <c r="BO1182" s="60"/>
      <c r="BP1182" s="60"/>
      <c r="BQ1182" s="60"/>
      <c r="BR1182" s="60"/>
      <c r="BS1182" s="60"/>
      <c r="BT1182" s="60"/>
      <c r="BU1182" s="60"/>
      <c r="BV1182" s="60"/>
      <c r="BW1182" s="60"/>
      <c r="BX1182" s="60"/>
      <c r="BY1182" s="60"/>
      <c r="BZ1182" s="60"/>
      <c r="CA1182" s="60"/>
      <c r="CB1182" s="60"/>
      <c r="CC1182" s="60"/>
      <c r="CD1182" s="60"/>
      <c r="CE1182" s="60"/>
      <c r="CF1182" s="60"/>
      <c r="CG1182" s="60"/>
      <c r="CH1182" s="60"/>
      <c r="CI1182" s="60"/>
      <c r="CJ1182" s="60"/>
      <c r="CK1182" s="60"/>
      <c r="CL1182" s="60"/>
      <c r="CM1182" s="60"/>
      <c r="CN1182" s="60"/>
      <c r="CO1182" s="60"/>
      <c r="CP1182" s="60"/>
      <c r="CQ1182" s="60"/>
      <c r="CR1182" s="60"/>
      <c r="CS1182" s="60"/>
      <c r="CT1182" s="60"/>
      <c r="CU1182" s="60"/>
      <c r="CV1182" s="60"/>
      <c r="CW1182" s="60"/>
      <c r="CX1182" s="60"/>
      <c r="CY1182" s="60"/>
      <c r="CZ1182" s="60"/>
      <c r="DA1182" s="60"/>
      <c r="DB1182" s="60"/>
      <c r="DC1182" s="60"/>
      <c r="DD1182" s="60"/>
      <c r="DE1182" s="60"/>
      <c r="DF1182" s="60"/>
      <c r="DG1182" s="60"/>
      <c r="DH1182" s="60"/>
      <c r="DI1182" s="60"/>
      <c r="DJ1182" s="60"/>
      <c r="DK1182" s="60"/>
      <c r="DL1182" s="60"/>
      <c r="DM1182" s="60"/>
      <c r="DN1182" s="60"/>
      <c r="DO1182" s="60"/>
      <c r="DP1182" s="60"/>
      <c r="DQ1182" s="60"/>
      <c r="DR1182" s="60"/>
      <c r="DS1182" s="60"/>
      <c r="DT1182" s="60"/>
      <c r="DU1182" s="60"/>
      <c r="DV1182" s="60"/>
      <c r="DW1182" s="60"/>
      <c r="DX1182" s="60"/>
      <c r="DY1182" s="60"/>
      <c r="DZ1182" s="60"/>
      <c r="EA1182" s="60"/>
      <c r="EB1182" s="60"/>
      <c r="EC1182" s="60"/>
      <c r="ED1182" s="60"/>
      <c r="EE1182" s="60"/>
      <c r="EF1182" s="60"/>
      <c r="EG1182" s="60"/>
      <c r="EH1182" s="60"/>
      <c r="EI1182" s="60"/>
      <c r="EJ1182" s="60"/>
      <c r="EK1182" s="60"/>
      <c r="EL1182" s="60"/>
      <c r="EM1182" s="60"/>
      <c r="EN1182" s="60"/>
      <c r="EO1182" s="60"/>
      <c r="EP1182" s="60"/>
      <c r="EQ1182" s="60"/>
      <c r="ER1182" s="60"/>
      <c r="ES1182" s="60"/>
      <c r="ET1182" s="60"/>
      <c r="EU1182" s="60"/>
      <c r="EV1182" s="60"/>
      <c r="EW1182" s="60"/>
      <c r="EX1182" s="60"/>
      <c r="EY1182" s="60"/>
      <c r="EZ1182" s="60"/>
      <c r="FA1182" s="60"/>
      <c r="FB1182" s="60"/>
      <c r="FC1182" s="60"/>
      <c r="FD1182" s="60"/>
      <c r="FE1182" s="60"/>
      <c r="FF1182" s="60"/>
      <c r="FG1182" s="60"/>
      <c r="FH1182" s="60"/>
      <c r="FI1182" s="60"/>
      <c r="FJ1182" s="60"/>
      <c r="FK1182" s="60"/>
      <c r="FL1182" s="60"/>
      <c r="FM1182" s="60"/>
      <c r="FN1182" s="60"/>
      <c r="FO1182" s="60"/>
      <c r="FP1182" s="60"/>
      <c r="FQ1182" s="60"/>
      <c r="FR1182" s="60"/>
      <c r="FS1182" s="60"/>
      <c r="FT1182" s="60"/>
      <c r="FU1182" s="60"/>
      <c r="FV1182" s="60"/>
      <c r="FW1182" s="60"/>
      <c r="FX1182" s="60"/>
      <c r="FY1182" s="60"/>
      <c r="FZ1182" s="60"/>
      <c r="GA1182" s="60"/>
      <c r="GB1182" s="60"/>
      <c r="GC1182" s="60"/>
      <c r="GD1182" s="60"/>
      <c r="GE1182" s="60"/>
      <c r="GF1182" s="60"/>
      <c r="GG1182" s="60"/>
      <c r="GH1182" s="60"/>
      <c r="GI1182" s="60"/>
      <c r="GJ1182" s="60"/>
      <c r="GK1182" s="60"/>
      <c r="GL1182" s="60"/>
      <c r="GM1182" s="60"/>
      <c r="GN1182" s="60"/>
      <c r="GO1182" s="60"/>
      <c r="GP1182" s="60"/>
      <c r="GQ1182" s="60"/>
      <c r="GR1182" s="60"/>
      <c r="GS1182" s="60"/>
      <c r="GT1182" s="60"/>
      <c r="GU1182" s="60"/>
      <c r="GV1182" s="60"/>
      <c r="GW1182" s="60"/>
      <c r="GX1182" s="60"/>
      <c r="GY1182" s="60"/>
      <c r="GZ1182" s="60"/>
      <c r="HA1182" s="60"/>
      <c r="HB1182" s="60"/>
      <c r="HC1182" s="60"/>
      <c r="HD1182" s="60"/>
      <c r="HE1182" s="60"/>
      <c r="HF1182" s="60"/>
      <c r="HG1182" s="60"/>
      <c r="HH1182" s="60"/>
      <c r="HI1182" s="60"/>
      <c r="HJ1182" s="60"/>
      <c r="HK1182" s="60"/>
      <c r="HL1182" s="60"/>
      <c r="HM1182" s="60"/>
      <c r="HN1182" s="60"/>
      <c r="HO1182" s="60"/>
      <c r="HP1182" s="60"/>
      <c r="HQ1182" s="60"/>
      <c r="HR1182" s="60"/>
      <c r="HS1182" s="60"/>
      <c r="HT1182" s="60"/>
      <c r="HU1182" s="60"/>
      <c r="HV1182" s="60"/>
      <c r="HW1182" s="60"/>
      <c r="HX1182" s="60"/>
      <c r="HY1182" s="60"/>
      <c r="HZ1182" s="60"/>
      <c r="IA1182" s="60"/>
      <c r="IB1182" s="60"/>
      <c r="IC1182" s="60"/>
      <c r="ID1182" s="60"/>
      <c r="IE1182" s="60"/>
      <c r="IF1182" s="60"/>
      <c r="IG1182" s="60"/>
      <c r="IH1182" s="60"/>
      <c r="II1182" s="60"/>
      <c r="IJ1182" s="60"/>
      <c r="IK1182" s="60"/>
      <c r="IL1182" s="60"/>
      <c r="IM1182" s="60"/>
      <c r="IN1182" s="60"/>
      <c r="IO1182" s="60"/>
      <c r="IP1182" s="60"/>
      <c r="IQ1182" s="60"/>
      <c r="IR1182" s="60"/>
      <c r="IS1182" s="60"/>
      <c r="IT1182" s="60"/>
      <c r="IU1182" s="60"/>
      <c r="IV1182" s="60"/>
      <c r="IW1182" s="60"/>
      <c r="IX1182" s="60"/>
      <c r="IY1182" s="60"/>
      <c r="IZ1182" s="60"/>
      <c r="JA1182" s="60"/>
      <c r="JB1182" s="60"/>
      <c r="JC1182" s="60"/>
      <c r="JD1182" s="60"/>
      <c r="JE1182" s="60"/>
      <c r="JF1182" s="60"/>
      <c r="JG1182" s="60"/>
      <c r="JH1182" s="60"/>
      <c r="JI1182" s="60"/>
      <c r="JJ1182" s="60"/>
      <c r="JK1182" s="60"/>
      <c r="JL1182" s="60"/>
      <c r="JM1182" s="60"/>
      <c r="JN1182" s="60"/>
      <c r="JO1182" s="60"/>
      <c r="JP1182" s="60"/>
      <c r="JQ1182" s="60"/>
      <c r="JR1182" s="60"/>
      <c r="JS1182" s="60"/>
      <c r="JT1182" s="60"/>
      <c r="JU1182" s="60"/>
      <c r="JV1182" s="60"/>
      <c r="JW1182" s="60"/>
      <c r="JX1182" s="60"/>
      <c r="JY1182" s="60"/>
      <c r="JZ1182" s="60"/>
      <c r="KA1182" s="60"/>
      <c r="KB1182" s="60"/>
      <c r="KC1182" s="60"/>
      <c r="KD1182" s="60"/>
      <c r="KE1182" s="60"/>
      <c r="KF1182" s="60"/>
      <c r="KG1182" s="60"/>
      <c r="KH1182" s="60"/>
      <c r="KI1182" s="60"/>
      <c r="KJ1182" s="60"/>
      <c r="KK1182" s="60"/>
      <c r="KL1182" s="60"/>
      <c r="KM1182" s="60"/>
      <c r="KN1182" s="60"/>
      <c r="KO1182" s="60"/>
      <c r="KP1182" s="60"/>
      <c r="KQ1182" s="60"/>
      <c r="KR1182" s="60"/>
      <c r="KS1182" s="60"/>
      <c r="KT1182" s="60"/>
      <c r="KU1182" s="60"/>
      <c r="KV1182" s="60"/>
      <c r="KW1182" s="60"/>
      <c r="KX1182" s="60"/>
      <c r="KY1182" s="60"/>
      <c r="KZ1182" s="60"/>
      <c r="LA1182" s="60"/>
      <c r="LB1182" s="60"/>
      <c r="LC1182" s="60"/>
      <c r="LD1182" s="60"/>
      <c r="LE1182" s="60"/>
      <c r="LF1182" s="60"/>
      <c r="LG1182" s="60"/>
      <c r="LH1182" s="60"/>
      <c r="LI1182" s="60"/>
      <c r="LJ1182" s="60"/>
      <c r="LK1182" s="60"/>
      <c r="LL1182" s="60"/>
      <c r="LM1182" s="60"/>
      <c r="LN1182" s="60"/>
      <c r="LO1182" s="60"/>
      <c r="LP1182" s="60"/>
      <c r="LQ1182" s="60"/>
      <c r="LR1182" s="60"/>
      <c r="LS1182" s="60"/>
      <c r="LT1182" s="60"/>
      <c r="LU1182" s="60"/>
      <c r="LV1182" s="60"/>
      <c r="LW1182" s="60"/>
      <c r="LX1182" s="60"/>
      <c r="LY1182" s="60"/>
      <c r="LZ1182" s="60"/>
      <c r="MA1182" s="60"/>
      <c r="MB1182" s="60"/>
      <c r="MC1182" s="60"/>
      <c r="MD1182" s="60"/>
      <c r="ME1182" s="60"/>
      <c r="MF1182" s="60"/>
      <c r="MG1182" s="60"/>
      <c r="MH1182" s="60"/>
      <c r="MI1182" s="60"/>
      <c r="MJ1182" s="60"/>
      <c r="MK1182" s="60"/>
      <c r="ML1182" s="60"/>
      <c r="MM1182" s="60"/>
      <c r="MN1182" s="60"/>
      <c r="MO1182" s="60"/>
      <c r="MP1182" s="60"/>
      <c r="MQ1182" s="60"/>
      <c r="MR1182" s="60"/>
      <c r="MS1182" s="60"/>
      <c r="MT1182" s="60"/>
      <c r="MU1182" s="60"/>
      <c r="MV1182" s="60"/>
      <c r="MW1182" s="60"/>
      <c r="MX1182" s="60"/>
      <c r="MY1182" s="60"/>
      <c r="MZ1182" s="60"/>
      <c r="NA1182" s="60"/>
      <c r="NB1182" s="60"/>
      <c r="NC1182" s="60"/>
      <c r="ND1182" s="60"/>
      <c r="NE1182" s="60"/>
      <c r="NF1182" s="60"/>
      <c r="NG1182" s="60"/>
      <c r="NH1182" s="60"/>
      <c r="NI1182" s="60"/>
      <c r="NJ1182" s="60"/>
      <c r="NK1182" s="60"/>
      <c r="NL1182" s="60"/>
      <c r="NM1182" s="60"/>
      <c r="NN1182" s="60"/>
      <c r="NO1182" s="60"/>
      <c r="NP1182" s="60"/>
      <c r="NQ1182" s="60"/>
      <c r="NR1182" s="60"/>
      <c r="NS1182" s="60"/>
      <c r="NT1182" s="60"/>
      <c r="NU1182" s="60"/>
      <c r="NV1182" s="60"/>
      <c r="NW1182" s="60"/>
      <c r="NX1182" s="60"/>
      <c r="NY1182" s="60"/>
      <c r="NZ1182" s="60"/>
      <c r="OA1182" s="60"/>
      <c r="OB1182" s="60"/>
      <c r="OC1182" s="60"/>
      <c r="OD1182" s="60"/>
      <c r="OE1182" s="60"/>
      <c r="OF1182" s="60"/>
      <c r="OG1182" s="60"/>
      <c r="OH1182" s="60"/>
      <c r="OI1182" s="60"/>
      <c r="OJ1182" s="60"/>
      <c r="OK1182" s="60"/>
      <c r="OL1182" s="60"/>
      <c r="OM1182" s="60"/>
      <c r="ON1182" s="60"/>
      <c r="OO1182" s="60"/>
      <c r="OP1182" s="60"/>
      <c r="OQ1182" s="60"/>
      <c r="OR1182" s="60"/>
      <c r="OS1182" s="60"/>
      <c r="OT1182" s="60"/>
      <c r="OU1182" s="60"/>
      <c r="OV1182" s="60"/>
      <c r="OW1182" s="60"/>
      <c r="OX1182" s="60"/>
      <c r="OY1182" s="60"/>
      <c r="OZ1182" s="60"/>
      <c r="PA1182" s="60"/>
      <c r="PB1182" s="60"/>
      <c r="PC1182" s="60"/>
      <c r="PD1182" s="60"/>
      <c r="PE1182" s="60"/>
      <c r="PF1182" s="60"/>
      <c r="PG1182" s="60"/>
      <c r="PH1182" s="60"/>
      <c r="PI1182" s="60"/>
      <c r="PJ1182" s="60"/>
      <c r="PK1182" s="60"/>
      <c r="PL1182" s="60"/>
      <c r="PM1182" s="60"/>
      <c r="PN1182" s="60"/>
      <c r="PO1182" s="60"/>
      <c r="PP1182" s="60"/>
      <c r="PQ1182" s="60"/>
      <c r="PR1182" s="60"/>
      <c r="PS1182" s="60"/>
      <c r="PT1182" s="60"/>
      <c r="PU1182" s="60"/>
      <c r="PV1182" s="60"/>
      <c r="PW1182" s="60"/>
      <c r="PX1182" s="60"/>
      <c r="PY1182" s="60"/>
      <c r="PZ1182" s="60"/>
      <c r="QA1182" s="60"/>
      <c r="QB1182" s="60"/>
      <c r="QC1182" s="60"/>
      <c r="QD1182" s="60"/>
      <c r="QE1182" s="60"/>
      <c r="QF1182" s="60"/>
      <c r="QG1182" s="60"/>
      <c r="QH1182" s="60"/>
      <c r="QI1182" s="60"/>
      <c r="QJ1182" s="60"/>
      <c r="QK1182" s="60"/>
      <c r="QL1182" s="60"/>
      <c r="QM1182" s="60"/>
      <c r="QN1182" s="60"/>
      <c r="QO1182" s="60"/>
      <c r="QP1182" s="60"/>
      <c r="QQ1182" s="60"/>
      <c r="QR1182" s="60"/>
      <c r="QS1182" s="60"/>
      <c r="QT1182" s="60"/>
      <c r="QU1182" s="60"/>
      <c r="QV1182" s="60"/>
      <c r="QW1182" s="60"/>
      <c r="QX1182" s="60"/>
      <c r="QY1182" s="60"/>
      <c r="QZ1182" s="60"/>
      <c r="RA1182" s="60"/>
      <c r="RB1182" s="60"/>
      <c r="RC1182" s="60"/>
      <c r="RD1182" s="60"/>
      <c r="RE1182" s="60"/>
      <c r="RF1182" s="60"/>
      <c r="RG1182" s="60"/>
      <c r="RH1182" s="60"/>
      <c r="RI1182" s="60"/>
      <c r="RJ1182" s="60"/>
      <c r="RK1182" s="60"/>
      <c r="RL1182" s="60"/>
      <c r="RM1182" s="60"/>
      <c r="RN1182" s="60"/>
      <c r="RO1182" s="60"/>
      <c r="RP1182" s="60"/>
      <c r="RQ1182" s="60"/>
      <c r="RR1182" s="60"/>
      <c r="RS1182" s="60"/>
      <c r="RT1182" s="60"/>
      <c r="RU1182" s="60"/>
      <c r="RV1182" s="60"/>
      <c r="RW1182" s="60"/>
      <c r="RX1182" s="60"/>
      <c r="RY1182" s="60"/>
      <c r="RZ1182" s="60"/>
      <c r="SA1182" s="60"/>
      <c r="SB1182" s="60"/>
      <c r="SC1182" s="60"/>
      <c r="SD1182" s="60"/>
      <c r="SE1182" s="60"/>
      <c r="SF1182" s="60"/>
      <c r="SG1182" s="60"/>
      <c r="SH1182" s="60"/>
      <c r="SI1182" s="60"/>
      <c r="SJ1182" s="60"/>
      <c r="SK1182" s="60"/>
      <c r="SL1182" s="60"/>
      <c r="SM1182" s="60"/>
      <c r="SN1182" s="60"/>
      <c r="SO1182" s="60"/>
      <c r="SP1182" s="60"/>
      <c r="SQ1182" s="60"/>
      <c r="SR1182" s="60"/>
      <c r="SS1182" s="60"/>
      <c r="ST1182" s="60"/>
      <c r="SU1182" s="60"/>
      <c r="SV1182" s="60"/>
      <c r="SW1182" s="60"/>
      <c r="SX1182" s="60"/>
      <c r="SY1182" s="60"/>
      <c r="SZ1182" s="60"/>
      <c r="TA1182" s="60"/>
      <c r="TB1182" s="60"/>
      <c r="TC1182" s="60"/>
      <c r="TD1182" s="60"/>
      <c r="TE1182" s="60"/>
      <c r="TF1182" s="60"/>
      <c r="TG1182" s="60"/>
      <c r="TH1182" s="60"/>
      <c r="TI1182" s="60"/>
    </row>
    <row r="1183" spans="1:529" s="60" customFormat="1" ht="48" customHeight="1" thickBot="1" x14ac:dyDescent="0.3">
      <c r="A1183" s="65" t="s">
        <v>3366</v>
      </c>
      <c r="B1183" s="66">
        <v>41841</v>
      </c>
      <c r="C1183" s="67" t="s">
        <v>7896</v>
      </c>
      <c r="D1183" s="67" t="s">
        <v>7894</v>
      </c>
      <c r="E1183" s="67" t="s">
        <v>90</v>
      </c>
      <c r="F1183" s="67" t="s">
        <v>90</v>
      </c>
      <c r="G1183" s="67" t="s">
        <v>33</v>
      </c>
      <c r="H1183" s="158">
        <v>65231</v>
      </c>
      <c r="I1183" s="66">
        <v>41866</v>
      </c>
      <c r="J1183" s="66">
        <v>45859</v>
      </c>
      <c r="K1183" s="67" t="s">
        <v>804</v>
      </c>
      <c r="L1183" s="67" t="s">
        <v>7424</v>
      </c>
      <c r="M1183" s="67" t="s">
        <v>4691</v>
      </c>
      <c r="N1183" s="67" t="s">
        <v>34</v>
      </c>
      <c r="O1183" s="67">
        <v>935042</v>
      </c>
      <c r="P1183" s="756" t="s">
        <v>7892</v>
      </c>
      <c r="Q1183" s="756" t="s">
        <v>7892</v>
      </c>
      <c r="R1183" s="756"/>
      <c r="S1183" s="756"/>
      <c r="T1183" s="562">
        <v>64.819999999999993</v>
      </c>
      <c r="U1183" s="67">
        <v>2561.7600000000002</v>
      </c>
      <c r="V1183" s="67">
        <v>935042</v>
      </c>
      <c r="W1183" s="67" t="s">
        <v>6679</v>
      </c>
      <c r="X1183" s="67">
        <v>35</v>
      </c>
      <c r="Y1183" s="67">
        <v>25</v>
      </c>
      <c r="Z1183" s="67">
        <v>125</v>
      </c>
      <c r="AA1183" s="67" t="s">
        <v>1090</v>
      </c>
      <c r="AB1183" s="67" t="s">
        <v>1090</v>
      </c>
      <c r="AC1183" s="67" t="s">
        <v>1090</v>
      </c>
      <c r="AD1183" s="67" t="s">
        <v>1090</v>
      </c>
      <c r="AE1183" s="67" t="s">
        <v>1090</v>
      </c>
      <c r="AF1183" s="67">
        <v>0.3</v>
      </c>
      <c r="AG1183" s="67" t="s">
        <v>7893</v>
      </c>
      <c r="AH1183" s="67">
        <v>1200</v>
      </c>
      <c r="AI1183" s="67" t="s">
        <v>4467</v>
      </c>
      <c r="AJ1183" s="67" t="s">
        <v>4468</v>
      </c>
      <c r="AK1183" s="67" t="s">
        <v>1373</v>
      </c>
      <c r="AL1183" s="425"/>
    </row>
    <row r="1184" spans="1:529" s="60" customFormat="1" ht="48" customHeight="1" thickBot="1" x14ac:dyDescent="0.3">
      <c r="A1184" s="69" t="s">
        <v>3399</v>
      </c>
      <c r="B1184" s="70">
        <v>41856</v>
      </c>
      <c r="C1184" s="71" t="s">
        <v>3400</v>
      </c>
      <c r="D1184" s="71" t="s">
        <v>7423</v>
      </c>
      <c r="E1184" s="60" t="s">
        <v>83</v>
      </c>
      <c r="F1184" s="60" t="s">
        <v>83</v>
      </c>
      <c r="G1184" s="60" t="s">
        <v>33</v>
      </c>
      <c r="H1184" s="69">
        <v>65869</v>
      </c>
      <c r="I1184" s="70">
        <v>41877</v>
      </c>
      <c r="J1184" s="70">
        <v>46239</v>
      </c>
      <c r="K1184" s="71" t="s">
        <v>1268</v>
      </c>
      <c r="L1184" s="71" t="s">
        <v>7401</v>
      </c>
      <c r="M1184" s="71" t="s">
        <v>4808</v>
      </c>
      <c r="N1184" s="71" t="s">
        <v>34</v>
      </c>
      <c r="O1184" s="71">
        <v>3250</v>
      </c>
      <c r="P1184" s="775" t="s">
        <v>7794</v>
      </c>
      <c r="Q1184" s="775" t="s">
        <v>7794</v>
      </c>
      <c r="R1184" s="775"/>
      <c r="S1184" s="775"/>
      <c r="T1184" s="581">
        <v>4.57</v>
      </c>
      <c r="U1184" s="71">
        <v>12.5</v>
      </c>
      <c r="V1184" s="71">
        <v>3250</v>
      </c>
      <c r="W1184" s="71" t="s">
        <v>3184</v>
      </c>
      <c r="X1184" s="71">
        <v>35</v>
      </c>
      <c r="Y1184" s="71">
        <v>15</v>
      </c>
      <c r="Z1184" s="71">
        <v>70</v>
      </c>
      <c r="AA1184" s="71" t="s">
        <v>1090</v>
      </c>
      <c r="AB1184" s="71" t="s">
        <v>1090</v>
      </c>
      <c r="AC1184" s="71" t="s">
        <v>1090</v>
      </c>
      <c r="AD1184" s="71" t="s">
        <v>1090</v>
      </c>
      <c r="AE1184" s="71" t="s">
        <v>1090</v>
      </c>
      <c r="AF1184" s="71">
        <v>0.3</v>
      </c>
      <c r="AG1184" s="71" t="s">
        <v>1090</v>
      </c>
      <c r="AH1184" s="71">
        <v>471.6</v>
      </c>
      <c r="AI1184" s="71" t="s">
        <v>4469</v>
      </c>
      <c r="AJ1184" s="71" t="s">
        <v>4470</v>
      </c>
      <c r="AK1184" s="71" t="s">
        <v>1408</v>
      </c>
      <c r="AL1184" s="82"/>
    </row>
    <row r="1185" spans="1:529" s="82" customFormat="1" ht="45.75" customHeight="1" thickBot="1" x14ac:dyDescent="0.3">
      <c r="A1185" s="96" t="s">
        <v>3401</v>
      </c>
      <c r="B1185" s="97">
        <v>41856</v>
      </c>
      <c r="C1185" s="98" t="s">
        <v>4471</v>
      </c>
      <c r="D1185" s="98" t="s">
        <v>6572</v>
      </c>
      <c r="E1185" s="98"/>
      <c r="F1185" s="98"/>
      <c r="G1185" s="98"/>
      <c r="H1185" s="154">
        <v>31098</v>
      </c>
      <c r="I1185" s="97">
        <v>41878</v>
      </c>
      <c r="J1185" s="97">
        <v>44048</v>
      </c>
      <c r="K1185" s="98" t="s">
        <v>1171</v>
      </c>
      <c r="L1185" s="98"/>
      <c r="M1185" s="98" t="s">
        <v>6573</v>
      </c>
      <c r="N1185" s="98" t="s">
        <v>34</v>
      </c>
      <c r="O1185" s="98">
        <v>1825</v>
      </c>
      <c r="P1185" s="817"/>
      <c r="Q1185" s="817"/>
      <c r="R1185" s="817" t="s">
        <v>6574</v>
      </c>
      <c r="S1185" s="817"/>
      <c r="T1185" s="617">
        <v>0.05</v>
      </c>
      <c r="U1185" s="98">
        <v>5</v>
      </c>
      <c r="V1185" s="98">
        <v>1825</v>
      </c>
      <c r="W1185" s="98" t="s">
        <v>3184</v>
      </c>
      <c r="X1185" s="98">
        <v>35</v>
      </c>
      <c r="Y1185" s="98">
        <v>25</v>
      </c>
      <c r="Z1185" s="98">
        <v>125</v>
      </c>
      <c r="AA1185" s="98" t="s">
        <v>1090</v>
      </c>
      <c r="AB1185" s="98" t="s">
        <v>1090</v>
      </c>
      <c r="AC1185" s="98" t="s">
        <v>1090</v>
      </c>
      <c r="AD1185" s="98" t="s">
        <v>1090</v>
      </c>
      <c r="AE1185" s="98" t="s">
        <v>1090</v>
      </c>
      <c r="AF1185" s="98">
        <v>0.3</v>
      </c>
      <c r="AG1185" s="98" t="s">
        <v>3402</v>
      </c>
      <c r="AH1185" s="98">
        <v>185.4</v>
      </c>
      <c r="AI1185" s="98" t="s">
        <v>4472</v>
      </c>
      <c r="AJ1185" s="98" t="s">
        <v>4473</v>
      </c>
      <c r="AK1185" s="98" t="s">
        <v>3405</v>
      </c>
      <c r="AL1185" s="512" t="s">
        <v>6575</v>
      </c>
      <c r="AM1185" s="60"/>
      <c r="AN1185" s="60"/>
      <c r="AO1185" s="60"/>
      <c r="AP1185" s="60"/>
      <c r="AQ1185" s="60"/>
      <c r="AR1185" s="60"/>
      <c r="AS1185" s="60"/>
      <c r="AT1185" s="60"/>
      <c r="AU1185" s="60"/>
      <c r="AV1185" s="60"/>
      <c r="AW1185" s="60"/>
      <c r="AX1185" s="60"/>
      <c r="AY1185" s="60"/>
      <c r="AZ1185" s="60"/>
      <c r="BA1185" s="60"/>
      <c r="BB1185" s="60"/>
      <c r="BC1185" s="60"/>
      <c r="BD1185" s="60"/>
      <c r="BE1185" s="60"/>
      <c r="BF1185" s="60"/>
      <c r="BG1185" s="60"/>
      <c r="BH1185" s="60"/>
      <c r="BI1185" s="60"/>
      <c r="BJ1185" s="60"/>
      <c r="BK1185" s="60"/>
      <c r="BL1185" s="60"/>
      <c r="BM1185" s="60"/>
      <c r="BN1185" s="60"/>
      <c r="BO1185" s="60"/>
      <c r="BP1185" s="60"/>
      <c r="BQ1185" s="60"/>
      <c r="BR1185" s="60"/>
      <c r="BS1185" s="60"/>
      <c r="BT1185" s="60"/>
      <c r="BU1185" s="60"/>
      <c r="BV1185" s="60"/>
      <c r="BW1185" s="60"/>
      <c r="BX1185" s="60"/>
      <c r="BY1185" s="60"/>
      <c r="BZ1185" s="60"/>
      <c r="CA1185" s="60"/>
      <c r="CB1185" s="60"/>
      <c r="CC1185" s="60"/>
      <c r="CD1185" s="60"/>
      <c r="CE1185" s="60"/>
      <c r="CF1185" s="60"/>
      <c r="CG1185" s="60"/>
      <c r="CH1185" s="60"/>
      <c r="CI1185" s="60"/>
      <c r="CJ1185" s="60"/>
      <c r="CK1185" s="60"/>
      <c r="CL1185" s="60"/>
      <c r="CM1185" s="60"/>
      <c r="CN1185" s="60"/>
      <c r="CO1185" s="60"/>
      <c r="CP1185" s="60"/>
      <c r="CQ1185" s="60"/>
      <c r="CR1185" s="60"/>
      <c r="CS1185" s="60"/>
      <c r="CT1185" s="60"/>
      <c r="CU1185" s="60"/>
      <c r="CV1185" s="60"/>
      <c r="CW1185" s="60"/>
      <c r="CX1185" s="60"/>
      <c r="CY1185" s="60"/>
      <c r="CZ1185" s="60"/>
      <c r="DA1185" s="60"/>
      <c r="DB1185" s="60"/>
      <c r="DC1185" s="60"/>
      <c r="DD1185" s="60"/>
      <c r="DE1185" s="60"/>
      <c r="DF1185" s="60"/>
      <c r="DG1185" s="60"/>
      <c r="DH1185" s="60"/>
      <c r="DI1185" s="60"/>
      <c r="DJ1185" s="60"/>
      <c r="DK1185" s="60"/>
      <c r="DL1185" s="60"/>
      <c r="DM1185" s="60"/>
      <c r="DN1185" s="60"/>
      <c r="DO1185" s="60"/>
      <c r="DP1185" s="60"/>
      <c r="DQ1185" s="60"/>
      <c r="DR1185" s="60"/>
      <c r="DS1185" s="60"/>
      <c r="DT1185" s="60"/>
      <c r="DU1185" s="60"/>
      <c r="DV1185" s="60"/>
      <c r="DW1185" s="60"/>
      <c r="DX1185" s="60"/>
      <c r="DY1185" s="60"/>
      <c r="DZ1185" s="60"/>
      <c r="EA1185" s="60"/>
      <c r="EB1185" s="60"/>
      <c r="EC1185" s="60"/>
      <c r="ED1185" s="60"/>
      <c r="EE1185" s="60"/>
      <c r="EF1185" s="60"/>
      <c r="EG1185" s="60"/>
      <c r="EH1185" s="60"/>
      <c r="EI1185" s="60"/>
      <c r="EJ1185" s="60"/>
      <c r="EK1185" s="60"/>
      <c r="EL1185" s="60"/>
      <c r="EM1185" s="60"/>
      <c r="EN1185" s="60"/>
      <c r="EO1185" s="60"/>
      <c r="EP1185" s="60"/>
      <c r="EQ1185" s="60"/>
      <c r="ER1185" s="60"/>
      <c r="ES1185" s="60"/>
      <c r="ET1185" s="60"/>
      <c r="EU1185" s="60"/>
      <c r="EV1185" s="60"/>
      <c r="EW1185" s="60"/>
      <c r="EX1185" s="60"/>
      <c r="EY1185" s="60"/>
      <c r="EZ1185" s="60"/>
      <c r="FA1185" s="60"/>
      <c r="FB1185" s="60"/>
      <c r="FC1185" s="60"/>
      <c r="FD1185" s="60"/>
      <c r="FE1185" s="60"/>
      <c r="FF1185" s="60"/>
      <c r="FG1185" s="60"/>
      <c r="FH1185" s="60"/>
      <c r="FI1185" s="60"/>
      <c r="FJ1185" s="60"/>
      <c r="FK1185" s="60"/>
      <c r="FL1185" s="60"/>
      <c r="FM1185" s="60"/>
      <c r="FN1185" s="60"/>
      <c r="FO1185" s="60"/>
      <c r="FP1185" s="60"/>
      <c r="FQ1185" s="60"/>
      <c r="FR1185" s="60"/>
      <c r="FS1185" s="60"/>
      <c r="FT1185" s="60"/>
      <c r="FU1185" s="60"/>
      <c r="FV1185" s="60"/>
      <c r="FW1185" s="60"/>
      <c r="FX1185" s="60"/>
      <c r="FY1185" s="60"/>
      <c r="FZ1185" s="60"/>
      <c r="GA1185" s="60"/>
      <c r="GB1185" s="60"/>
      <c r="GC1185" s="60"/>
      <c r="GD1185" s="60"/>
      <c r="GE1185" s="60"/>
      <c r="GF1185" s="60"/>
      <c r="GG1185" s="60"/>
      <c r="GH1185" s="60"/>
      <c r="GI1185" s="60"/>
      <c r="GJ1185" s="60"/>
      <c r="GK1185" s="60"/>
      <c r="GL1185" s="60"/>
      <c r="GM1185" s="60"/>
      <c r="GN1185" s="60"/>
      <c r="GO1185" s="60"/>
      <c r="GP1185" s="60"/>
      <c r="GQ1185" s="60"/>
      <c r="GR1185" s="60"/>
      <c r="GS1185" s="60"/>
      <c r="GT1185" s="60"/>
      <c r="GU1185" s="60"/>
      <c r="GV1185" s="60"/>
      <c r="GW1185" s="60"/>
      <c r="GX1185" s="60"/>
      <c r="GY1185" s="60"/>
      <c r="GZ1185" s="60"/>
      <c r="HA1185" s="60"/>
      <c r="HB1185" s="60"/>
      <c r="HC1185" s="60"/>
      <c r="HD1185" s="60"/>
      <c r="HE1185" s="60"/>
      <c r="HF1185" s="60"/>
      <c r="HG1185" s="60"/>
      <c r="HH1185" s="60"/>
      <c r="HI1185" s="60"/>
      <c r="HJ1185" s="60"/>
      <c r="HK1185" s="60"/>
      <c r="HL1185" s="60"/>
      <c r="HM1185" s="60"/>
      <c r="HN1185" s="60"/>
      <c r="HO1185" s="60"/>
      <c r="HP1185" s="60"/>
      <c r="HQ1185" s="60"/>
      <c r="HR1185" s="60"/>
      <c r="HS1185" s="60"/>
      <c r="HT1185" s="60"/>
      <c r="HU1185" s="60"/>
      <c r="HV1185" s="60"/>
      <c r="HW1185" s="60"/>
      <c r="HX1185" s="60"/>
      <c r="HY1185" s="60"/>
      <c r="HZ1185" s="60"/>
      <c r="IA1185" s="60"/>
      <c r="IB1185" s="60"/>
      <c r="IC1185" s="60"/>
      <c r="ID1185" s="60"/>
      <c r="IE1185" s="60"/>
      <c r="IF1185" s="60"/>
      <c r="IG1185" s="60"/>
      <c r="IH1185" s="60"/>
      <c r="II1185" s="60"/>
      <c r="IJ1185" s="60"/>
      <c r="IK1185" s="60"/>
      <c r="IL1185" s="60"/>
      <c r="IM1185" s="60"/>
      <c r="IN1185" s="60"/>
      <c r="IO1185" s="60"/>
      <c r="IP1185" s="60"/>
      <c r="IQ1185" s="60"/>
      <c r="IR1185" s="60"/>
      <c r="IS1185" s="60"/>
      <c r="IT1185" s="60"/>
      <c r="IU1185" s="60"/>
      <c r="IV1185" s="60"/>
      <c r="IW1185" s="60"/>
      <c r="IX1185" s="60"/>
      <c r="IY1185" s="60"/>
      <c r="IZ1185" s="60"/>
      <c r="JA1185" s="60"/>
      <c r="JB1185" s="60"/>
      <c r="JC1185" s="60"/>
      <c r="JD1185" s="60"/>
      <c r="JE1185" s="60"/>
      <c r="JF1185" s="60"/>
      <c r="JG1185" s="60"/>
      <c r="JH1185" s="60"/>
      <c r="JI1185" s="60"/>
      <c r="JJ1185" s="60"/>
      <c r="JK1185" s="60"/>
      <c r="JL1185" s="60"/>
      <c r="JM1185" s="60"/>
      <c r="JN1185" s="60"/>
      <c r="JO1185" s="60"/>
      <c r="JP1185" s="60"/>
      <c r="JQ1185" s="60"/>
      <c r="JR1185" s="60"/>
      <c r="JS1185" s="60"/>
      <c r="JT1185" s="60"/>
      <c r="JU1185" s="60"/>
      <c r="JV1185" s="60"/>
      <c r="JW1185" s="60"/>
      <c r="JX1185" s="60"/>
      <c r="JY1185" s="60"/>
      <c r="JZ1185" s="60"/>
      <c r="KA1185" s="60"/>
      <c r="KB1185" s="60"/>
      <c r="KC1185" s="60"/>
      <c r="KD1185" s="60"/>
      <c r="KE1185" s="60"/>
      <c r="KF1185" s="60"/>
      <c r="KG1185" s="60"/>
      <c r="KH1185" s="60"/>
      <c r="KI1185" s="60"/>
      <c r="KJ1185" s="60"/>
      <c r="KK1185" s="60"/>
      <c r="KL1185" s="60"/>
      <c r="KM1185" s="60"/>
      <c r="KN1185" s="60"/>
      <c r="KO1185" s="60"/>
      <c r="KP1185" s="60"/>
      <c r="KQ1185" s="60"/>
      <c r="KR1185" s="60"/>
      <c r="KS1185" s="60"/>
      <c r="KT1185" s="60"/>
      <c r="KU1185" s="60"/>
      <c r="KV1185" s="60"/>
      <c r="KW1185" s="60"/>
      <c r="KX1185" s="60"/>
      <c r="KY1185" s="60"/>
      <c r="KZ1185" s="60"/>
      <c r="LA1185" s="60"/>
      <c r="LB1185" s="60"/>
      <c r="LC1185" s="60"/>
      <c r="LD1185" s="60"/>
      <c r="LE1185" s="60"/>
      <c r="LF1185" s="60"/>
      <c r="LG1185" s="60"/>
      <c r="LH1185" s="60"/>
      <c r="LI1185" s="60"/>
      <c r="LJ1185" s="60"/>
      <c r="LK1185" s="60"/>
      <c r="LL1185" s="60"/>
      <c r="LM1185" s="60"/>
      <c r="LN1185" s="60"/>
      <c r="LO1185" s="60"/>
      <c r="LP1185" s="60"/>
      <c r="LQ1185" s="60"/>
      <c r="LR1185" s="60"/>
      <c r="LS1185" s="60"/>
      <c r="LT1185" s="60"/>
      <c r="LU1185" s="60"/>
      <c r="LV1185" s="60"/>
      <c r="LW1185" s="60"/>
      <c r="LX1185" s="60"/>
      <c r="LY1185" s="60"/>
      <c r="LZ1185" s="60"/>
      <c r="MA1185" s="60"/>
      <c r="MB1185" s="60"/>
      <c r="MC1185" s="60"/>
      <c r="MD1185" s="60"/>
      <c r="ME1185" s="60"/>
      <c r="MF1185" s="60"/>
      <c r="MG1185" s="60"/>
      <c r="MH1185" s="60"/>
      <c r="MI1185" s="60"/>
      <c r="MJ1185" s="60"/>
      <c r="MK1185" s="60"/>
      <c r="ML1185" s="60"/>
      <c r="MM1185" s="60"/>
      <c r="MN1185" s="60"/>
      <c r="MO1185" s="60"/>
      <c r="MP1185" s="60"/>
      <c r="MQ1185" s="60"/>
      <c r="MR1185" s="60"/>
      <c r="MS1185" s="60"/>
      <c r="MT1185" s="60"/>
      <c r="MU1185" s="60"/>
      <c r="MV1185" s="60"/>
      <c r="MW1185" s="60"/>
      <c r="MX1185" s="60"/>
      <c r="MY1185" s="60"/>
      <c r="MZ1185" s="60"/>
      <c r="NA1185" s="60"/>
      <c r="NB1185" s="60"/>
      <c r="NC1185" s="60"/>
      <c r="ND1185" s="60"/>
      <c r="NE1185" s="60"/>
      <c r="NF1185" s="60"/>
      <c r="NG1185" s="60"/>
      <c r="NH1185" s="60"/>
      <c r="NI1185" s="60"/>
      <c r="NJ1185" s="60"/>
      <c r="NK1185" s="60"/>
      <c r="NL1185" s="60"/>
      <c r="NM1185" s="60"/>
      <c r="NN1185" s="60"/>
      <c r="NO1185" s="60"/>
      <c r="NP1185" s="60"/>
      <c r="NQ1185" s="60"/>
      <c r="NR1185" s="60"/>
      <c r="NS1185" s="60"/>
      <c r="NT1185" s="60"/>
      <c r="NU1185" s="60"/>
      <c r="NV1185" s="60"/>
      <c r="NW1185" s="60"/>
      <c r="NX1185" s="60"/>
      <c r="NY1185" s="60"/>
      <c r="NZ1185" s="60"/>
      <c r="OA1185" s="60"/>
      <c r="OB1185" s="60"/>
      <c r="OC1185" s="60"/>
      <c r="OD1185" s="60"/>
      <c r="OE1185" s="60"/>
      <c r="OF1185" s="60"/>
      <c r="OG1185" s="60"/>
      <c r="OH1185" s="60"/>
      <c r="OI1185" s="60"/>
      <c r="OJ1185" s="60"/>
      <c r="OK1185" s="60"/>
      <c r="OL1185" s="60"/>
      <c r="OM1185" s="60"/>
      <c r="ON1185" s="60"/>
      <c r="OO1185" s="60"/>
      <c r="OP1185" s="60"/>
      <c r="OQ1185" s="60"/>
      <c r="OR1185" s="60"/>
      <c r="OS1185" s="60"/>
      <c r="OT1185" s="60"/>
      <c r="OU1185" s="60"/>
      <c r="OV1185" s="60"/>
      <c r="OW1185" s="60"/>
      <c r="OX1185" s="60"/>
      <c r="OY1185" s="60"/>
      <c r="OZ1185" s="60"/>
      <c r="PA1185" s="60"/>
      <c r="PB1185" s="60"/>
      <c r="PC1185" s="60"/>
      <c r="PD1185" s="60"/>
      <c r="PE1185" s="60"/>
      <c r="PF1185" s="60"/>
      <c r="PG1185" s="60"/>
      <c r="PH1185" s="60"/>
      <c r="PI1185" s="60"/>
      <c r="PJ1185" s="60"/>
      <c r="PK1185" s="60"/>
      <c r="PL1185" s="60"/>
      <c r="PM1185" s="60"/>
      <c r="PN1185" s="60"/>
      <c r="PO1185" s="60"/>
      <c r="PP1185" s="60"/>
      <c r="PQ1185" s="60"/>
      <c r="PR1185" s="60"/>
      <c r="PS1185" s="60"/>
      <c r="PT1185" s="60"/>
      <c r="PU1185" s="60"/>
      <c r="PV1185" s="60"/>
      <c r="PW1185" s="60"/>
      <c r="PX1185" s="60"/>
      <c r="PY1185" s="60"/>
      <c r="PZ1185" s="60"/>
      <c r="QA1185" s="60"/>
      <c r="QB1185" s="60"/>
      <c r="QC1185" s="60"/>
      <c r="QD1185" s="60"/>
      <c r="QE1185" s="60"/>
      <c r="QF1185" s="60"/>
      <c r="QG1185" s="60"/>
      <c r="QH1185" s="60"/>
      <c r="QI1185" s="60"/>
      <c r="QJ1185" s="60"/>
      <c r="QK1185" s="60"/>
      <c r="QL1185" s="60"/>
      <c r="QM1185" s="60"/>
      <c r="QN1185" s="60"/>
      <c r="QO1185" s="60"/>
      <c r="QP1185" s="60"/>
      <c r="QQ1185" s="60"/>
      <c r="QR1185" s="60"/>
      <c r="QS1185" s="60"/>
      <c r="QT1185" s="60"/>
      <c r="QU1185" s="60"/>
      <c r="QV1185" s="60"/>
      <c r="QW1185" s="60"/>
      <c r="QX1185" s="60"/>
      <c r="QY1185" s="60"/>
      <c r="QZ1185" s="60"/>
      <c r="RA1185" s="60"/>
      <c r="RB1185" s="60"/>
      <c r="RC1185" s="60"/>
      <c r="RD1185" s="60"/>
      <c r="RE1185" s="60"/>
      <c r="RF1185" s="60"/>
      <c r="RG1185" s="60"/>
      <c r="RH1185" s="60"/>
      <c r="RI1185" s="60"/>
      <c r="RJ1185" s="60"/>
      <c r="RK1185" s="60"/>
      <c r="RL1185" s="60"/>
      <c r="RM1185" s="60"/>
      <c r="RN1185" s="60"/>
      <c r="RO1185" s="60"/>
      <c r="RP1185" s="60"/>
      <c r="RQ1185" s="60"/>
      <c r="RR1185" s="60"/>
      <c r="RS1185" s="60"/>
      <c r="RT1185" s="60"/>
      <c r="RU1185" s="60"/>
      <c r="RV1185" s="60"/>
      <c r="RW1185" s="60"/>
      <c r="RX1185" s="60"/>
      <c r="RY1185" s="60"/>
      <c r="RZ1185" s="60"/>
      <c r="SA1185" s="60"/>
      <c r="SB1185" s="60"/>
      <c r="SC1185" s="60"/>
      <c r="SD1185" s="60"/>
      <c r="SE1185" s="60"/>
      <c r="SF1185" s="60"/>
      <c r="SG1185" s="60"/>
      <c r="SH1185" s="60"/>
      <c r="SI1185" s="60"/>
      <c r="SJ1185" s="60"/>
      <c r="SK1185" s="60"/>
      <c r="SL1185" s="60"/>
      <c r="SM1185" s="60"/>
      <c r="SN1185" s="60"/>
      <c r="SO1185" s="60"/>
      <c r="SP1185" s="60"/>
      <c r="SQ1185" s="60"/>
      <c r="SR1185" s="60"/>
      <c r="SS1185" s="60"/>
      <c r="ST1185" s="60"/>
      <c r="SU1185" s="60"/>
      <c r="SV1185" s="60"/>
      <c r="SW1185" s="60"/>
      <c r="SX1185" s="60"/>
      <c r="SY1185" s="60"/>
      <c r="SZ1185" s="60"/>
      <c r="TA1185" s="60"/>
      <c r="TB1185" s="60"/>
      <c r="TC1185" s="60"/>
      <c r="TD1185" s="60"/>
      <c r="TE1185" s="60"/>
      <c r="TF1185" s="60"/>
      <c r="TG1185" s="60"/>
      <c r="TH1185" s="60"/>
      <c r="TI1185" s="60"/>
    </row>
    <row r="1186" spans="1:529" s="60" customFormat="1" ht="48" customHeight="1" thickBot="1" x14ac:dyDescent="0.3">
      <c r="A1186" s="101" t="s">
        <v>3401</v>
      </c>
      <c r="B1186" s="102">
        <v>41857</v>
      </c>
      <c r="C1186" s="103" t="s">
        <v>4474</v>
      </c>
      <c r="D1186" s="103" t="s">
        <v>6572</v>
      </c>
      <c r="E1186" s="103"/>
      <c r="F1186" s="103"/>
      <c r="G1186" s="103"/>
      <c r="H1186" s="156">
        <v>31098</v>
      </c>
      <c r="I1186" s="102">
        <v>41878</v>
      </c>
      <c r="J1186" s="102">
        <v>44048</v>
      </c>
      <c r="K1186" s="103" t="s">
        <v>1171</v>
      </c>
      <c r="L1186" s="103"/>
      <c r="M1186" s="103" t="s">
        <v>6573</v>
      </c>
      <c r="N1186" s="103" t="s">
        <v>34</v>
      </c>
      <c r="O1186" s="103"/>
      <c r="P1186" s="766"/>
      <c r="Q1186" s="766"/>
      <c r="R1186" s="817" t="s">
        <v>6574</v>
      </c>
      <c r="S1186" s="766"/>
      <c r="T1186" s="569"/>
      <c r="U1186" s="103"/>
      <c r="V1186" s="103"/>
      <c r="W1186" s="103" t="s">
        <v>3403</v>
      </c>
      <c r="X1186" s="103">
        <v>35</v>
      </c>
      <c r="Y1186" s="103">
        <v>25</v>
      </c>
      <c r="Z1186" s="103">
        <v>125</v>
      </c>
      <c r="AA1186" s="103" t="s">
        <v>1090</v>
      </c>
      <c r="AB1186" s="103" t="s">
        <v>1090</v>
      </c>
      <c r="AC1186" s="103" t="s">
        <v>1090</v>
      </c>
      <c r="AD1186" s="103" t="s">
        <v>1090</v>
      </c>
      <c r="AE1186" s="103" t="s">
        <v>1090</v>
      </c>
      <c r="AF1186" s="103">
        <v>1.3</v>
      </c>
      <c r="AG1186" s="103" t="s">
        <v>3404</v>
      </c>
      <c r="AH1186" s="103">
        <v>185.25</v>
      </c>
      <c r="AI1186" s="103" t="s">
        <v>4475</v>
      </c>
      <c r="AJ1186" s="103" t="s">
        <v>4476</v>
      </c>
      <c r="AK1186" s="103" t="s">
        <v>3405</v>
      </c>
      <c r="AL1186" s="512" t="s">
        <v>6575</v>
      </c>
    </row>
    <row r="1187" spans="1:529" s="60" customFormat="1" ht="42.75" customHeight="1" thickBot="1" x14ac:dyDescent="0.3">
      <c r="A1187" s="92" t="s">
        <v>3409</v>
      </c>
      <c r="B1187" s="93">
        <v>41876</v>
      </c>
      <c r="C1187" s="94" t="s">
        <v>5238</v>
      </c>
      <c r="D1187" s="94" t="s">
        <v>5045</v>
      </c>
      <c r="E1187" s="94"/>
      <c r="F1187" s="94"/>
      <c r="G1187" s="94"/>
      <c r="H1187" s="159">
        <v>62044</v>
      </c>
      <c r="I1187" s="93">
        <v>41901</v>
      </c>
      <c r="J1187" s="93">
        <v>44068</v>
      </c>
      <c r="K1187" s="94" t="s">
        <v>1216</v>
      </c>
      <c r="L1187" s="94"/>
      <c r="M1187" s="94" t="s">
        <v>1217</v>
      </c>
      <c r="N1187" s="94" t="s">
        <v>66</v>
      </c>
      <c r="O1187" s="94">
        <v>49275</v>
      </c>
      <c r="P1187" s="834"/>
      <c r="Q1187" s="834"/>
      <c r="R1187" s="834"/>
      <c r="S1187" s="834"/>
      <c r="T1187" s="579">
        <v>18</v>
      </c>
      <c r="U1187" s="94">
        <v>135</v>
      </c>
      <c r="V1187" s="94">
        <v>49275</v>
      </c>
      <c r="W1187" s="94" t="s">
        <v>3184</v>
      </c>
      <c r="X1187" s="94">
        <v>35</v>
      </c>
      <c r="Y1187" s="94">
        <v>25</v>
      </c>
      <c r="Z1187" s="94">
        <v>125</v>
      </c>
      <c r="AA1187" s="94" t="s">
        <v>1090</v>
      </c>
      <c r="AB1187" s="94" t="s">
        <v>1090</v>
      </c>
      <c r="AC1187" s="94" t="s">
        <v>1090</v>
      </c>
      <c r="AD1187" s="94" t="s">
        <v>1090</v>
      </c>
      <c r="AE1187" s="94" t="s">
        <v>1090</v>
      </c>
      <c r="AF1187" s="94" t="s">
        <v>1090</v>
      </c>
      <c r="AG1187" s="94" t="s">
        <v>3410</v>
      </c>
      <c r="AH1187" s="94">
        <v>351.14</v>
      </c>
      <c r="AI1187" s="94" t="s">
        <v>4477</v>
      </c>
      <c r="AJ1187" s="94" t="s">
        <v>4478</v>
      </c>
      <c r="AK1187" s="11" t="s">
        <v>1373</v>
      </c>
      <c r="AL1187" s="82"/>
    </row>
    <row r="1188" spans="1:529" s="60" customFormat="1" ht="48" customHeight="1" x14ac:dyDescent="0.25">
      <c r="A1188" s="62" t="s">
        <v>3416</v>
      </c>
      <c r="B1188" s="63">
        <v>41883</v>
      </c>
      <c r="C1188" s="64" t="s">
        <v>3417</v>
      </c>
      <c r="D1188" s="11" t="s">
        <v>9073</v>
      </c>
      <c r="E1188" s="11" t="s">
        <v>69</v>
      </c>
      <c r="F1188" s="11" t="s">
        <v>69</v>
      </c>
      <c r="G1188" s="11" t="s">
        <v>51</v>
      </c>
      <c r="H1188" s="157">
        <v>73198</v>
      </c>
      <c r="I1188" s="63">
        <v>41913</v>
      </c>
      <c r="J1188" s="63">
        <v>46266</v>
      </c>
      <c r="K1188" s="64" t="s">
        <v>370</v>
      </c>
      <c r="L1188" s="64" t="s">
        <v>6708</v>
      </c>
      <c r="M1188" s="64" t="s">
        <v>300</v>
      </c>
      <c r="N1188" s="64" t="s">
        <v>52</v>
      </c>
      <c r="O1188" s="64"/>
      <c r="P1188" s="839" t="s">
        <v>7753</v>
      </c>
      <c r="Q1188" s="839" t="s">
        <v>7753</v>
      </c>
      <c r="R1188" s="839"/>
      <c r="S1188" s="839"/>
      <c r="T1188" s="630"/>
      <c r="U1188" s="64"/>
      <c r="V1188" s="64"/>
      <c r="W1188" s="11" t="s">
        <v>3184</v>
      </c>
      <c r="X1188" s="11">
        <v>50</v>
      </c>
      <c r="Y1188" s="11" t="s">
        <v>1090</v>
      </c>
      <c r="Z1188" s="11">
        <v>70</v>
      </c>
      <c r="AA1188" s="11" t="s">
        <v>1090</v>
      </c>
      <c r="AB1188" s="11" t="s">
        <v>1090</v>
      </c>
      <c r="AC1188" s="11" t="s">
        <v>1090</v>
      </c>
      <c r="AD1188" s="11" t="s">
        <v>1090</v>
      </c>
      <c r="AE1188" s="11" t="s">
        <v>1090</v>
      </c>
      <c r="AF1188" s="11">
        <v>0.3</v>
      </c>
      <c r="AG1188" s="11" t="s">
        <v>1090</v>
      </c>
      <c r="AH1188" s="64">
        <v>359.7</v>
      </c>
      <c r="AI1188" s="64" t="s">
        <v>4479</v>
      </c>
      <c r="AJ1188" s="64" t="s">
        <v>4480</v>
      </c>
      <c r="AK1188" s="64" t="s">
        <v>257</v>
      </c>
      <c r="AL1188" s="469"/>
    </row>
    <row r="1189" spans="1:529" s="82" customFormat="1" ht="45.75" customHeight="1" x14ac:dyDescent="0.25">
      <c r="A1189" s="80" t="s">
        <v>3416</v>
      </c>
      <c r="B1189" s="12">
        <v>41883</v>
      </c>
      <c r="C1189" s="11" t="s">
        <v>3418</v>
      </c>
      <c r="D1189" s="11" t="s">
        <v>9073</v>
      </c>
      <c r="E1189" s="11" t="s">
        <v>69</v>
      </c>
      <c r="F1189" s="11" t="s">
        <v>69</v>
      </c>
      <c r="G1189" s="11" t="s">
        <v>51</v>
      </c>
      <c r="H1189" s="73">
        <v>73198</v>
      </c>
      <c r="I1189" s="12">
        <v>41913</v>
      </c>
      <c r="J1189" s="12">
        <v>46266</v>
      </c>
      <c r="K1189" s="11" t="s">
        <v>370</v>
      </c>
      <c r="L1189" s="11" t="s">
        <v>6708</v>
      </c>
      <c r="M1189" s="11" t="s">
        <v>4872</v>
      </c>
      <c r="N1189" s="11" t="s">
        <v>52</v>
      </c>
      <c r="O1189" s="11"/>
      <c r="P1189" s="745" t="s">
        <v>7753</v>
      </c>
      <c r="Q1189" s="745" t="s">
        <v>7753</v>
      </c>
      <c r="R1189" s="745"/>
      <c r="S1189" s="745"/>
      <c r="T1189" s="559"/>
      <c r="U1189" s="11"/>
      <c r="V1189" s="11"/>
      <c r="W1189" s="11" t="s">
        <v>3184</v>
      </c>
      <c r="X1189" s="11">
        <v>50</v>
      </c>
      <c r="Y1189" s="11" t="s">
        <v>1090</v>
      </c>
      <c r="Z1189" s="11">
        <v>70</v>
      </c>
      <c r="AA1189" s="11" t="s">
        <v>1090</v>
      </c>
      <c r="AB1189" s="11" t="s">
        <v>1090</v>
      </c>
      <c r="AC1189" s="11" t="s">
        <v>1090</v>
      </c>
      <c r="AD1189" s="11" t="s">
        <v>1090</v>
      </c>
      <c r="AE1189" s="11" t="s">
        <v>1090</v>
      </c>
      <c r="AF1189" s="11">
        <v>0.3</v>
      </c>
      <c r="AG1189" s="11" t="s">
        <v>1090</v>
      </c>
      <c r="AH1189" s="11">
        <v>357.5</v>
      </c>
      <c r="AI1189" s="11" t="s">
        <v>4481</v>
      </c>
      <c r="AJ1189" s="11" t="s">
        <v>4482</v>
      </c>
      <c r="AK1189" s="11" t="s">
        <v>257</v>
      </c>
      <c r="AL1189" s="60"/>
      <c r="AM1189" s="60"/>
      <c r="AN1189" s="60"/>
      <c r="AO1189" s="60"/>
      <c r="AP1189" s="60"/>
      <c r="AQ1189" s="60"/>
      <c r="AR1189" s="60"/>
      <c r="AS1189" s="60"/>
      <c r="AT1189" s="60"/>
      <c r="AU1189" s="60"/>
      <c r="AV1189" s="60"/>
      <c r="AW1189" s="60"/>
      <c r="AX1189" s="60"/>
      <c r="AY1189" s="60"/>
      <c r="AZ1189" s="60"/>
      <c r="BA1189" s="60"/>
      <c r="BB1189" s="60"/>
      <c r="BC1189" s="60"/>
      <c r="BD1189" s="60"/>
      <c r="BE1189" s="60"/>
      <c r="BF1189" s="60"/>
      <c r="BG1189" s="60"/>
      <c r="BH1189" s="60"/>
      <c r="BI1189" s="60"/>
      <c r="BJ1189" s="60"/>
      <c r="BK1189" s="60"/>
      <c r="BL1189" s="60"/>
      <c r="BM1189" s="60"/>
      <c r="BN1189" s="60"/>
      <c r="BO1189" s="60"/>
      <c r="BP1189" s="60"/>
      <c r="BQ1189" s="60"/>
      <c r="BR1189" s="60"/>
      <c r="BS1189" s="60"/>
      <c r="BT1189" s="60"/>
      <c r="BU1189" s="60"/>
      <c r="BV1189" s="60"/>
      <c r="BW1189" s="60"/>
      <c r="BX1189" s="60"/>
      <c r="BY1189" s="60"/>
      <c r="BZ1189" s="60"/>
      <c r="CA1189" s="60"/>
      <c r="CB1189" s="60"/>
      <c r="CC1189" s="60"/>
      <c r="CD1189" s="60"/>
      <c r="CE1189" s="60"/>
      <c r="CF1189" s="60"/>
      <c r="CG1189" s="60"/>
      <c r="CH1189" s="60"/>
      <c r="CI1189" s="60"/>
      <c r="CJ1189" s="60"/>
      <c r="CK1189" s="60"/>
      <c r="CL1189" s="60"/>
      <c r="CM1189" s="60"/>
      <c r="CN1189" s="60"/>
      <c r="CO1189" s="60"/>
      <c r="CP1189" s="60"/>
      <c r="CQ1189" s="60"/>
      <c r="CR1189" s="60"/>
      <c r="CS1189" s="60"/>
      <c r="CT1189" s="60"/>
      <c r="CU1189" s="60"/>
      <c r="CV1189" s="60"/>
      <c r="CW1189" s="60"/>
      <c r="CX1189" s="60"/>
      <c r="CY1189" s="60"/>
      <c r="CZ1189" s="60"/>
      <c r="DA1189" s="60"/>
      <c r="DB1189" s="60"/>
      <c r="DC1189" s="60"/>
      <c r="DD1189" s="60"/>
      <c r="DE1189" s="60"/>
      <c r="DF1189" s="60"/>
      <c r="DG1189" s="60"/>
      <c r="DH1189" s="60"/>
      <c r="DI1189" s="60"/>
      <c r="DJ1189" s="60"/>
      <c r="DK1189" s="60"/>
      <c r="DL1189" s="60"/>
      <c r="DM1189" s="60"/>
      <c r="DN1189" s="60"/>
      <c r="DO1189" s="60"/>
      <c r="DP1189" s="60"/>
      <c r="DQ1189" s="60"/>
      <c r="DR1189" s="60"/>
      <c r="DS1189" s="60"/>
      <c r="DT1189" s="60"/>
      <c r="DU1189" s="60"/>
      <c r="DV1189" s="60"/>
      <c r="DW1189" s="60"/>
      <c r="DX1189" s="60"/>
      <c r="DY1189" s="60"/>
      <c r="DZ1189" s="60"/>
      <c r="EA1189" s="60"/>
      <c r="EB1189" s="60"/>
      <c r="EC1189" s="60"/>
      <c r="ED1189" s="60"/>
      <c r="EE1189" s="60"/>
      <c r="EF1189" s="60"/>
      <c r="EG1189" s="60"/>
      <c r="EH1189" s="60"/>
      <c r="EI1189" s="60"/>
      <c r="EJ1189" s="60"/>
      <c r="EK1189" s="60"/>
      <c r="EL1189" s="60"/>
      <c r="EM1189" s="60"/>
      <c r="EN1189" s="60"/>
      <c r="EO1189" s="60"/>
      <c r="EP1189" s="60"/>
      <c r="EQ1189" s="60"/>
      <c r="ER1189" s="60"/>
      <c r="ES1189" s="60"/>
      <c r="ET1189" s="60"/>
      <c r="EU1189" s="60"/>
      <c r="EV1189" s="60"/>
      <c r="EW1189" s="60"/>
      <c r="EX1189" s="60"/>
      <c r="EY1189" s="60"/>
      <c r="EZ1189" s="60"/>
      <c r="FA1189" s="60"/>
      <c r="FB1189" s="60"/>
      <c r="FC1189" s="60"/>
      <c r="FD1189" s="60"/>
      <c r="FE1189" s="60"/>
      <c r="FF1189" s="60"/>
      <c r="FG1189" s="60"/>
      <c r="FH1189" s="60"/>
      <c r="FI1189" s="60"/>
      <c r="FJ1189" s="60"/>
      <c r="FK1189" s="60"/>
      <c r="FL1189" s="60"/>
      <c r="FM1189" s="60"/>
      <c r="FN1189" s="60"/>
      <c r="FO1189" s="60"/>
      <c r="FP1189" s="60"/>
      <c r="FQ1189" s="60"/>
      <c r="FR1189" s="60"/>
      <c r="FS1189" s="60"/>
      <c r="FT1189" s="60"/>
      <c r="FU1189" s="60"/>
      <c r="FV1189" s="60"/>
      <c r="FW1189" s="60"/>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c r="OW1189" s="60"/>
      <c r="OX1189" s="60"/>
      <c r="OY1189" s="60"/>
      <c r="OZ1189" s="60"/>
      <c r="PA1189" s="60"/>
      <c r="PB1189" s="60"/>
      <c r="PC1189" s="60"/>
      <c r="PD1189" s="60"/>
      <c r="PE1189" s="60"/>
      <c r="PF1189" s="60"/>
      <c r="PG1189" s="60"/>
      <c r="PH1189" s="60"/>
      <c r="PI1189" s="60"/>
      <c r="PJ1189" s="60"/>
      <c r="PK1189" s="60"/>
      <c r="PL1189" s="60"/>
      <c r="PM1189" s="60"/>
      <c r="PN1189" s="60"/>
      <c r="PO1189" s="60"/>
      <c r="PP1189" s="60"/>
      <c r="PQ1189" s="60"/>
      <c r="PR1189" s="60"/>
      <c r="PS1189" s="60"/>
      <c r="PT1189" s="60"/>
      <c r="PU1189" s="60"/>
      <c r="PV1189" s="60"/>
      <c r="PW1189" s="60"/>
      <c r="PX1189" s="60"/>
      <c r="PY1189" s="60"/>
      <c r="PZ1189" s="60"/>
      <c r="QA1189" s="60"/>
      <c r="QB1189" s="60"/>
      <c r="QC1189" s="60"/>
      <c r="QD1189" s="60"/>
      <c r="QE1189" s="60"/>
      <c r="QF1189" s="60"/>
      <c r="QG1189" s="60"/>
      <c r="QH1189" s="60"/>
      <c r="QI1189" s="60"/>
      <c r="QJ1189" s="60"/>
      <c r="QK1189" s="60"/>
      <c r="QL1189" s="60"/>
      <c r="QM1189" s="60"/>
      <c r="QN1189" s="60"/>
      <c r="QO1189" s="60"/>
      <c r="QP1189" s="60"/>
      <c r="QQ1189" s="60"/>
      <c r="QR1189" s="60"/>
      <c r="QS1189" s="60"/>
      <c r="QT1189" s="60"/>
      <c r="QU1189" s="60"/>
      <c r="QV1189" s="60"/>
      <c r="QW1189" s="60"/>
      <c r="QX1189" s="60"/>
      <c r="QY1189" s="60"/>
      <c r="QZ1189" s="60"/>
      <c r="RA1189" s="60"/>
      <c r="RB1189" s="60"/>
      <c r="RC1189" s="60"/>
      <c r="RD1189" s="60"/>
      <c r="RE1189" s="60"/>
      <c r="RF1189" s="60"/>
      <c r="RG1189" s="60"/>
      <c r="RH1189" s="60"/>
      <c r="RI1189" s="60"/>
      <c r="RJ1189" s="60"/>
      <c r="RK1189" s="60"/>
      <c r="RL1189" s="60"/>
      <c r="RM1189" s="60"/>
      <c r="RN1189" s="60"/>
      <c r="RO1189" s="60"/>
      <c r="RP1189" s="60"/>
      <c r="RQ1189" s="60"/>
      <c r="RR1189" s="60"/>
      <c r="RS1189" s="60"/>
      <c r="RT1189" s="60"/>
      <c r="RU1189" s="60"/>
      <c r="RV1189" s="60"/>
      <c r="RW1189" s="60"/>
      <c r="RX1189" s="60"/>
      <c r="RY1189" s="60"/>
      <c r="RZ1189" s="60"/>
      <c r="SA1189" s="60"/>
      <c r="SB1189" s="60"/>
      <c r="SC1189" s="60"/>
      <c r="SD1189" s="60"/>
      <c r="SE1189" s="60"/>
      <c r="SF1189" s="60"/>
      <c r="SG1189" s="60"/>
      <c r="SH1189" s="60"/>
      <c r="SI1189" s="60"/>
      <c r="SJ1189" s="60"/>
      <c r="SK1189" s="60"/>
      <c r="SL1189" s="60"/>
      <c r="SM1189" s="60"/>
      <c r="SN1189" s="60"/>
      <c r="SO1189" s="60"/>
      <c r="SP1189" s="60"/>
      <c r="SQ1189" s="60"/>
      <c r="SR1189" s="60"/>
      <c r="SS1189" s="60"/>
      <c r="ST1189" s="60"/>
      <c r="SU1189" s="60"/>
      <c r="SV1189" s="60"/>
      <c r="SW1189" s="60"/>
      <c r="SX1189" s="60"/>
      <c r="SY1189" s="60"/>
      <c r="SZ1189" s="60"/>
      <c r="TA1189" s="60"/>
      <c r="TB1189" s="60"/>
      <c r="TC1189" s="60"/>
      <c r="TD1189" s="60"/>
      <c r="TE1189" s="60"/>
      <c r="TF1189" s="60"/>
      <c r="TG1189" s="60"/>
      <c r="TH1189" s="60"/>
      <c r="TI1189" s="60"/>
    </row>
    <row r="1190" spans="1:529" s="82" customFormat="1" ht="45.75" customHeight="1" thickBot="1" x14ac:dyDescent="0.3">
      <c r="A1190" s="65" t="s">
        <v>3416</v>
      </c>
      <c r="B1190" s="66">
        <v>41883</v>
      </c>
      <c r="C1190" s="67" t="s">
        <v>3419</v>
      </c>
      <c r="D1190" s="67" t="s">
        <v>9073</v>
      </c>
      <c r="E1190" s="67" t="s">
        <v>69</v>
      </c>
      <c r="F1190" s="67" t="s">
        <v>69</v>
      </c>
      <c r="G1190" s="67" t="s">
        <v>51</v>
      </c>
      <c r="H1190" s="158">
        <v>73198</v>
      </c>
      <c r="I1190" s="66">
        <v>41913</v>
      </c>
      <c r="J1190" s="66">
        <v>46266</v>
      </c>
      <c r="K1190" s="67" t="s">
        <v>370</v>
      </c>
      <c r="L1190" s="67" t="s">
        <v>6708</v>
      </c>
      <c r="M1190" s="67" t="s">
        <v>4872</v>
      </c>
      <c r="N1190" s="67" t="s">
        <v>52</v>
      </c>
      <c r="O1190" s="67">
        <v>122453.8</v>
      </c>
      <c r="P1190" s="745" t="s">
        <v>7753</v>
      </c>
      <c r="Q1190" s="745" t="s">
        <v>7753</v>
      </c>
      <c r="R1190" s="756"/>
      <c r="S1190" s="756"/>
      <c r="T1190" s="562" t="s">
        <v>1964</v>
      </c>
      <c r="U1190" s="67">
        <v>355.49</v>
      </c>
      <c r="V1190" s="67">
        <v>122453.8</v>
      </c>
      <c r="W1190" s="67" t="s">
        <v>3184</v>
      </c>
      <c r="X1190" s="67">
        <v>50</v>
      </c>
      <c r="Y1190" s="67" t="s">
        <v>1090</v>
      </c>
      <c r="Z1190" s="67">
        <v>70</v>
      </c>
      <c r="AA1190" s="67" t="s">
        <v>1090</v>
      </c>
      <c r="AB1190" s="67" t="s">
        <v>1090</v>
      </c>
      <c r="AC1190" s="67" t="s">
        <v>1090</v>
      </c>
      <c r="AD1190" s="67" t="s">
        <v>1090</v>
      </c>
      <c r="AE1190" s="67" t="s">
        <v>1090</v>
      </c>
      <c r="AF1190" s="67">
        <v>0.3</v>
      </c>
      <c r="AG1190" s="67" t="s">
        <v>1090</v>
      </c>
      <c r="AH1190" s="67">
        <v>354.55</v>
      </c>
      <c r="AI1190" s="67" t="s">
        <v>4483</v>
      </c>
      <c r="AJ1190" s="67" t="s">
        <v>4484</v>
      </c>
      <c r="AK1190" s="67" t="s">
        <v>257</v>
      </c>
      <c r="AL1190" s="425" t="s">
        <v>3426</v>
      </c>
      <c r="AM1190" s="60"/>
      <c r="AN1190" s="60"/>
      <c r="AO1190" s="60"/>
      <c r="AP1190" s="60"/>
      <c r="AQ1190" s="60"/>
      <c r="AR1190" s="60"/>
      <c r="AS1190" s="60"/>
      <c r="AT1190" s="60"/>
      <c r="AU1190" s="60"/>
      <c r="AV1190" s="60"/>
      <c r="AW1190" s="60"/>
      <c r="AX1190" s="60"/>
      <c r="AY1190" s="60"/>
      <c r="AZ1190" s="60"/>
      <c r="BA1190" s="60"/>
      <c r="BB1190" s="60"/>
      <c r="BC1190" s="60"/>
      <c r="BD1190" s="60"/>
      <c r="BE1190" s="60"/>
      <c r="BF1190" s="60"/>
      <c r="BG1190" s="60"/>
      <c r="BH1190" s="60"/>
      <c r="BI1190" s="60"/>
      <c r="BJ1190" s="60"/>
      <c r="BK1190" s="60"/>
      <c r="BL1190" s="60"/>
      <c r="BM1190" s="60"/>
      <c r="BN1190" s="60"/>
      <c r="BO1190" s="60"/>
      <c r="BP1190" s="60"/>
      <c r="BQ1190" s="60"/>
      <c r="BR1190" s="60"/>
      <c r="BS1190" s="60"/>
      <c r="BT1190" s="60"/>
      <c r="BU1190" s="60"/>
      <c r="BV1190" s="60"/>
      <c r="BW1190" s="60"/>
      <c r="BX1190" s="60"/>
      <c r="BY1190" s="60"/>
      <c r="BZ1190" s="60"/>
      <c r="CA1190" s="60"/>
      <c r="CB1190" s="60"/>
      <c r="CC1190" s="60"/>
      <c r="CD1190" s="60"/>
      <c r="CE1190" s="60"/>
      <c r="CF1190" s="60"/>
      <c r="CG1190" s="60"/>
      <c r="CH1190" s="60"/>
      <c r="CI1190" s="60"/>
      <c r="CJ1190" s="60"/>
      <c r="CK1190" s="60"/>
      <c r="CL1190" s="60"/>
      <c r="CM1190" s="60"/>
      <c r="CN1190" s="60"/>
      <c r="CO1190" s="60"/>
      <c r="CP1190" s="60"/>
      <c r="CQ1190" s="60"/>
      <c r="CR1190" s="60"/>
      <c r="CS1190" s="60"/>
      <c r="CT1190" s="60"/>
      <c r="CU1190" s="60"/>
      <c r="CV1190" s="60"/>
      <c r="CW1190" s="60"/>
      <c r="CX1190" s="60"/>
      <c r="CY1190" s="60"/>
      <c r="CZ1190" s="60"/>
      <c r="DA1190" s="60"/>
      <c r="DB1190" s="60"/>
      <c r="DC1190" s="60"/>
      <c r="DD1190" s="60"/>
      <c r="DE1190" s="60"/>
      <c r="DF1190" s="60"/>
      <c r="DG1190" s="60"/>
      <c r="DH1190" s="60"/>
      <c r="DI1190" s="60"/>
      <c r="DJ1190" s="60"/>
      <c r="DK1190" s="60"/>
      <c r="DL1190" s="60"/>
      <c r="DM1190" s="60"/>
      <c r="DN1190" s="60"/>
      <c r="DO1190" s="60"/>
      <c r="DP1190" s="60"/>
      <c r="DQ1190" s="60"/>
      <c r="DR1190" s="60"/>
      <c r="DS1190" s="60"/>
      <c r="DT1190" s="60"/>
      <c r="DU1190" s="60"/>
      <c r="DV1190" s="60"/>
      <c r="DW1190" s="60"/>
      <c r="DX1190" s="60"/>
      <c r="DY1190" s="60"/>
      <c r="DZ1190" s="60"/>
      <c r="EA1190" s="60"/>
      <c r="EB1190" s="60"/>
      <c r="EC1190" s="60"/>
      <c r="ED1190" s="60"/>
      <c r="EE1190" s="60"/>
      <c r="EF1190" s="60"/>
      <c r="EG1190" s="60"/>
      <c r="EH1190" s="60"/>
      <c r="EI1190" s="60"/>
      <c r="EJ1190" s="60"/>
      <c r="EK1190" s="60"/>
      <c r="EL1190" s="60"/>
      <c r="EM1190" s="60"/>
      <c r="EN1190" s="60"/>
      <c r="EO1190" s="60"/>
      <c r="EP1190" s="60"/>
      <c r="EQ1190" s="60"/>
      <c r="ER1190" s="60"/>
      <c r="ES1190" s="60"/>
      <c r="ET1190" s="60"/>
      <c r="EU1190" s="60"/>
      <c r="EV1190" s="60"/>
      <c r="EW1190" s="60"/>
      <c r="EX1190" s="60"/>
      <c r="EY1190" s="60"/>
      <c r="EZ1190" s="60"/>
      <c r="FA1190" s="60"/>
      <c r="FB1190" s="60"/>
      <c r="FC1190" s="60"/>
      <c r="FD1190" s="60"/>
      <c r="FE1190" s="60"/>
      <c r="FF1190" s="60"/>
      <c r="FG1190" s="60"/>
      <c r="FH1190" s="60"/>
      <c r="FI1190" s="60"/>
      <c r="FJ1190" s="60"/>
      <c r="FK1190" s="60"/>
      <c r="FL1190" s="60"/>
      <c r="FM1190" s="60"/>
      <c r="FN1190" s="60"/>
      <c r="FO1190" s="60"/>
      <c r="FP1190" s="60"/>
      <c r="FQ1190" s="60"/>
      <c r="FR1190" s="60"/>
      <c r="FS1190" s="60"/>
      <c r="FT1190" s="60"/>
      <c r="FU1190" s="60"/>
      <c r="FV1190" s="60"/>
      <c r="FW1190" s="60"/>
      <c r="FX1190" s="60"/>
      <c r="FY1190" s="60"/>
      <c r="FZ1190" s="60"/>
      <c r="GA1190" s="60"/>
      <c r="GB1190" s="60"/>
      <c r="GC1190" s="60"/>
      <c r="GD1190" s="60"/>
      <c r="GE1190" s="60"/>
      <c r="GF1190" s="60"/>
      <c r="GG1190" s="60"/>
      <c r="GH1190" s="60"/>
      <c r="GI1190" s="60"/>
      <c r="GJ1190" s="60"/>
      <c r="GK1190" s="60"/>
      <c r="GL1190" s="60"/>
      <c r="GM1190" s="60"/>
      <c r="GN1190" s="60"/>
      <c r="GO1190" s="60"/>
      <c r="GP1190" s="60"/>
      <c r="GQ1190" s="60"/>
      <c r="GR1190" s="60"/>
      <c r="GS1190" s="60"/>
      <c r="GT1190" s="60"/>
      <c r="GU1190" s="60"/>
      <c r="GV1190" s="60"/>
      <c r="GW1190" s="60"/>
      <c r="GX1190" s="60"/>
      <c r="GY1190" s="60"/>
      <c r="GZ1190" s="60"/>
      <c r="HA1190" s="60"/>
      <c r="HB1190" s="60"/>
      <c r="HC1190" s="60"/>
      <c r="HD1190" s="60"/>
      <c r="HE1190" s="60"/>
      <c r="HF1190" s="60"/>
      <c r="HG1190" s="60"/>
      <c r="HH1190" s="60"/>
      <c r="HI1190" s="60"/>
      <c r="HJ1190" s="60"/>
      <c r="HK1190" s="60"/>
      <c r="HL1190" s="60"/>
      <c r="HM1190" s="60"/>
      <c r="HN1190" s="60"/>
      <c r="HO1190" s="60"/>
      <c r="HP1190" s="60"/>
      <c r="HQ1190" s="60"/>
      <c r="HR1190" s="60"/>
      <c r="HS1190" s="60"/>
      <c r="HT1190" s="60"/>
      <c r="HU1190" s="60"/>
      <c r="HV1190" s="60"/>
      <c r="HW1190" s="60"/>
      <c r="HX1190" s="60"/>
      <c r="HY1190" s="60"/>
      <c r="HZ1190" s="60"/>
      <c r="IA1190" s="60"/>
      <c r="IB1190" s="60"/>
      <c r="IC1190" s="60"/>
      <c r="ID1190" s="60"/>
      <c r="IE1190" s="60"/>
      <c r="IF1190" s="60"/>
      <c r="IG1190" s="60"/>
      <c r="IH1190" s="60"/>
      <c r="II1190" s="60"/>
      <c r="IJ1190" s="60"/>
      <c r="IK1190" s="60"/>
      <c r="IL1190" s="60"/>
      <c r="IM1190" s="60"/>
      <c r="IN1190" s="60"/>
      <c r="IO1190" s="60"/>
      <c r="IP1190" s="60"/>
      <c r="IQ1190" s="60"/>
      <c r="IR1190" s="60"/>
      <c r="IS1190" s="60"/>
      <c r="IT1190" s="60"/>
      <c r="IU1190" s="60"/>
      <c r="IV1190" s="60"/>
      <c r="IW1190" s="60"/>
      <c r="IX1190" s="60"/>
      <c r="IY1190" s="60"/>
      <c r="IZ1190" s="60"/>
      <c r="JA1190" s="60"/>
      <c r="JB1190" s="60"/>
      <c r="JC1190" s="60"/>
      <c r="JD1190" s="60"/>
      <c r="JE1190" s="60"/>
      <c r="JF1190" s="60"/>
      <c r="JG1190" s="60"/>
      <c r="JH1190" s="60"/>
      <c r="JI1190" s="60"/>
      <c r="JJ1190" s="60"/>
      <c r="JK1190" s="60"/>
      <c r="JL1190" s="60"/>
      <c r="JM1190" s="60"/>
      <c r="JN1190" s="60"/>
      <c r="JO1190" s="60"/>
      <c r="JP1190" s="60"/>
      <c r="JQ1190" s="60"/>
      <c r="JR1190" s="60"/>
      <c r="JS1190" s="60"/>
      <c r="JT1190" s="60"/>
      <c r="JU1190" s="60"/>
      <c r="JV1190" s="60"/>
      <c r="JW1190" s="60"/>
      <c r="JX1190" s="60"/>
      <c r="JY1190" s="60"/>
      <c r="JZ1190" s="60"/>
      <c r="KA1190" s="60"/>
      <c r="KB1190" s="60"/>
      <c r="KC1190" s="60"/>
      <c r="KD1190" s="60"/>
      <c r="KE1190" s="60"/>
      <c r="KF1190" s="60"/>
      <c r="KG1190" s="60"/>
      <c r="KH1190" s="60"/>
      <c r="KI1190" s="60"/>
      <c r="KJ1190" s="60"/>
      <c r="KK1190" s="60"/>
      <c r="KL1190" s="60"/>
      <c r="KM1190" s="60"/>
      <c r="KN1190" s="60"/>
      <c r="KO1190" s="60"/>
      <c r="KP1190" s="60"/>
      <c r="KQ1190" s="60"/>
      <c r="KR1190" s="60"/>
      <c r="KS1190" s="60"/>
      <c r="KT1190" s="60"/>
      <c r="KU1190" s="60"/>
      <c r="KV1190" s="60"/>
      <c r="KW1190" s="60"/>
      <c r="KX1190" s="60"/>
      <c r="KY1190" s="60"/>
      <c r="KZ1190" s="60"/>
      <c r="LA1190" s="60"/>
      <c r="LB1190" s="60"/>
      <c r="LC1190" s="60"/>
      <c r="LD1190" s="60"/>
      <c r="LE1190" s="60"/>
      <c r="LF1190" s="60"/>
      <c r="LG1190" s="60"/>
      <c r="LH1190" s="60"/>
      <c r="LI1190" s="60"/>
      <c r="LJ1190" s="60"/>
      <c r="LK1190" s="60"/>
      <c r="LL1190" s="60"/>
      <c r="LM1190" s="60"/>
      <c r="LN1190" s="60"/>
      <c r="LO1190" s="60"/>
      <c r="LP1190" s="60"/>
      <c r="LQ1190" s="60"/>
      <c r="LR1190" s="60"/>
      <c r="LS1190" s="60"/>
      <c r="LT1190" s="60"/>
      <c r="LU1190" s="60"/>
      <c r="LV1190" s="60"/>
      <c r="LW1190" s="60"/>
      <c r="LX1190" s="60"/>
      <c r="LY1190" s="60"/>
      <c r="LZ1190" s="60"/>
      <c r="MA1190" s="60"/>
      <c r="MB1190" s="60"/>
      <c r="MC1190" s="60"/>
      <c r="MD1190" s="60"/>
      <c r="ME1190" s="60"/>
      <c r="MF1190" s="60"/>
      <c r="MG1190" s="60"/>
      <c r="MH1190" s="60"/>
      <c r="MI1190" s="60"/>
      <c r="MJ1190" s="60"/>
      <c r="MK1190" s="60"/>
      <c r="ML1190" s="60"/>
      <c r="MM1190" s="60"/>
      <c r="MN1190" s="60"/>
      <c r="MO1190" s="60"/>
      <c r="MP1190" s="60"/>
      <c r="MQ1190" s="60"/>
      <c r="MR1190" s="60"/>
      <c r="MS1190" s="60"/>
      <c r="MT1190" s="60"/>
      <c r="MU1190" s="60"/>
      <c r="MV1190" s="60"/>
      <c r="MW1190" s="60"/>
      <c r="MX1190" s="60"/>
      <c r="MY1190" s="60"/>
      <c r="MZ1190" s="60"/>
      <c r="NA1190" s="60"/>
      <c r="NB1190" s="60"/>
      <c r="NC1190" s="60"/>
      <c r="ND1190" s="60"/>
      <c r="NE1190" s="60"/>
      <c r="NF1190" s="60"/>
      <c r="NG1190" s="60"/>
      <c r="NH1190" s="60"/>
      <c r="NI1190" s="60"/>
      <c r="NJ1190" s="60"/>
      <c r="NK1190" s="60"/>
      <c r="NL1190" s="60"/>
      <c r="NM1190" s="60"/>
      <c r="NN1190" s="60"/>
      <c r="NO1190" s="60"/>
      <c r="NP1190" s="60"/>
      <c r="NQ1190" s="60"/>
      <c r="NR1190" s="60"/>
      <c r="NS1190" s="60"/>
      <c r="NT1190" s="60"/>
      <c r="NU1190" s="60"/>
      <c r="NV1190" s="60"/>
      <c r="NW1190" s="60"/>
      <c r="NX1190" s="60"/>
      <c r="NY1190" s="60"/>
      <c r="NZ1190" s="60"/>
      <c r="OA1190" s="60"/>
      <c r="OB1190" s="60"/>
      <c r="OC1190" s="60"/>
      <c r="OD1190" s="60"/>
      <c r="OE1190" s="60"/>
      <c r="OF1190" s="60"/>
      <c r="OG1190" s="60"/>
      <c r="OH1190" s="60"/>
      <c r="OI1190" s="60"/>
      <c r="OJ1190" s="60"/>
      <c r="OK1190" s="60"/>
      <c r="OL1190" s="60"/>
      <c r="OM1190" s="60"/>
      <c r="ON1190" s="60"/>
      <c r="OO1190" s="60"/>
      <c r="OP1190" s="60"/>
      <c r="OQ1190" s="60"/>
      <c r="OR1190" s="60"/>
      <c r="OS1190" s="60"/>
      <c r="OT1190" s="60"/>
      <c r="OU1190" s="60"/>
      <c r="OV1190" s="60"/>
      <c r="OW1190" s="60"/>
      <c r="OX1190" s="60"/>
      <c r="OY1190" s="60"/>
      <c r="OZ1190" s="60"/>
      <c r="PA1190" s="60"/>
      <c r="PB1190" s="60"/>
      <c r="PC1190" s="60"/>
      <c r="PD1190" s="60"/>
      <c r="PE1190" s="60"/>
      <c r="PF1190" s="60"/>
      <c r="PG1190" s="60"/>
      <c r="PH1190" s="60"/>
      <c r="PI1190" s="60"/>
      <c r="PJ1190" s="60"/>
      <c r="PK1190" s="60"/>
      <c r="PL1190" s="60"/>
      <c r="PM1190" s="60"/>
      <c r="PN1190" s="60"/>
      <c r="PO1190" s="60"/>
      <c r="PP1190" s="60"/>
      <c r="PQ1190" s="60"/>
      <c r="PR1190" s="60"/>
      <c r="PS1190" s="60"/>
      <c r="PT1190" s="60"/>
      <c r="PU1190" s="60"/>
      <c r="PV1190" s="60"/>
      <c r="PW1190" s="60"/>
      <c r="PX1190" s="60"/>
      <c r="PY1190" s="60"/>
      <c r="PZ1190" s="60"/>
      <c r="QA1190" s="60"/>
      <c r="QB1190" s="60"/>
      <c r="QC1190" s="60"/>
      <c r="QD1190" s="60"/>
      <c r="QE1190" s="60"/>
      <c r="QF1190" s="60"/>
      <c r="QG1190" s="60"/>
      <c r="QH1190" s="60"/>
      <c r="QI1190" s="60"/>
      <c r="QJ1190" s="60"/>
      <c r="QK1190" s="60"/>
      <c r="QL1190" s="60"/>
      <c r="QM1190" s="60"/>
      <c r="QN1190" s="60"/>
      <c r="QO1190" s="60"/>
      <c r="QP1190" s="60"/>
      <c r="QQ1190" s="60"/>
      <c r="QR1190" s="60"/>
      <c r="QS1190" s="60"/>
      <c r="QT1190" s="60"/>
      <c r="QU1190" s="60"/>
      <c r="QV1190" s="60"/>
      <c r="QW1190" s="60"/>
      <c r="QX1190" s="60"/>
      <c r="QY1190" s="60"/>
      <c r="QZ1190" s="60"/>
      <c r="RA1190" s="60"/>
      <c r="RB1190" s="60"/>
      <c r="RC1190" s="60"/>
      <c r="RD1190" s="60"/>
      <c r="RE1190" s="60"/>
      <c r="RF1190" s="60"/>
      <c r="RG1190" s="60"/>
      <c r="RH1190" s="60"/>
      <c r="RI1190" s="60"/>
      <c r="RJ1190" s="60"/>
      <c r="RK1190" s="60"/>
      <c r="RL1190" s="60"/>
      <c r="RM1190" s="60"/>
      <c r="RN1190" s="60"/>
      <c r="RO1190" s="60"/>
      <c r="RP1190" s="60"/>
      <c r="RQ1190" s="60"/>
      <c r="RR1190" s="60"/>
      <c r="RS1190" s="60"/>
      <c r="RT1190" s="60"/>
      <c r="RU1190" s="60"/>
      <c r="RV1190" s="60"/>
      <c r="RW1190" s="60"/>
      <c r="RX1190" s="60"/>
      <c r="RY1190" s="60"/>
      <c r="RZ1190" s="60"/>
      <c r="SA1190" s="60"/>
      <c r="SB1190" s="60"/>
      <c r="SC1190" s="60"/>
      <c r="SD1190" s="60"/>
      <c r="SE1190" s="60"/>
      <c r="SF1190" s="60"/>
      <c r="SG1190" s="60"/>
      <c r="SH1190" s="60"/>
      <c r="SI1190" s="60"/>
      <c r="SJ1190" s="60"/>
      <c r="SK1190" s="60"/>
      <c r="SL1190" s="60"/>
      <c r="SM1190" s="60"/>
      <c r="SN1190" s="60"/>
      <c r="SO1190" s="60"/>
      <c r="SP1190" s="60"/>
      <c r="SQ1190" s="60"/>
      <c r="SR1190" s="60"/>
      <c r="SS1190" s="60"/>
      <c r="ST1190" s="60"/>
      <c r="SU1190" s="60"/>
      <c r="SV1190" s="60"/>
      <c r="SW1190" s="60"/>
      <c r="SX1190" s="60"/>
      <c r="SY1190" s="60"/>
      <c r="SZ1190" s="60"/>
      <c r="TA1190" s="60"/>
      <c r="TB1190" s="60"/>
      <c r="TC1190" s="60"/>
      <c r="TD1190" s="60"/>
      <c r="TE1190" s="60"/>
      <c r="TF1190" s="60"/>
      <c r="TG1190" s="60"/>
      <c r="TH1190" s="60"/>
      <c r="TI1190" s="60"/>
    </row>
    <row r="1191" spans="1:529" s="60" customFormat="1" ht="42.75" customHeight="1" thickBot="1" x14ac:dyDescent="0.3">
      <c r="A1191" s="92" t="s">
        <v>3420</v>
      </c>
      <c r="B1191" s="93">
        <v>41883</v>
      </c>
      <c r="C1191" s="94" t="s">
        <v>3421</v>
      </c>
      <c r="D1191" s="94" t="s">
        <v>9071</v>
      </c>
      <c r="E1191" s="94" t="s">
        <v>31</v>
      </c>
      <c r="F1191" s="94" t="s">
        <v>31</v>
      </c>
      <c r="G1191" s="94" t="s">
        <v>31</v>
      </c>
      <c r="H1191" s="159">
        <v>63427</v>
      </c>
      <c r="I1191" s="93">
        <v>41913</v>
      </c>
      <c r="J1191" s="93">
        <v>47727</v>
      </c>
      <c r="K1191" s="94" t="s">
        <v>1479</v>
      </c>
      <c r="L1191" s="94" t="s">
        <v>7480</v>
      </c>
      <c r="M1191" s="94" t="s">
        <v>287</v>
      </c>
      <c r="N1191" s="94" t="s">
        <v>1845</v>
      </c>
      <c r="O1191" s="94">
        <v>196000</v>
      </c>
      <c r="P1191" s="834" t="s">
        <v>9074</v>
      </c>
      <c r="Q1191" s="834" t="s">
        <v>9074</v>
      </c>
      <c r="R1191" s="834"/>
      <c r="S1191" s="834"/>
      <c r="T1191" s="579" t="s">
        <v>1964</v>
      </c>
      <c r="U1191" s="94">
        <v>765.6</v>
      </c>
      <c r="V1191" s="94">
        <v>196000</v>
      </c>
      <c r="W1191" s="94" t="s">
        <v>3312</v>
      </c>
      <c r="X1191" s="94">
        <v>25</v>
      </c>
      <c r="Y1191" s="94">
        <v>25</v>
      </c>
      <c r="Z1191" s="94">
        <v>125</v>
      </c>
      <c r="AA1191" s="94" t="s">
        <v>1090</v>
      </c>
      <c r="AB1191" s="94" t="s">
        <v>1090</v>
      </c>
      <c r="AC1191" s="94" t="s">
        <v>1090</v>
      </c>
      <c r="AD1191" s="94" t="s">
        <v>1090</v>
      </c>
      <c r="AE1191" s="94" t="s">
        <v>1090</v>
      </c>
      <c r="AF1191" s="94">
        <v>5</v>
      </c>
      <c r="AG1191" s="94" t="s">
        <v>9072</v>
      </c>
      <c r="AH1191" s="94">
        <v>25</v>
      </c>
      <c r="AI1191" s="94" t="s">
        <v>4485</v>
      </c>
      <c r="AJ1191" s="94" t="s">
        <v>4486</v>
      </c>
      <c r="AK1191" s="94" t="s">
        <v>257</v>
      </c>
      <c r="AL1191" s="470"/>
    </row>
    <row r="1192" spans="1:529" s="60" customFormat="1" ht="42.75" customHeight="1" thickBot="1" x14ac:dyDescent="0.3">
      <c r="A1192" s="101" t="s">
        <v>3422</v>
      </c>
      <c r="B1192" s="102">
        <v>41884</v>
      </c>
      <c r="C1192" s="103" t="s">
        <v>3423</v>
      </c>
      <c r="D1192" s="103" t="s">
        <v>7917</v>
      </c>
      <c r="E1192" s="103" t="s">
        <v>7916</v>
      </c>
      <c r="F1192" s="103" t="s">
        <v>57</v>
      </c>
      <c r="G1192" s="103" t="s">
        <v>24</v>
      </c>
      <c r="H1192" s="156">
        <v>86091</v>
      </c>
      <c r="I1192" s="102">
        <v>41939</v>
      </c>
      <c r="J1192" s="102">
        <v>44076</v>
      </c>
      <c r="K1192" s="103" t="s">
        <v>1682</v>
      </c>
      <c r="L1192" s="103"/>
      <c r="M1192" s="103" t="s">
        <v>335</v>
      </c>
      <c r="N1192" s="103" t="s">
        <v>48</v>
      </c>
      <c r="O1192" s="103">
        <v>4400</v>
      </c>
      <c r="P1192" s="766"/>
      <c r="Q1192" s="766"/>
      <c r="R1192" s="766" t="s">
        <v>7918</v>
      </c>
      <c r="S1192" s="766"/>
      <c r="T1192" s="569">
        <v>2</v>
      </c>
      <c r="U1192" s="103">
        <v>12</v>
      </c>
      <c r="V1192" s="103">
        <v>4400</v>
      </c>
      <c r="W1192" s="103" t="s">
        <v>1257</v>
      </c>
      <c r="X1192" s="103">
        <v>50</v>
      </c>
      <c r="Y1192" s="103">
        <v>50</v>
      </c>
      <c r="Z1192" s="103">
        <v>250</v>
      </c>
      <c r="AA1192" s="103" t="s">
        <v>1090</v>
      </c>
      <c r="AB1192" s="103" t="s">
        <v>1090</v>
      </c>
      <c r="AC1192" s="103" t="s">
        <v>1090</v>
      </c>
      <c r="AD1192" s="103" t="s">
        <v>1090</v>
      </c>
      <c r="AE1192" s="103" t="s">
        <v>1090</v>
      </c>
      <c r="AF1192" s="103">
        <v>0.3</v>
      </c>
      <c r="AG1192" s="103" t="s">
        <v>3424</v>
      </c>
      <c r="AH1192" s="103">
        <v>68.97</v>
      </c>
      <c r="AI1192" s="103" t="s">
        <v>4487</v>
      </c>
      <c r="AJ1192" s="103" t="s">
        <v>4488</v>
      </c>
      <c r="AK1192" s="103" t="s">
        <v>257</v>
      </c>
      <c r="AL1192" s="152" t="s">
        <v>7919</v>
      </c>
    </row>
    <row r="1193" spans="1:529" s="60" customFormat="1" ht="42.75" customHeight="1" x14ac:dyDescent="0.25">
      <c r="A1193" s="96" t="s">
        <v>3427</v>
      </c>
      <c r="B1193" s="97">
        <v>41891</v>
      </c>
      <c r="C1193" s="98" t="s">
        <v>5222</v>
      </c>
      <c r="D1193" s="98" t="s">
        <v>5162</v>
      </c>
      <c r="E1193" s="98"/>
      <c r="F1193" s="98"/>
      <c r="G1193" s="98"/>
      <c r="H1193" s="154">
        <v>55052</v>
      </c>
      <c r="I1193" s="97">
        <v>41913</v>
      </c>
      <c r="J1193" s="100">
        <v>47937</v>
      </c>
      <c r="K1193" s="98" t="s">
        <v>1349</v>
      </c>
      <c r="L1193" s="39" t="s">
        <v>6952</v>
      </c>
      <c r="M1193" s="98" t="s">
        <v>4873</v>
      </c>
      <c r="N1193" s="98" t="s">
        <v>21</v>
      </c>
      <c r="O1193" s="98">
        <v>178500</v>
      </c>
      <c r="P1193" s="757" t="s">
        <v>8114</v>
      </c>
      <c r="Q1193" s="757" t="s">
        <v>8114</v>
      </c>
      <c r="R1193" s="817"/>
      <c r="S1193" s="817"/>
      <c r="T1193" s="617"/>
      <c r="U1193" s="98"/>
      <c r="V1193" s="98">
        <v>178500</v>
      </c>
      <c r="W1193" s="39" t="s">
        <v>3184</v>
      </c>
      <c r="X1193" s="39">
        <v>35</v>
      </c>
      <c r="Y1193" s="39">
        <v>25</v>
      </c>
      <c r="Z1193" s="39">
        <v>125</v>
      </c>
      <c r="AA1193" s="39" t="s">
        <v>1090</v>
      </c>
      <c r="AB1193" s="39" t="s">
        <v>1090</v>
      </c>
      <c r="AC1193" s="39" t="s">
        <v>1090</v>
      </c>
      <c r="AD1193" s="39">
        <v>15</v>
      </c>
      <c r="AE1193" s="39">
        <v>2</v>
      </c>
      <c r="AF1193" s="39">
        <v>0.3</v>
      </c>
      <c r="AG1193" s="39" t="s">
        <v>3428</v>
      </c>
      <c r="AH1193" s="39"/>
      <c r="AI1193" s="98" t="s">
        <v>4489</v>
      </c>
      <c r="AJ1193" s="98" t="s">
        <v>4490</v>
      </c>
      <c r="AK1193" s="98" t="s">
        <v>5403</v>
      </c>
      <c r="AL1193" s="512" t="s">
        <v>8115</v>
      </c>
    </row>
    <row r="1194" spans="1:529" s="60" customFormat="1" ht="43.5" customHeight="1" x14ac:dyDescent="0.25">
      <c r="A1194" s="99" t="s">
        <v>3427</v>
      </c>
      <c r="B1194" s="100">
        <v>41891</v>
      </c>
      <c r="C1194" s="39" t="s">
        <v>5223</v>
      </c>
      <c r="D1194" s="39" t="s">
        <v>5162</v>
      </c>
      <c r="E1194" s="39"/>
      <c r="F1194" s="39"/>
      <c r="G1194" s="39"/>
      <c r="H1194" s="155">
        <v>55052</v>
      </c>
      <c r="I1194" s="100">
        <v>41913</v>
      </c>
      <c r="J1194" s="100">
        <v>47937</v>
      </c>
      <c r="K1194" s="100" t="s">
        <v>1349</v>
      </c>
      <c r="L1194" s="39" t="s">
        <v>6952</v>
      </c>
      <c r="M1194" s="39" t="s">
        <v>4873</v>
      </c>
      <c r="N1194" s="39" t="s">
        <v>21</v>
      </c>
      <c r="O1194" s="39">
        <v>136500</v>
      </c>
      <c r="P1194" s="757" t="s">
        <v>8114</v>
      </c>
      <c r="Q1194" s="757" t="s">
        <v>8114</v>
      </c>
      <c r="R1194" s="757"/>
      <c r="S1194" s="757"/>
      <c r="T1194" s="563"/>
      <c r="U1194" s="39"/>
      <c r="V1194" s="39">
        <v>136500</v>
      </c>
      <c r="W1194" s="39" t="s">
        <v>3184</v>
      </c>
      <c r="X1194" s="39">
        <v>35</v>
      </c>
      <c r="Y1194" s="39">
        <v>25</v>
      </c>
      <c r="Z1194" s="39">
        <v>125</v>
      </c>
      <c r="AA1194" s="39" t="s">
        <v>1090</v>
      </c>
      <c r="AB1194" s="39" t="s">
        <v>1090</v>
      </c>
      <c r="AC1194" s="39" t="s">
        <v>1090</v>
      </c>
      <c r="AD1194" s="39">
        <v>15</v>
      </c>
      <c r="AE1194" s="39">
        <v>2</v>
      </c>
      <c r="AF1194" s="39">
        <v>0.3</v>
      </c>
      <c r="AG1194" s="39" t="s">
        <v>3428</v>
      </c>
      <c r="AH1194" s="39"/>
      <c r="AI1194" s="39" t="s">
        <v>4491</v>
      </c>
      <c r="AJ1194" s="39" t="s">
        <v>4492</v>
      </c>
      <c r="AK1194" s="39" t="s">
        <v>5403</v>
      </c>
      <c r="AL1194" s="394" t="s">
        <v>8115</v>
      </c>
    </row>
    <row r="1195" spans="1:529" s="82" customFormat="1" ht="45.75" customHeight="1" x14ac:dyDescent="0.25">
      <c r="A1195" s="155" t="s">
        <v>3427</v>
      </c>
      <c r="B1195" s="100">
        <v>41891</v>
      </c>
      <c r="C1195" s="39" t="s">
        <v>5224</v>
      </c>
      <c r="D1195" s="39" t="s">
        <v>5162</v>
      </c>
      <c r="E1195" s="39"/>
      <c r="F1195" s="39"/>
      <c r="G1195" s="39"/>
      <c r="H1195" s="155">
        <v>55052</v>
      </c>
      <c r="I1195" s="100">
        <v>41913</v>
      </c>
      <c r="J1195" s="100">
        <v>47937</v>
      </c>
      <c r="K1195" s="100" t="s">
        <v>1349</v>
      </c>
      <c r="L1195" s="39" t="s">
        <v>6952</v>
      </c>
      <c r="M1195" s="39" t="s">
        <v>4873</v>
      </c>
      <c r="N1195" s="39" t="s">
        <v>21</v>
      </c>
      <c r="O1195" s="39">
        <v>205000</v>
      </c>
      <c r="P1195" s="757" t="s">
        <v>8114</v>
      </c>
      <c r="Q1195" s="757" t="s">
        <v>8114</v>
      </c>
      <c r="R1195" s="757"/>
      <c r="S1195" s="757"/>
      <c r="T1195" s="563"/>
      <c r="U1195" s="39"/>
      <c r="V1195" s="39">
        <v>205000</v>
      </c>
      <c r="W1195" s="39" t="s">
        <v>3184</v>
      </c>
      <c r="X1195" s="39">
        <v>35</v>
      </c>
      <c r="Y1195" s="39">
        <v>25</v>
      </c>
      <c r="Z1195" s="39">
        <v>125</v>
      </c>
      <c r="AA1195" s="39" t="s">
        <v>1090</v>
      </c>
      <c r="AB1195" s="39" t="s">
        <v>1090</v>
      </c>
      <c r="AC1195" s="39" t="s">
        <v>1090</v>
      </c>
      <c r="AD1195" s="39">
        <v>15</v>
      </c>
      <c r="AE1195" s="39">
        <v>2</v>
      </c>
      <c r="AF1195" s="39">
        <v>0.3</v>
      </c>
      <c r="AG1195" s="39" t="s">
        <v>3428</v>
      </c>
      <c r="AH1195" s="39"/>
      <c r="AI1195" s="39" t="s">
        <v>4493</v>
      </c>
      <c r="AJ1195" s="39" t="s">
        <v>4494</v>
      </c>
      <c r="AK1195" s="39" t="s">
        <v>5403</v>
      </c>
      <c r="AL1195" s="394" t="s">
        <v>8115</v>
      </c>
      <c r="AM1195" s="60"/>
      <c r="AN1195" s="60"/>
      <c r="AO1195" s="60"/>
      <c r="AP1195" s="60"/>
      <c r="AQ1195" s="60"/>
      <c r="AR1195" s="60"/>
      <c r="AS1195" s="60"/>
      <c r="AT1195" s="60"/>
      <c r="AU1195" s="60"/>
      <c r="AV1195" s="60"/>
      <c r="AW1195" s="60"/>
      <c r="AX1195" s="60"/>
      <c r="AY1195" s="60"/>
      <c r="AZ1195" s="60"/>
      <c r="BA1195" s="60"/>
      <c r="BB1195" s="60"/>
      <c r="BC1195" s="60"/>
      <c r="BD1195" s="60"/>
      <c r="BE1195" s="60"/>
      <c r="BF1195" s="60"/>
      <c r="BG1195" s="60"/>
      <c r="BH1195" s="60"/>
      <c r="BI1195" s="60"/>
      <c r="BJ1195" s="60"/>
      <c r="BK1195" s="60"/>
      <c r="BL1195" s="60"/>
      <c r="BM1195" s="60"/>
      <c r="BN1195" s="60"/>
      <c r="BO1195" s="60"/>
      <c r="BP1195" s="60"/>
      <c r="BQ1195" s="60"/>
      <c r="BR1195" s="60"/>
      <c r="BS1195" s="60"/>
      <c r="BT1195" s="60"/>
      <c r="BU1195" s="60"/>
      <c r="BV1195" s="60"/>
      <c r="BW1195" s="60"/>
      <c r="BX1195" s="60"/>
      <c r="BY1195" s="60"/>
      <c r="BZ1195" s="60"/>
      <c r="CA1195" s="60"/>
      <c r="CB1195" s="60"/>
      <c r="CC1195" s="60"/>
      <c r="CD1195" s="60"/>
      <c r="CE1195" s="60"/>
      <c r="CF1195" s="60"/>
      <c r="CG1195" s="60"/>
      <c r="CH1195" s="60"/>
      <c r="CI1195" s="60"/>
      <c r="CJ1195" s="60"/>
      <c r="CK1195" s="60"/>
      <c r="CL1195" s="60"/>
      <c r="CM1195" s="60"/>
      <c r="CN1195" s="60"/>
      <c r="CO1195" s="60"/>
      <c r="CP1195" s="60"/>
      <c r="CQ1195" s="60"/>
      <c r="CR1195" s="60"/>
      <c r="CS1195" s="60"/>
      <c r="CT1195" s="60"/>
      <c r="CU1195" s="60"/>
      <c r="CV1195" s="60"/>
      <c r="CW1195" s="60"/>
      <c r="CX1195" s="60"/>
      <c r="CY1195" s="60"/>
      <c r="CZ1195" s="60"/>
      <c r="DA1195" s="60"/>
      <c r="DB1195" s="60"/>
      <c r="DC1195" s="60"/>
      <c r="DD1195" s="60"/>
      <c r="DE1195" s="60"/>
      <c r="DF1195" s="60"/>
      <c r="DG1195" s="60"/>
      <c r="DH1195" s="60"/>
      <c r="DI1195" s="60"/>
      <c r="DJ1195" s="60"/>
      <c r="DK1195" s="60"/>
      <c r="DL1195" s="60"/>
      <c r="DM1195" s="60"/>
      <c r="DN1195" s="60"/>
      <c r="DO1195" s="60"/>
      <c r="DP1195" s="60"/>
      <c r="DQ1195" s="60"/>
      <c r="DR1195" s="60"/>
      <c r="DS1195" s="60"/>
      <c r="DT1195" s="60"/>
      <c r="DU1195" s="60"/>
      <c r="DV1195" s="60"/>
      <c r="DW1195" s="60"/>
      <c r="DX1195" s="60"/>
      <c r="DY1195" s="60"/>
      <c r="DZ1195" s="60"/>
      <c r="EA1195" s="60"/>
      <c r="EB1195" s="60"/>
      <c r="EC1195" s="60"/>
      <c r="ED1195" s="60"/>
      <c r="EE1195" s="60"/>
      <c r="EF1195" s="60"/>
      <c r="EG1195" s="60"/>
      <c r="EH1195" s="60"/>
      <c r="EI1195" s="60"/>
      <c r="EJ1195" s="60"/>
      <c r="EK1195" s="60"/>
      <c r="EL1195" s="60"/>
      <c r="EM1195" s="60"/>
      <c r="EN1195" s="60"/>
      <c r="EO1195" s="60"/>
      <c r="EP1195" s="60"/>
      <c r="EQ1195" s="60"/>
      <c r="ER1195" s="60"/>
      <c r="ES1195" s="60"/>
      <c r="ET1195" s="60"/>
      <c r="EU1195" s="60"/>
      <c r="EV1195" s="60"/>
      <c r="EW1195" s="60"/>
      <c r="EX1195" s="60"/>
      <c r="EY1195" s="60"/>
      <c r="EZ1195" s="60"/>
      <c r="FA1195" s="60"/>
      <c r="FB1195" s="60"/>
      <c r="FC1195" s="60"/>
      <c r="FD1195" s="60"/>
      <c r="FE1195" s="60"/>
      <c r="FF1195" s="60"/>
      <c r="FG1195" s="60"/>
      <c r="FH1195" s="60"/>
      <c r="FI1195" s="60"/>
      <c r="FJ1195" s="60"/>
      <c r="FK1195" s="60"/>
      <c r="FL1195" s="60"/>
      <c r="FM1195" s="60"/>
      <c r="FN1195" s="60"/>
      <c r="FO1195" s="60"/>
      <c r="FP1195" s="60"/>
      <c r="FQ1195" s="60"/>
      <c r="FR1195" s="60"/>
      <c r="FS1195" s="60"/>
      <c r="FT1195" s="60"/>
      <c r="FU1195" s="60"/>
      <c r="FV1195" s="60"/>
      <c r="FW1195" s="60"/>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c r="OW1195" s="60"/>
      <c r="OX1195" s="60"/>
      <c r="OY1195" s="60"/>
      <c r="OZ1195" s="60"/>
      <c r="PA1195" s="60"/>
      <c r="PB1195" s="60"/>
      <c r="PC1195" s="60"/>
      <c r="PD1195" s="60"/>
      <c r="PE1195" s="60"/>
      <c r="PF1195" s="60"/>
      <c r="PG1195" s="60"/>
      <c r="PH1195" s="60"/>
      <c r="PI1195" s="60"/>
      <c r="PJ1195" s="60"/>
      <c r="PK1195" s="60"/>
      <c r="PL1195" s="60"/>
      <c r="PM1195" s="60"/>
      <c r="PN1195" s="60"/>
      <c r="PO1195" s="60"/>
      <c r="PP1195" s="60"/>
      <c r="PQ1195" s="60"/>
      <c r="PR1195" s="60"/>
      <c r="PS1195" s="60"/>
      <c r="PT1195" s="60"/>
      <c r="PU1195" s="60"/>
      <c r="PV1195" s="60"/>
      <c r="PW1195" s="60"/>
      <c r="PX1195" s="60"/>
      <c r="PY1195" s="60"/>
      <c r="PZ1195" s="60"/>
      <c r="QA1195" s="60"/>
      <c r="QB1195" s="60"/>
      <c r="QC1195" s="60"/>
      <c r="QD1195" s="60"/>
      <c r="QE1195" s="60"/>
      <c r="QF1195" s="60"/>
      <c r="QG1195" s="60"/>
      <c r="QH1195" s="60"/>
      <c r="QI1195" s="60"/>
      <c r="QJ1195" s="60"/>
      <c r="QK1195" s="60"/>
      <c r="QL1195" s="60"/>
      <c r="QM1195" s="60"/>
      <c r="QN1195" s="60"/>
      <c r="QO1195" s="60"/>
      <c r="QP1195" s="60"/>
      <c r="QQ1195" s="60"/>
      <c r="QR1195" s="60"/>
      <c r="QS1195" s="60"/>
      <c r="QT1195" s="60"/>
      <c r="QU1195" s="60"/>
      <c r="QV1195" s="60"/>
      <c r="QW1195" s="60"/>
      <c r="QX1195" s="60"/>
      <c r="QY1195" s="60"/>
      <c r="QZ1195" s="60"/>
      <c r="RA1195" s="60"/>
      <c r="RB1195" s="60"/>
      <c r="RC1195" s="60"/>
      <c r="RD1195" s="60"/>
      <c r="RE1195" s="60"/>
      <c r="RF1195" s="60"/>
      <c r="RG1195" s="60"/>
      <c r="RH1195" s="60"/>
      <c r="RI1195" s="60"/>
      <c r="RJ1195" s="60"/>
      <c r="RK1195" s="60"/>
      <c r="RL1195" s="60"/>
      <c r="RM1195" s="60"/>
      <c r="RN1195" s="60"/>
      <c r="RO1195" s="60"/>
      <c r="RP1195" s="60"/>
      <c r="RQ1195" s="60"/>
      <c r="RR1195" s="60"/>
      <c r="RS1195" s="60"/>
      <c r="RT1195" s="60"/>
      <c r="RU1195" s="60"/>
      <c r="RV1195" s="60"/>
      <c r="RW1195" s="60"/>
      <c r="RX1195" s="60"/>
      <c r="RY1195" s="60"/>
      <c r="RZ1195" s="60"/>
      <c r="SA1195" s="60"/>
      <c r="SB1195" s="60"/>
      <c r="SC1195" s="60"/>
      <c r="SD1195" s="60"/>
      <c r="SE1195" s="60"/>
      <c r="SF1195" s="60"/>
      <c r="SG1195" s="60"/>
      <c r="SH1195" s="60"/>
      <c r="SI1195" s="60"/>
      <c r="SJ1195" s="60"/>
      <c r="SK1195" s="60"/>
      <c r="SL1195" s="60"/>
      <c r="SM1195" s="60"/>
      <c r="SN1195" s="60"/>
      <c r="SO1195" s="60"/>
      <c r="SP1195" s="60"/>
      <c r="SQ1195" s="60"/>
      <c r="SR1195" s="60"/>
      <c r="SS1195" s="60"/>
      <c r="ST1195" s="60"/>
      <c r="SU1195" s="60"/>
      <c r="SV1195" s="60"/>
      <c r="SW1195" s="60"/>
      <c r="SX1195" s="60"/>
      <c r="SY1195" s="60"/>
      <c r="SZ1195" s="60"/>
      <c r="TA1195" s="60"/>
      <c r="TB1195" s="60"/>
      <c r="TC1195" s="60"/>
      <c r="TD1195" s="60"/>
      <c r="TE1195" s="60"/>
      <c r="TF1195" s="60"/>
      <c r="TG1195" s="60"/>
      <c r="TH1195" s="60"/>
      <c r="TI1195" s="60"/>
    </row>
    <row r="1196" spans="1:529" s="82" customFormat="1" ht="45.75" customHeight="1" thickBot="1" x14ac:dyDescent="0.3">
      <c r="A1196" s="65" t="s">
        <v>3427</v>
      </c>
      <c r="B1196" s="66">
        <v>41891</v>
      </c>
      <c r="C1196" s="67" t="s">
        <v>8118</v>
      </c>
      <c r="D1196" s="67" t="s">
        <v>8116</v>
      </c>
      <c r="E1196" s="67" t="s">
        <v>6950</v>
      </c>
      <c r="F1196" s="67" t="s">
        <v>6950</v>
      </c>
      <c r="G1196" s="67" t="s">
        <v>28</v>
      </c>
      <c r="H1196" s="158">
        <v>55052</v>
      </c>
      <c r="I1196" s="66">
        <v>41913</v>
      </c>
      <c r="J1196" s="66">
        <v>47937</v>
      </c>
      <c r="K1196" s="67" t="s">
        <v>1349</v>
      </c>
      <c r="L1196" s="67" t="s">
        <v>6952</v>
      </c>
      <c r="M1196" s="67" t="s">
        <v>4873</v>
      </c>
      <c r="N1196" s="67" t="s">
        <v>21</v>
      </c>
      <c r="O1196" s="67">
        <v>1259250</v>
      </c>
      <c r="P1196" s="756" t="s">
        <v>8114</v>
      </c>
      <c r="Q1196" s="756" t="s">
        <v>8114</v>
      </c>
      <c r="R1196" s="756"/>
      <c r="S1196" s="756"/>
      <c r="T1196" s="562">
        <v>222</v>
      </c>
      <c r="U1196" s="67">
        <v>3450</v>
      </c>
      <c r="V1196" s="67">
        <v>1259250</v>
      </c>
      <c r="W1196" s="67" t="s">
        <v>3184</v>
      </c>
      <c r="X1196" s="67">
        <v>35</v>
      </c>
      <c r="Y1196" s="67">
        <v>25</v>
      </c>
      <c r="Z1196" s="67">
        <v>125</v>
      </c>
      <c r="AA1196" s="67" t="s">
        <v>1090</v>
      </c>
      <c r="AB1196" s="67" t="s">
        <v>1090</v>
      </c>
      <c r="AC1196" s="67" t="s">
        <v>1090</v>
      </c>
      <c r="AD1196" s="67">
        <v>15</v>
      </c>
      <c r="AE1196" s="67">
        <v>2</v>
      </c>
      <c r="AF1196" s="67">
        <v>0.3</v>
      </c>
      <c r="AG1196" s="67" t="s">
        <v>8117</v>
      </c>
      <c r="AH1196" s="67">
        <v>107.7</v>
      </c>
      <c r="AI1196" s="67" t="s">
        <v>4495</v>
      </c>
      <c r="AJ1196" s="67" t="s">
        <v>4496</v>
      </c>
      <c r="AK1196" s="67" t="s">
        <v>5403</v>
      </c>
      <c r="AL1196" s="425"/>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c r="QM1196" s="60"/>
      <c r="QN1196" s="60"/>
      <c r="QO1196" s="60"/>
      <c r="QP1196" s="60"/>
      <c r="QQ1196" s="60"/>
      <c r="QR1196" s="60"/>
      <c r="QS1196" s="60"/>
      <c r="QT1196" s="60"/>
      <c r="QU1196" s="60"/>
      <c r="QV1196" s="60"/>
      <c r="QW1196" s="60"/>
      <c r="QX1196" s="60"/>
      <c r="QY1196" s="60"/>
      <c r="QZ1196" s="60"/>
      <c r="RA1196" s="60"/>
      <c r="RB1196" s="60"/>
      <c r="RC1196" s="60"/>
      <c r="RD1196" s="60"/>
      <c r="RE1196" s="60"/>
      <c r="RF1196" s="60"/>
      <c r="RG1196" s="60"/>
      <c r="RH1196" s="60"/>
      <c r="RI1196" s="60"/>
      <c r="RJ1196" s="60"/>
      <c r="RK1196" s="60"/>
      <c r="RL1196" s="60"/>
      <c r="RM1196" s="60"/>
      <c r="RN1196" s="60"/>
      <c r="RO1196" s="60"/>
      <c r="RP1196" s="60"/>
      <c r="RQ1196" s="60"/>
      <c r="RR1196" s="60"/>
      <c r="RS1196" s="60"/>
      <c r="RT1196" s="60"/>
      <c r="RU1196" s="60"/>
      <c r="RV1196" s="60"/>
      <c r="RW1196" s="60"/>
      <c r="RX1196" s="60"/>
      <c r="RY1196" s="60"/>
      <c r="RZ1196" s="60"/>
      <c r="SA1196" s="60"/>
      <c r="SB1196" s="60"/>
      <c r="SC1196" s="60"/>
      <c r="SD1196" s="60"/>
      <c r="SE1196" s="60"/>
      <c r="SF1196" s="60"/>
      <c r="SG1196" s="60"/>
      <c r="SH1196" s="60"/>
      <c r="SI1196" s="60"/>
      <c r="SJ1196" s="60"/>
      <c r="SK1196" s="60"/>
      <c r="SL1196" s="60"/>
      <c r="SM1196" s="60"/>
      <c r="SN1196" s="60"/>
      <c r="SO1196" s="60"/>
      <c r="SP1196" s="60"/>
      <c r="SQ1196" s="60"/>
      <c r="SR1196" s="60"/>
      <c r="SS1196" s="60"/>
      <c r="ST1196" s="60"/>
      <c r="SU1196" s="60"/>
      <c r="SV1196" s="60"/>
      <c r="SW1196" s="60"/>
      <c r="SX1196" s="60"/>
      <c r="SY1196" s="60"/>
      <c r="SZ1196" s="60"/>
      <c r="TA1196" s="60"/>
      <c r="TB1196" s="60"/>
      <c r="TC1196" s="60"/>
      <c r="TD1196" s="60"/>
      <c r="TE1196" s="60"/>
      <c r="TF1196" s="60"/>
      <c r="TG1196" s="60"/>
      <c r="TH1196" s="60"/>
      <c r="TI1196" s="60"/>
    </row>
    <row r="1197" spans="1:529" s="82" customFormat="1" ht="45" customHeight="1" thickBot="1" x14ac:dyDescent="0.3">
      <c r="A1197" s="92" t="s">
        <v>3431</v>
      </c>
      <c r="B1197" s="93">
        <v>41890</v>
      </c>
      <c r="C1197" s="94" t="s">
        <v>3432</v>
      </c>
      <c r="D1197" s="94" t="s">
        <v>5754</v>
      </c>
      <c r="E1197" s="94"/>
      <c r="F1197" s="94"/>
      <c r="G1197" s="94"/>
      <c r="H1197" s="159">
        <v>39267</v>
      </c>
      <c r="I1197" s="93">
        <v>41914</v>
      </c>
      <c r="J1197" s="66">
        <v>44082</v>
      </c>
      <c r="K1197" s="94" t="s">
        <v>373</v>
      </c>
      <c r="L1197" s="67"/>
      <c r="M1197" s="94" t="s">
        <v>4874</v>
      </c>
      <c r="N1197" s="94" t="s">
        <v>34</v>
      </c>
      <c r="O1197" s="94">
        <v>1095</v>
      </c>
      <c r="P1197" s="756"/>
      <c r="Q1197" s="756"/>
      <c r="R1197" s="834"/>
      <c r="S1197" s="834"/>
      <c r="T1197" s="579">
        <v>0.125</v>
      </c>
      <c r="U1197" s="94">
        <v>3</v>
      </c>
      <c r="V1197" s="94">
        <v>1095</v>
      </c>
      <c r="W1197" s="94" t="s">
        <v>3184</v>
      </c>
      <c r="X1197" s="94">
        <v>35</v>
      </c>
      <c r="Y1197" s="94">
        <v>15</v>
      </c>
      <c r="Z1197" s="94">
        <v>70</v>
      </c>
      <c r="AA1197" s="94" t="s">
        <v>1090</v>
      </c>
      <c r="AB1197" s="94" t="s">
        <v>1090</v>
      </c>
      <c r="AC1197" s="94" t="s">
        <v>1090</v>
      </c>
      <c r="AD1197" s="94" t="s">
        <v>1090</v>
      </c>
      <c r="AE1197" s="94" t="s">
        <v>1090</v>
      </c>
      <c r="AF1197" s="94">
        <v>0.3</v>
      </c>
      <c r="AG1197" s="94" t="s">
        <v>1090</v>
      </c>
      <c r="AH1197" s="94">
        <v>721.6</v>
      </c>
      <c r="AI1197" s="94" t="s">
        <v>4497</v>
      </c>
      <c r="AJ1197" s="94" t="s">
        <v>4498</v>
      </c>
      <c r="AK1197" s="67" t="s">
        <v>1373</v>
      </c>
      <c r="AM1197" s="60"/>
      <c r="AN1197" s="60"/>
      <c r="AO1197" s="60"/>
      <c r="AP1197" s="60"/>
      <c r="AQ1197" s="60"/>
      <c r="AR1197" s="60"/>
      <c r="AS1197" s="60"/>
      <c r="AT1197" s="60"/>
      <c r="AU1197" s="60"/>
      <c r="AV1197" s="60"/>
      <c r="AW1197" s="60"/>
      <c r="AX1197" s="60"/>
      <c r="AY1197" s="60"/>
      <c r="AZ1197" s="60"/>
      <c r="BA1197" s="60"/>
      <c r="BB1197" s="60"/>
      <c r="BC1197" s="60"/>
      <c r="BD1197" s="60"/>
      <c r="BE1197" s="60"/>
      <c r="BF1197" s="60"/>
      <c r="BG1197" s="60"/>
      <c r="BH1197" s="60"/>
      <c r="BI1197" s="60"/>
      <c r="BJ1197" s="60"/>
      <c r="BK1197" s="60"/>
      <c r="BL1197" s="60"/>
      <c r="BM1197" s="60"/>
      <c r="BN1197" s="60"/>
      <c r="BO1197" s="60"/>
      <c r="BP1197" s="60"/>
      <c r="BQ1197" s="60"/>
      <c r="BR1197" s="60"/>
      <c r="BS1197" s="60"/>
      <c r="BT1197" s="60"/>
      <c r="BU1197" s="60"/>
      <c r="BV1197" s="60"/>
      <c r="BW1197" s="60"/>
      <c r="BX1197" s="60"/>
      <c r="BY1197" s="60"/>
      <c r="BZ1197" s="60"/>
      <c r="CA1197" s="60"/>
      <c r="CB1197" s="60"/>
      <c r="CC1197" s="60"/>
      <c r="CD1197" s="60"/>
      <c r="CE1197" s="60"/>
      <c r="CF1197" s="60"/>
      <c r="CG1197" s="60"/>
      <c r="CH1197" s="60"/>
      <c r="CI1197" s="60"/>
      <c r="CJ1197" s="60"/>
      <c r="CK1197" s="60"/>
      <c r="CL1197" s="60"/>
      <c r="CM1197" s="60"/>
      <c r="CN1197" s="60"/>
      <c r="CO1197" s="60"/>
      <c r="CP1197" s="60"/>
      <c r="CQ1197" s="60"/>
      <c r="CR1197" s="60"/>
      <c r="CS1197" s="60"/>
      <c r="CT1197" s="60"/>
      <c r="CU1197" s="60"/>
      <c r="CV1197" s="60"/>
      <c r="CW1197" s="60"/>
      <c r="CX1197" s="60"/>
      <c r="CY1197" s="60"/>
      <c r="CZ1197" s="60"/>
      <c r="DA1197" s="60"/>
      <c r="DB1197" s="60"/>
      <c r="DC1197" s="60"/>
      <c r="DD1197" s="60"/>
      <c r="DE1197" s="60"/>
      <c r="DF1197" s="60"/>
      <c r="DG1197" s="60"/>
      <c r="DH1197" s="60"/>
      <c r="DI1197" s="60"/>
      <c r="DJ1197" s="60"/>
      <c r="DK1197" s="60"/>
      <c r="DL1197" s="60"/>
      <c r="DM1197" s="60"/>
      <c r="DN1197" s="60"/>
      <c r="DO1197" s="60"/>
      <c r="DP1197" s="60"/>
      <c r="DQ1197" s="60"/>
      <c r="DR1197" s="60"/>
      <c r="DS1197" s="60"/>
      <c r="DT1197" s="60"/>
      <c r="DU1197" s="60"/>
      <c r="DV1197" s="60"/>
      <c r="DW1197" s="60"/>
      <c r="DX1197" s="60"/>
      <c r="DY1197" s="60"/>
      <c r="DZ1197" s="60"/>
      <c r="EA1197" s="60"/>
      <c r="EB1197" s="60"/>
      <c r="EC1197" s="60"/>
      <c r="ED1197" s="60"/>
      <c r="EE1197" s="60"/>
      <c r="EF1197" s="60"/>
      <c r="EG1197" s="60"/>
      <c r="EH1197" s="60"/>
      <c r="EI1197" s="60"/>
      <c r="EJ1197" s="60"/>
      <c r="EK1197" s="60"/>
      <c r="EL1197" s="60"/>
      <c r="EM1197" s="60"/>
      <c r="EN1197" s="60"/>
      <c r="EO1197" s="60"/>
      <c r="EP1197" s="60"/>
      <c r="EQ1197" s="60"/>
      <c r="ER1197" s="60"/>
      <c r="ES1197" s="60"/>
      <c r="ET1197" s="60"/>
      <c r="EU1197" s="60"/>
      <c r="EV1197" s="60"/>
      <c r="EW1197" s="60"/>
      <c r="EX1197" s="60"/>
      <c r="EY1197" s="60"/>
      <c r="EZ1197" s="60"/>
      <c r="FA1197" s="60"/>
      <c r="FB1197" s="60"/>
      <c r="FC1197" s="60"/>
      <c r="FD1197" s="60"/>
      <c r="FE1197" s="60"/>
      <c r="FF1197" s="60"/>
      <c r="FG1197" s="60"/>
      <c r="FH1197" s="60"/>
      <c r="FI1197" s="60"/>
      <c r="FJ1197" s="60"/>
      <c r="FK1197" s="60"/>
      <c r="FL1197" s="60"/>
      <c r="FM1197" s="60"/>
      <c r="FN1197" s="60"/>
      <c r="FO1197" s="60"/>
      <c r="FP1197" s="60"/>
      <c r="FQ1197" s="60"/>
      <c r="FR1197" s="60"/>
      <c r="FS1197" s="60"/>
      <c r="FT1197" s="60"/>
      <c r="FU1197" s="60"/>
      <c r="FV1197" s="60"/>
      <c r="FW1197" s="60"/>
      <c r="FX1197" s="60"/>
      <c r="FY1197" s="60"/>
      <c r="FZ1197" s="60"/>
      <c r="GA1197" s="60"/>
      <c r="GB1197" s="60"/>
      <c r="GC1197" s="60"/>
      <c r="GD1197" s="60"/>
      <c r="GE1197" s="60"/>
      <c r="GF1197" s="60"/>
      <c r="GG1197" s="60"/>
      <c r="GH1197" s="60"/>
      <c r="GI1197" s="60"/>
      <c r="GJ1197" s="60"/>
      <c r="GK1197" s="60"/>
      <c r="GL1197" s="60"/>
      <c r="GM1197" s="60"/>
      <c r="GN1197" s="60"/>
      <c r="GO1197" s="60"/>
      <c r="GP1197" s="60"/>
      <c r="GQ1197" s="60"/>
      <c r="GR1197" s="60"/>
      <c r="GS1197" s="60"/>
      <c r="GT1197" s="60"/>
      <c r="GU1197" s="60"/>
      <c r="GV1197" s="60"/>
      <c r="GW1197" s="60"/>
      <c r="GX1197" s="60"/>
      <c r="GY1197" s="60"/>
      <c r="GZ1197" s="60"/>
      <c r="HA1197" s="60"/>
      <c r="HB1197" s="60"/>
      <c r="HC1197" s="60"/>
      <c r="HD1197" s="60"/>
      <c r="HE1197" s="60"/>
      <c r="HF1197" s="60"/>
      <c r="HG1197" s="60"/>
      <c r="HH1197" s="60"/>
      <c r="HI1197" s="60"/>
      <c r="HJ1197" s="60"/>
      <c r="HK1197" s="60"/>
      <c r="HL1197" s="60"/>
      <c r="HM1197" s="60"/>
      <c r="HN1197" s="60"/>
      <c r="HO1197" s="60"/>
      <c r="HP1197" s="60"/>
      <c r="HQ1197" s="60"/>
      <c r="HR1197" s="60"/>
      <c r="HS1197" s="60"/>
      <c r="HT1197" s="60"/>
      <c r="HU1197" s="60"/>
      <c r="HV1197" s="60"/>
      <c r="HW1197" s="60"/>
      <c r="HX1197" s="60"/>
      <c r="HY1197" s="60"/>
      <c r="HZ1197" s="60"/>
      <c r="IA1197" s="60"/>
      <c r="IB1197" s="60"/>
      <c r="IC1197" s="60"/>
      <c r="ID1197" s="60"/>
      <c r="IE1197" s="60"/>
      <c r="IF1197" s="60"/>
      <c r="IG1197" s="60"/>
      <c r="IH1197" s="60"/>
      <c r="II1197" s="60"/>
      <c r="IJ1197" s="60"/>
      <c r="IK1197" s="60"/>
      <c r="IL1197" s="60"/>
      <c r="IM1197" s="60"/>
      <c r="IN1197" s="60"/>
      <c r="IO1197" s="60"/>
      <c r="IP1197" s="60"/>
      <c r="IQ1197" s="60"/>
      <c r="IR1197" s="60"/>
      <c r="IS1197" s="60"/>
      <c r="IT1197" s="60"/>
      <c r="IU1197" s="60"/>
      <c r="IV1197" s="60"/>
      <c r="IW1197" s="60"/>
      <c r="IX1197" s="60"/>
      <c r="IY1197" s="60"/>
      <c r="IZ1197" s="60"/>
      <c r="JA1197" s="60"/>
      <c r="JB1197" s="60"/>
      <c r="JC1197" s="60"/>
      <c r="JD1197" s="60"/>
      <c r="JE1197" s="60"/>
      <c r="JF1197" s="60"/>
      <c r="JG1197" s="60"/>
      <c r="JH1197" s="60"/>
      <c r="JI1197" s="60"/>
      <c r="JJ1197" s="60"/>
      <c r="JK1197" s="60"/>
      <c r="JL1197" s="60"/>
      <c r="JM1197" s="60"/>
      <c r="JN1197" s="60"/>
      <c r="JO1197" s="60"/>
      <c r="JP1197" s="60"/>
      <c r="JQ1197" s="60"/>
      <c r="JR1197" s="60"/>
      <c r="JS1197" s="60"/>
      <c r="JT1197" s="60"/>
      <c r="JU1197" s="60"/>
      <c r="JV1197" s="60"/>
      <c r="JW1197" s="60"/>
      <c r="JX1197" s="60"/>
      <c r="JY1197" s="60"/>
      <c r="JZ1197" s="60"/>
      <c r="KA1197" s="60"/>
      <c r="KB1197" s="60"/>
      <c r="KC1197" s="60"/>
      <c r="KD1197" s="60"/>
      <c r="KE1197" s="60"/>
      <c r="KF1197" s="60"/>
      <c r="KG1197" s="60"/>
      <c r="KH1197" s="60"/>
      <c r="KI1197" s="60"/>
      <c r="KJ1197" s="60"/>
      <c r="KK1197" s="60"/>
      <c r="KL1197" s="60"/>
      <c r="KM1197" s="60"/>
      <c r="KN1197" s="60"/>
      <c r="KO1197" s="60"/>
      <c r="KP1197" s="60"/>
      <c r="KQ1197" s="60"/>
      <c r="KR1197" s="60"/>
      <c r="KS1197" s="60"/>
      <c r="KT1197" s="60"/>
      <c r="KU1197" s="60"/>
      <c r="KV1197" s="60"/>
      <c r="KW1197" s="60"/>
      <c r="KX1197" s="60"/>
      <c r="KY1197" s="60"/>
      <c r="KZ1197" s="60"/>
      <c r="LA1197" s="60"/>
      <c r="LB1197" s="60"/>
      <c r="LC1197" s="60"/>
      <c r="LD1197" s="60"/>
      <c r="LE1197" s="60"/>
      <c r="LF1197" s="60"/>
      <c r="LG1197" s="60"/>
      <c r="LH1197" s="60"/>
      <c r="LI1197" s="60"/>
      <c r="LJ1197" s="60"/>
      <c r="LK1197" s="60"/>
      <c r="LL1197" s="60"/>
      <c r="LM1197" s="60"/>
      <c r="LN1197" s="60"/>
      <c r="LO1197" s="60"/>
      <c r="LP1197" s="60"/>
      <c r="LQ1197" s="60"/>
      <c r="LR1197" s="60"/>
      <c r="LS1197" s="60"/>
      <c r="LT1197" s="60"/>
      <c r="LU1197" s="60"/>
      <c r="LV1197" s="60"/>
      <c r="LW1197" s="60"/>
      <c r="LX1197" s="60"/>
      <c r="LY1197" s="60"/>
      <c r="LZ1197" s="60"/>
      <c r="MA1197" s="60"/>
      <c r="MB1197" s="60"/>
      <c r="MC1197" s="60"/>
      <c r="MD1197" s="60"/>
      <c r="ME1197" s="60"/>
      <c r="MF1197" s="60"/>
      <c r="MG1197" s="60"/>
      <c r="MH1197" s="60"/>
      <c r="MI1197" s="60"/>
      <c r="MJ1197" s="60"/>
      <c r="MK1197" s="60"/>
      <c r="ML1197" s="60"/>
      <c r="MM1197" s="60"/>
      <c r="MN1197" s="60"/>
      <c r="MO1197" s="60"/>
      <c r="MP1197" s="60"/>
      <c r="MQ1197" s="60"/>
      <c r="MR1197" s="60"/>
      <c r="MS1197" s="60"/>
      <c r="MT1197" s="60"/>
      <c r="MU1197" s="60"/>
      <c r="MV1197" s="60"/>
      <c r="MW1197" s="60"/>
      <c r="MX1197" s="60"/>
      <c r="MY1197" s="60"/>
      <c r="MZ1197" s="60"/>
      <c r="NA1197" s="60"/>
      <c r="NB1197" s="60"/>
      <c r="NC1197" s="60"/>
      <c r="ND1197" s="60"/>
      <c r="NE1197" s="60"/>
      <c r="NF1197" s="60"/>
      <c r="NG1197" s="60"/>
      <c r="NH1197" s="60"/>
      <c r="NI1197" s="60"/>
      <c r="NJ1197" s="60"/>
      <c r="NK1197" s="60"/>
      <c r="NL1197" s="60"/>
      <c r="NM1197" s="60"/>
      <c r="NN1197" s="60"/>
      <c r="NO1197" s="60"/>
      <c r="NP1197" s="60"/>
      <c r="NQ1197" s="60"/>
      <c r="NR1197" s="60"/>
      <c r="NS1197" s="60"/>
      <c r="NT1197" s="60"/>
      <c r="NU1197" s="60"/>
      <c r="NV1197" s="60"/>
      <c r="NW1197" s="60"/>
      <c r="NX1197" s="60"/>
      <c r="NY1197" s="60"/>
      <c r="NZ1197" s="60"/>
      <c r="OA1197" s="60"/>
      <c r="OB1197" s="60"/>
      <c r="OC1197" s="60"/>
      <c r="OD1197" s="60"/>
      <c r="OE1197" s="60"/>
      <c r="OF1197" s="60"/>
      <c r="OG1197" s="60"/>
      <c r="OH1197" s="60"/>
      <c r="OI1197" s="60"/>
      <c r="OJ1197" s="60"/>
      <c r="OK1197" s="60"/>
      <c r="OL1197" s="60"/>
      <c r="OM1197" s="60"/>
      <c r="ON1197" s="60"/>
      <c r="OO1197" s="60"/>
      <c r="OP1197" s="60"/>
      <c r="OQ1197" s="60"/>
      <c r="OR1197" s="60"/>
      <c r="OS1197" s="60"/>
      <c r="OT1197" s="60"/>
      <c r="OU1197" s="60"/>
      <c r="OV1197" s="60"/>
      <c r="OW1197" s="60"/>
      <c r="OX1197" s="60"/>
      <c r="OY1197" s="60"/>
      <c r="OZ1197" s="60"/>
      <c r="PA1197" s="60"/>
      <c r="PB1197" s="60"/>
      <c r="PC1197" s="60"/>
      <c r="PD1197" s="60"/>
      <c r="PE1197" s="60"/>
      <c r="PF1197" s="60"/>
      <c r="PG1197" s="60"/>
      <c r="PH1197" s="60"/>
      <c r="PI1197" s="60"/>
      <c r="PJ1197" s="60"/>
      <c r="PK1197" s="60"/>
      <c r="PL1197" s="60"/>
      <c r="PM1197" s="60"/>
      <c r="PN1197" s="60"/>
      <c r="PO1197" s="60"/>
      <c r="PP1197" s="60"/>
      <c r="PQ1197" s="60"/>
      <c r="PR1197" s="60"/>
      <c r="PS1197" s="60"/>
      <c r="PT1197" s="60"/>
      <c r="PU1197" s="60"/>
      <c r="PV1197" s="60"/>
      <c r="PW1197" s="60"/>
      <c r="PX1197" s="60"/>
      <c r="PY1197" s="60"/>
      <c r="PZ1197" s="60"/>
      <c r="QA1197" s="60"/>
      <c r="QB1197" s="60"/>
      <c r="QC1197" s="60"/>
      <c r="QD1197" s="60"/>
      <c r="QE1197" s="60"/>
      <c r="QF1197" s="60"/>
      <c r="QG1197" s="60"/>
      <c r="QH1197" s="60"/>
      <c r="QI1197" s="60"/>
      <c r="QJ1197" s="60"/>
      <c r="QK1197" s="60"/>
      <c r="QL1197" s="60"/>
      <c r="QM1197" s="60"/>
      <c r="QN1197" s="60"/>
      <c r="QO1197" s="60"/>
      <c r="QP1197" s="60"/>
      <c r="QQ1197" s="60"/>
      <c r="QR1197" s="60"/>
      <c r="QS1197" s="60"/>
      <c r="QT1197" s="60"/>
      <c r="QU1197" s="60"/>
      <c r="QV1197" s="60"/>
      <c r="QW1197" s="60"/>
      <c r="QX1197" s="60"/>
      <c r="QY1197" s="60"/>
      <c r="QZ1197" s="60"/>
      <c r="RA1197" s="60"/>
      <c r="RB1197" s="60"/>
      <c r="RC1197" s="60"/>
      <c r="RD1197" s="60"/>
      <c r="RE1197" s="60"/>
      <c r="RF1197" s="60"/>
      <c r="RG1197" s="60"/>
      <c r="RH1197" s="60"/>
      <c r="RI1197" s="60"/>
      <c r="RJ1197" s="60"/>
      <c r="RK1197" s="60"/>
      <c r="RL1197" s="60"/>
      <c r="RM1197" s="60"/>
      <c r="RN1197" s="60"/>
      <c r="RO1197" s="60"/>
      <c r="RP1197" s="60"/>
      <c r="RQ1197" s="60"/>
      <c r="RR1197" s="60"/>
      <c r="RS1197" s="60"/>
      <c r="RT1197" s="60"/>
      <c r="RU1197" s="60"/>
      <c r="RV1197" s="60"/>
      <c r="RW1197" s="60"/>
      <c r="RX1197" s="60"/>
      <c r="RY1197" s="60"/>
      <c r="RZ1197" s="60"/>
      <c r="SA1197" s="60"/>
      <c r="SB1197" s="60"/>
      <c r="SC1197" s="60"/>
      <c r="SD1197" s="60"/>
      <c r="SE1197" s="60"/>
      <c r="SF1197" s="60"/>
      <c r="SG1197" s="60"/>
      <c r="SH1197" s="60"/>
      <c r="SI1197" s="60"/>
      <c r="SJ1197" s="60"/>
      <c r="SK1197" s="60"/>
      <c r="SL1197" s="60"/>
      <c r="SM1197" s="60"/>
      <c r="SN1197" s="60"/>
      <c r="SO1197" s="60"/>
      <c r="SP1197" s="60"/>
      <c r="SQ1197" s="60"/>
      <c r="SR1197" s="60"/>
      <c r="SS1197" s="60"/>
      <c r="ST1197" s="60"/>
      <c r="SU1197" s="60"/>
      <c r="SV1197" s="60"/>
      <c r="SW1197" s="60"/>
      <c r="SX1197" s="60"/>
      <c r="SY1197" s="60"/>
      <c r="SZ1197" s="60"/>
      <c r="TA1197" s="60"/>
      <c r="TB1197" s="60"/>
      <c r="TC1197" s="60"/>
      <c r="TD1197" s="60"/>
      <c r="TE1197" s="60"/>
      <c r="TF1197" s="60"/>
      <c r="TG1197" s="60"/>
      <c r="TH1197" s="60"/>
      <c r="TI1197" s="60"/>
    </row>
    <row r="1198" spans="1:529" s="60" customFormat="1" ht="63.75" customHeight="1" thickBot="1" x14ac:dyDescent="0.3">
      <c r="A1198" s="92" t="s">
        <v>3445</v>
      </c>
      <c r="B1198" s="93">
        <v>41885</v>
      </c>
      <c r="C1198" s="94" t="s">
        <v>5225</v>
      </c>
      <c r="D1198" s="94" t="s">
        <v>7770</v>
      </c>
      <c r="E1198" s="94" t="s">
        <v>144</v>
      </c>
      <c r="F1198" s="94" t="s">
        <v>144</v>
      </c>
      <c r="G1198" s="94" t="s">
        <v>63</v>
      </c>
      <c r="H1198" s="159">
        <v>44238</v>
      </c>
      <c r="I1198" s="93">
        <v>41939</v>
      </c>
      <c r="J1198" s="93">
        <v>46268</v>
      </c>
      <c r="K1198" s="94" t="s">
        <v>365</v>
      </c>
      <c r="L1198" s="94" t="s">
        <v>365</v>
      </c>
      <c r="M1198" s="94" t="s">
        <v>289</v>
      </c>
      <c r="N1198" s="94" t="s">
        <v>25</v>
      </c>
      <c r="O1198" s="94">
        <v>850</v>
      </c>
      <c r="P1198" s="834" t="s">
        <v>7771</v>
      </c>
      <c r="Q1198" s="834" t="s">
        <v>7771</v>
      </c>
      <c r="R1198" s="834"/>
      <c r="S1198" s="834"/>
      <c r="T1198" s="579"/>
      <c r="U1198" s="94">
        <v>3.3730000000000002</v>
      </c>
      <c r="V1198" s="94">
        <v>850</v>
      </c>
      <c r="W1198" s="94" t="s">
        <v>1257</v>
      </c>
      <c r="X1198" s="94">
        <v>35</v>
      </c>
      <c r="Y1198" s="94">
        <v>25</v>
      </c>
      <c r="Z1198" s="94">
        <v>125</v>
      </c>
      <c r="AA1198" s="94" t="s">
        <v>1090</v>
      </c>
      <c r="AB1198" s="94" t="s">
        <v>1090</v>
      </c>
      <c r="AC1198" s="94" t="s">
        <v>1090</v>
      </c>
      <c r="AD1198" s="94" t="s">
        <v>1090</v>
      </c>
      <c r="AE1198" s="94" t="s">
        <v>1090</v>
      </c>
      <c r="AF1198" s="94">
        <v>1</v>
      </c>
      <c r="AG1198" s="94" t="s">
        <v>1090</v>
      </c>
      <c r="AH1198" s="94">
        <v>25.5</v>
      </c>
      <c r="AI1198" s="94" t="s">
        <v>4499</v>
      </c>
      <c r="AJ1198" s="94" t="s">
        <v>4500</v>
      </c>
      <c r="AK1198" s="67" t="s">
        <v>1373</v>
      </c>
      <c r="AL1198" s="82"/>
    </row>
    <row r="1199" spans="1:529" s="60" customFormat="1" ht="62.25" customHeight="1" thickBot="1" x14ac:dyDescent="0.3">
      <c r="A1199" s="92" t="s">
        <v>3446</v>
      </c>
      <c r="B1199" s="93">
        <v>41884</v>
      </c>
      <c r="C1199" s="94" t="s">
        <v>3447</v>
      </c>
      <c r="D1199" s="94" t="s">
        <v>7881</v>
      </c>
      <c r="E1199" s="94" t="s">
        <v>574</v>
      </c>
      <c r="F1199" s="94" t="s">
        <v>6950</v>
      </c>
      <c r="G1199" s="94" t="s">
        <v>28</v>
      </c>
      <c r="H1199" s="159">
        <v>7716</v>
      </c>
      <c r="I1199" s="93">
        <v>41940</v>
      </c>
      <c r="J1199" s="93">
        <v>46267</v>
      </c>
      <c r="K1199" s="94" t="s">
        <v>1349</v>
      </c>
      <c r="L1199" s="94" t="s">
        <v>6952</v>
      </c>
      <c r="M1199" s="94" t="s">
        <v>7877</v>
      </c>
      <c r="N1199" s="94" t="s">
        <v>21</v>
      </c>
      <c r="O1199" s="94" t="s">
        <v>7882</v>
      </c>
      <c r="P1199" s="834" t="s">
        <v>7878</v>
      </c>
      <c r="Q1199" s="834" t="s">
        <v>7878</v>
      </c>
      <c r="R1199" s="834"/>
      <c r="S1199" s="834"/>
      <c r="T1199" s="579">
        <v>20</v>
      </c>
      <c r="U1199" s="94">
        <v>162</v>
      </c>
      <c r="V1199" s="94">
        <v>79935</v>
      </c>
      <c r="W1199" s="94" t="s">
        <v>1257</v>
      </c>
      <c r="X1199" s="94">
        <v>50</v>
      </c>
      <c r="Y1199" s="94">
        <v>50</v>
      </c>
      <c r="Z1199" s="94">
        <v>250</v>
      </c>
      <c r="AA1199" s="94" t="s">
        <v>1090</v>
      </c>
      <c r="AB1199" s="94" t="s">
        <v>1090</v>
      </c>
      <c r="AC1199" s="94" t="s">
        <v>1090</v>
      </c>
      <c r="AD1199" s="94" t="s">
        <v>1090</v>
      </c>
      <c r="AE1199" s="94" t="s">
        <v>1090</v>
      </c>
      <c r="AF1199" s="94" t="s">
        <v>1090</v>
      </c>
      <c r="AG1199" s="94" t="s">
        <v>3448</v>
      </c>
      <c r="AH1199" s="94">
        <v>142.02000000000001</v>
      </c>
      <c r="AI1199" s="94" t="s">
        <v>7879</v>
      </c>
      <c r="AJ1199" s="94" t="s">
        <v>7880</v>
      </c>
      <c r="AK1199" s="67" t="s">
        <v>1373</v>
      </c>
      <c r="AL1199" s="82"/>
    </row>
    <row r="1200" spans="1:529" s="82" customFormat="1" ht="52.5" customHeight="1" x14ac:dyDescent="0.25">
      <c r="A1200" s="62" t="s">
        <v>3449</v>
      </c>
      <c r="B1200" s="63">
        <v>41913</v>
      </c>
      <c r="C1200" s="64" t="s">
        <v>5226</v>
      </c>
      <c r="D1200" s="64" t="s">
        <v>5163</v>
      </c>
      <c r="E1200" s="64"/>
      <c r="F1200" s="64"/>
      <c r="G1200" s="64"/>
      <c r="H1200" s="157">
        <v>44238</v>
      </c>
      <c r="I1200" s="63">
        <v>41940</v>
      </c>
      <c r="J1200" s="63">
        <v>44105</v>
      </c>
      <c r="K1200" s="64" t="s">
        <v>365</v>
      </c>
      <c r="L1200" s="64"/>
      <c r="M1200" s="64" t="s">
        <v>364</v>
      </c>
      <c r="N1200" s="64" t="s">
        <v>25</v>
      </c>
      <c r="O1200" s="64">
        <v>5475</v>
      </c>
      <c r="P1200" s="839"/>
      <c r="Q1200" s="839"/>
      <c r="R1200" s="839"/>
      <c r="S1200" s="839"/>
      <c r="T1200" s="630">
        <v>0.625</v>
      </c>
      <c r="U1200" s="64">
        <v>15</v>
      </c>
      <c r="V1200" s="64">
        <v>5475</v>
      </c>
      <c r="W1200" s="64" t="s">
        <v>1257</v>
      </c>
      <c r="X1200" s="64">
        <v>35</v>
      </c>
      <c r="Y1200" s="64">
        <v>25</v>
      </c>
      <c r="Z1200" s="64">
        <v>125</v>
      </c>
      <c r="AA1200" s="64" t="s">
        <v>1090</v>
      </c>
      <c r="AB1200" s="64" t="s">
        <v>1090</v>
      </c>
      <c r="AC1200" s="64" t="s">
        <v>1090</v>
      </c>
      <c r="AD1200" s="64" t="s">
        <v>1090</v>
      </c>
      <c r="AE1200" s="64" t="s">
        <v>1090</v>
      </c>
      <c r="AF1200" s="64">
        <v>0.5</v>
      </c>
      <c r="AG1200" s="64" t="s">
        <v>3450</v>
      </c>
      <c r="AH1200" s="64">
        <v>27.5</v>
      </c>
      <c r="AI1200" s="64" t="s">
        <v>3451</v>
      </c>
      <c r="AJ1200" s="64" t="s">
        <v>4501</v>
      </c>
      <c r="AK1200" s="64" t="s">
        <v>1373</v>
      </c>
      <c r="AL1200" s="469"/>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60"/>
      <c r="BN1200" s="60"/>
      <c r="BO1200" s="60"/>
      <c r="BP1200" s="60"/>
      <c r="BQ1200" s="60"/>
      <c r="BR1200" s="60"/>
      <c r="BS1200" s="60"/>
      <c r="BT1200" s="60"/>
      <c r="BU1200" s="60"/>
      <c r="BV1200" s="60"/>
      <c r="BW1200" s="60"/>
      <c r="BX1200" s="60"/>
      <c r="BY1200" s="60"/>
      <c r="BZ1200" s="60"/>
      <c r="CA1200" s="60"/>
      <c r="CB1200" s="60"/>
      <c r="CC1200" s="60"/>
      <c r="CD1200" s="60"/>
      <c r="CE1200" s="60"/>
      <c r="CF1200" s="60"/>
      <c r="CG1200" s="60"/>
      <c r="CH1200" s="60"/>
      <c r="CI1200" s="60"/>
      <c r="CJ1200" s="60"/>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60"/>
      <c r="ER1200" s="60"/>
      <c r="ES1200" s="60"/>
      <c r="ET1200" s="60"/>
      <c r="EU1200" s="60"/>
      <c r="EV1200" s="60"/>
      <c r="EW1200" s="60"/>
      <c r="EX1200" s="60"/>
      <c r="EY1200" s="60"/>
      <c r="EZ1200" s="60"/>
      <c r="FA1200" s="60"/>
      <c r="FB1200" s="60"/>
      <c r="FC1200" s="60"/>
      <c r="FD1200" s="60"/>
      <c r="FE1200" s="60"/>
      <c r="FF1200" s="60"/>
      <c r="FG1200" s="60"/>
      <c r="FH1200" s="60"/>
      <c r="FI1200" s="60"/>
      <c r="FJ1200" s="60"/>
      <c r="FK1200" s="60"/>
      <c r="FL1200" s="60"/>
      <c r="FM1200" s="60"/>
      <c r="FN1200" s="60"/>
      <c r="FO1200" s="60"/>
      <c r="FP1200" s="60"/>
      <c r="FQ1200" s="60"/>
      <c r="FR1200" s="60"/>
      <c r="FS1200" s="60"/>
      <c r="FT1200" s="60"/>
      <c r="FU1200" s="60"/>
      <c r="FV1200" s="60"/>
      <c r="FW1200" s="60"/>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c r="OW1200" s="60"/>
      <c r="OX1200" s="60"/>
      <c r="OY1200" s="60"/>
      <c r="OZ1200" s="60"/>
      <c r="PA1200" s="60"/>
      <c r="PB1200" s="60"/>
      <c r="PC1200" s="60"/>
      <c r="PD1200" s="60"/>
      <c r="PE1200" s="60"/>
      <c r="PF1200" s="60"/>
      <c r="PG1200" s="60"/>
      <c r="PH1200" s="60"/>
      <c r="PI1200" s="60"/>
      <c r="PJ1200" s="60"/>
      <c r="PK1200" s="60"/>
      <c r="PL1200" s="60"/>
      <c r="PM1200" s="60"/>
      <c r="PN1200" s="60"/>
      <c r="PO1200" s="60"/>
      <c r="PP1200" s="60"/>
      <c r="PQ1200" s="60"/>
      <c r="PR1200" s="60"/>
      <c r="PS1200" s="60"/>
      <c r="PT1200" s="60"/>
      <c r="PU1200" s="60"/>
      <c r="PV1200" s="60"/>
      <c r="PW1200" s="60"/>
      <c r="PX1200" s="60"/>
      <c r="PY1200" s="60"/>
      <c r="PZ1200" s="60"/>
      <c r="QA1200" s="60"/>
      <c r="QB1200" s="60"/>
      <c r="QC1200" s="60"/>
      <c r="QD1200" s="60"/>
      <c r="QE1200" s="60"/>
      <c r="QF1200" s="60"/>
      <c r="QG1200" s="60"/>
      <c r="QH1200" s="60"/>
      <c r="QI1200" s="60"/>
      <c r="QJ1200" s="60"/>
      <c r="QK1200" s="60"/>
      <c r="QL1200" s="60"/>
      <c r="QM1200" s="60"/>
      <c r="QN1200" s="60"/>
      <c r="QO1200" s="60"/>
      <c r="QP1200" s="60"/>
      <c r="QQ1200" s="60"/>
      <c r="QR1200" s="60"/>
      <c r="QS1200" s="60"/>
      <c r="QT1200" s="60"/>
      <c r="QU1200" s="60"/>
      <c r="QV1200" s="60"/>
      <c r="QW1200" s="60"/>
      <c r="QX1200" s="60"/>
      <c r="QY1200" s="60"/>
      <c r="QZ1200" s="60"/>
      <c r="RA1200" s="60"/>
      <c r="RB1200" s="60"/>
      <c r="RC1200" s="60"/>
      <c r="RD1200" s="60"/>
      <c r="RE1200" s="60"/>
      <c r="RF1200" s="60"/>
      <c r="RG1200" s="60"/>
      <c r="RH1200" s="60"/>
      <c r="RI1200" s="60"/>
      <c r="RJ1200" s="60"/>
      <c r="RK1200" s="60"/>
      <c r="RL1200" s="60"/>
      <c r="RM1200" s="60"/>
      <c r="RN1200" s="60"/>
      <c r="RO1200" s="60"/>
      <c r="RP1200" s="60"/>
      <c r="RQ1200" s="60"/>
      <c r="RR1200" s="60"/>
      <c r="RS1200" s="60"/>
      <c r="RT1200" s="60"/>
      <c r="RU1200" s="60"/>
      <c r="RV1200" s="60"/>
      <c r="RW1200" s="60"/>
      <c r="RX1200" s="60"/>
      <c r="RY1200" s="60"/>
      <c r="RZ1200" s="60"/>
      <c r="SA1200" s="60"/>
      <c r="SB1200" s="60"/>
      <c r="SC1200" s="60"/>
      <c r="SD1200" s="60"/>
      <c r="SE1200" s="60"/>
      <c r="SF1200" s="60"/>
      <c r="SG1200" s="60"/>
      <c r="SH1200" s="60"/>
      <c r="SI1200" s="60"/>
      <c r="SJ1200" s="60"/>
      <c r="SK1200" s="60"/>
      <c r="SL1200" s="60"/>
      <c r="SM1200" s="60"/>
      <c r="SN1200" s="60"/>
      <c r="SO1200" s="60"/>
      <c r="SP1200" s="60"/>
      <c r="SQ1200" s="60"/>
      <c r="SR1200" s="60"/>
      <c r="SS1200" s="60"/>
      <c r="ST1200" s="60"/>
      <c r="SU1200" s="60"/>
      <c r="SV1200" s="60"/>
      <c r="SW1200" s="60"/>
      <c r="SX1200" s="60"/>
      <c r="SY1200" s="60"/>
      <c r="SZ1200" s="60"/>
      <c r="TA1200" s="60"/>
      <c r="TB1200" s="60"/>
      <c r="TC1200" s="60"/>
      <c r="TD1200" s="60"/>
      <c r="TE1200" s="60"/>
      <c r="TF1200" s="60"/>
      <c r="TG1200" s="60"/>
      <c r="TH1200" s="60"/>
      <c r="TI1200" s="60"/>
    </row>
    <row r="1201" spans="1:529" s="82" customFormat="1" ht="55.5" customHeight="1" thickBot="1" x14ac:dyDescent="0.3">
      <c r="A1201" s="65" t="s">
        <v>3449</v>
      </c>
      <c r="B1201" s="66">
        <v>41913</v>
      </c>
      <c r="C1201" s="67" t="s">
        <v>5227</v>
      </c>
      <c r="D1201" s="67" t="s">
        <v>5163</v>
      </c>
      <c r="E1201" s="67"/>
      <c r="F1201" s="67"/>
      <c r="G1201" s="67"/>
      <c r="H1201" s="158">
        <v>44238</v>
      </c>
      <c r="I1201" s="66">
        <v>41940</v>
      </c>
      <c r="J1201" s="66">
        <v>44105</v>
      </c>
      <c r="K1201" s="67" t="s">
        <v>365</v>
      </c>
      <c r="L1201" s="67"/>
      <c r="M1201" s="67" t="s">
        <v>289</v>
      </c>
      <c r="N1201" s="67" t="s">
        <v>25</v>
      </c>
      <c r="O1201" s="67">
        <v>2737</v>
      </c>
      <c r="P1201" s="756"/>
      <c r="Q1201" s="756"/>
      <c r="R1201" s="756"/>
      <c r="S1201" s="756"/>
      <c r="T1201" s="562">
        <v>0.313</v>
      </c>
      <c r="U1201" s="67">
        <v>7.5</v>
      </c>
      <c r="V1201" s="67">
        <v>2737</v>
      </c>
      <c r="W1201" s="67" t="s">
        <v>1257</v>
      </c>
      <c r="X1201" s="67">
        <v>35</v>
      </c>
      <c r="Y1201" s="67">
        <v>25</v>
      </c>
      <c r="Z1201" s="67">
        <v>125</v>
      </c>
      <c r="AA1201" s="67" t="s">
        <v>1090</v>
      </c>
      <c r="AB1201" s="67" t="s">
        <v>1090</v>
      </c>
      <c r="AC1201" s="67" t="s">
        <v>1090</v>
      </c>
      <c r="AD1201" s="67" t="s">
        <v>1090</v>
      </c>
      <c r="AE1201" s="67" t="s">
        <v>1090</v>
      </c>
      <c r="AF1201" s="67">
        <v>0.5</v>
      </c>
      <c r="AG1201" s="67" t="s">
        <v>3450</v>
      </c>
      <c r="AH1201" s="67">
        <v>27.5</v>
      </c>
      <c r="AI1201" s="67" t="s">
        <v>4502</v>
      </c>
      <c r="AJ1201" s="67" t="s">
        <v>4503</v>
      </c>
      <c r="AK1201" s="67" t="s">
        <v>1373</v>
      </c>
      <c r="AL1201" s="425"/>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60"/>
      <c r="BN1201" s="60"/>
      <c r="BO1201" s="60"/>
      <c r="BP1201" s="60"/>
      <c r="BQ1201" s="60"/>
      <c r="BR1201" s="60"/>
      <c r="BS1201" s="60"/>
      <c r="BT1201" s="60"/>
      <c r="BU1201" s="60"/>
      <c r="BV1201" s="60"/>
      <c r="BW1201" s="60"/>
      <c r="BX1201" s="60"/>
      <c r="BY1201" s="60"/>
      <c r="BZ1201" s="60"/>
      <c r="CA1201" s="60"/>
      <c r="CB1201" s="60"/>
      <c r="CC1201" s="60"/>
      <c r="CD1201" s="60"/>
      <c r="CE1201" s="60"/>
      <c r="CF1201" s="60"/>
      <c r="CG1201" s="60"/>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c r="QM1201" s="60"/>
      <c r="QN1201" s="60"/>
      <c r="QO1201" s="60"/>
      <c r="QP1201" s="60"/>
      <c r="QQ1201" s="60"/>
      <c r="QR1201" s="60"/>
      <c r="QS1201" s="60"/>
      <c r="QT1201" s="60"/>
      <c r="QU1201" s="60"/>
      <c r="QV1201" s="60"/>
      <c r="QW1201" s="60"/>
      <c r="QX1201" s="60"/>
      <c r="QY1201" s="60"/>
      <c r="QZ1201" s="60"/>
      <c r="RA1201" s="60"/>
      <c r="RB1201" s="60"/>
      <c r="RC1201" s="60"/>
      <c r="RD1201" s="60"/>
      <c r="RE1201" s="60"/>
      <c r="RF1201" s="60"/>
      <c r="RG1201" s="60"/>
      <c r="RH1201" s="60"/>
      <c r="RI1201" s="60"/>
      <c r="RJ1201" s="60"/>
      <c r="RK1201" s="60"/>
      <c r="RL1201" s="60"/>
      <c r="RM1201" s="60"/>
      <c r="RN1201" s="60"/>
      <c r="RO1201" s="60"/>
      <c r="RP1201" s="60"/>
      <c r="RQ1201" s="60"/>
      <c r="RR1201" s="60"/>
      <c r="RS1201" s="60"/>
      <c r="RT1201" s="60"/>
      <c r="RU1201" s="60"/>
      <c r="RV1201" s="60"/>
      <c r="RW1201" s="60"/>
      <c r="RX1201" s="60"/>
      <c r="RY1201" s="60"/>
      <c r="RZ1201" s="60"/>
      <c r="SA1201" s="60"/>
      <c r="SB1201" s="60"/>
      <c r="SC1201" s="60"/>
      <c r="SD1201" s="60"/>
      <c r="SE1201" s="60"/>
      <c r="SF1201" s="60"/>
      <c r="SG1201" s="60"/>
      <c r="SH1201" s="60"/>
      <c r="SI1201" s="60"/>
      <c r="SJ1201" s="60"/>
      <c r="SK1201" s="60"/>
      <c r="SL1201" s="60"/>
      <c r="SM1201" s="60"/>
      <c r="SN1201" s="60"/>
      <c r="SO1201" s="60"/>
      <c r="SP1201" s="60"/>
      <c r="SQ1201" s="60"/>
      <c r="SR1201" s="60"/>
      <c r="SS1201" s="60"/>
      <c r="ST1201" s="60"/>
      <c r="SU1201" s="60"/>
      <c r="SV1201" s="60"/>
      <c r="SW1201" s="60"/>
      <c r="SX1201" s="60"/>
      <c r="SY1201" s="60"/>
      <c r="SZ1201" s="60"/>
      <c r="TA1201" s="60"/>
      <c r="TB1201" s="60"/>
      <c r="TC1201" s="60"/>
      <c r="TD1201" s="60"/>
      <c r="TE1201" s="60"/>
      <c r="TF1201" s="60"/>
      <c r="TG1201" s="60"/>
      <c r="TH1201" s="60"/>
      <c r="TI1201" s="60"/>
    </row>
    <row r="1202" spans="1:529" s="82" customFormat="1" ht="55.5" customHeight="1" thickBot="1" x14ac:dyDescent="0.3">
      <c r="A1202" s="92" t="s">
        <v>3452</v>
      </c>
      <c r="B1202" s="93">
        <v>41933</v>
      </c>
      <c r="C1202" s="94" t="s">
        <v>7777</v>
      </c>
      <c r="D1202" s="94" t="s">
        <v>7775</v>
      </c>
      <c r="E1202" s="94" t="s">
        <v>7776</v>
      </c>
      <c r="F1202" s="94" t="s">
        <v>7696</v>
      </c>
      <c r="G1202" s="94" t="s">
        <v>186</v>
      </c>
      <c r="H1202" s="159">
        <v>53093</v>
      </c>
      <c r="I1202" s="93">
        <v>41954</v>
      </c>
      <c r="J1202" s="93">
        <v>46316</v>
      </c>
      <c r="K1202" s="94" t="s">
        <v>1960</v>
      </c>
      <c r="L1202" s="94" t="s">
        <v>7697</v>
      </c>
      <c r="M1202" s="94" t="s">
        <v>335</v>
      </c>
      <c r="N1202" s="94" t="s">
        <v>48</v>
      </c>
      <c r="O1202" s="94">
        <v>5110</v>
      </c>
      <c r="P1202" s="834" t="s">
        <v>7778</v>
      </c>
      <c r="Q1202" s="834" t="s">
        <v>7778</v>
      </c>
      <c r="R1202" s="834"/>
      <c r="S1202" s="834"/>
      <c r="T1202" s="579">
        <v>1.8</v>
      </c>
      <c r="U1202" s="94">
        <v>14</v>
      </c>
      <c r="V1202" s="94">
        <v>5110</v>
      </c>
      <c r="W1202" s="94" t="s">
        <v>3184</v>
      </c>
      <c r="X1202" s="94">
        <v>35</v>
      </c>
      <c r="Y1202" s="94">
        <v>25</v>
      </c>
      <c r="Z1202" s="94">
        <v>125</v>
      </c>
      <c r="AA1202" s="94" t="s">
        <v>1090</v>
      </c>
      <c r="AB1202" s="94" t="s">
        <v>1090</v>
      </c>
      <c r="AC1202" s="94" t="s">
        <v>1090</v>
      </c>
      <c r="AD1202" s="94" t="s">
        <v>1090</v>
      </c>
      <c r="AE1202" s="94" t="s">
        <v>1090</v>
      </c>
      <c r="AF1202" s="94" t="s">
        <v>1090</v>
      </c>
      <c r="AG1202" s="94" t="s">
        <v>1090</v>
      </c>
      <c r="AH1202" s="94">
        <v>300.76</v>
      </c>
      <c r="AI1202" s="94" t="s">
        <v>4504</v>
      </c>
      <c r="AJ1202" s="94" t="s">
        <v>4505</v>
      </c>
      <c r="AK1202" s="67" t="s">
        <v>1373</v>
      </c>
      <c r="AM1202" s="60"/>
      <c r="AN1202" s="60"/>
      <c r="AO1202" s="60"/>
      <c r="AP1202" s="60"/>
      <c r="AQ1202" s="60"/>
      <c r="AR1202" s="60"/>
      <c r="AS1202" s="60"/>
      <c r="AT1202" s="60"/>
      <c r="AU1202" s="60"/>
      <c r="AV1202" s="60"/>
      <c r="AW1202" s="60"/>
      <c r="AX1202" s="60"/>
      <c r="AY1202" s="60"/>
      <c r="AZ1202" s="60"/>
      <c r="BA1202" s="60"/>
      <c r="BB1202" s="60"/>
      <c r="BC1202" s="60"/>
      <c r="BD1202" s="60"/>
      <c r="BE1202" s="60"/>
      <c r="BF1202" s="60"/>
      <c r="BG1202" s="60"/>
      <c r="BH1202" s="60"/>
      <c r="BI1202" s="60"/>
      <c r="BJ1202" s="60"/>
      <c r="BK1202" s="60"/>
      <c r="BL1202" s="60"/>
      <c r="BM1202" s="60"/>
      <c r="BN1202" s="60"/>
      <c r="BO1202" s="60"/>
      <c r="BP1202" s="60"/>
      <c r="BQ1202" s="60"/>
      <c r="BR1202" s="60"/>
      <c r="BS1202" s="60"/>
      <c r="BT1202" s="60"/>
      <c r="BU1202" s="60"/>
      <c r="BV1202" s="60"/>
      <c r="BW1202" s="60"/>
      <c r="BX1202" s="60"/>
      <c r="BY1202" s="60"/>
      <c r="BZ1202" s="60"/>
      <c r="CA1202" s="60"/>
      <c r="CB1202" s="60"/>
      <c r="CC1202" s="60"/>
      <c r="CD1202" s="60"/>
      <c r="CE1202" s="60"/>
      <c r="CF1202" s="60"/>
      <c r="CG1202" s="60"/>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c r="QM1202" s="60"/>
      <c r="QN1202" s="60"/>
      <c r="QO1202" s="60"/>
      <c r="QP1202" s="60"/>
      <c r="QQ1202" s="60"/>
      <c r="QR1202" s="60"/>
      <c r="QS1202" s="60"/>
      <c r="QT1202" s="60"/>
      <c r="QU1202" s="60"/>
      <c r="QV1202" s="60"/>
      <c r="QW1202" s="60"/>
      <c r="QX1202" s="60"/>
      <c r="QY1202" s="60"/>
      <c r="QZ1202" s="60"/>
      <c r="RA1202" s="60"/>
      <c r="RB1202" s="60"/>
      <c r="RC1202" s="60"/>
      <c r="RD1202" s="60"/>
      <c r="RE1202" s="60"/>
      <c r="RF1202" s="60"/>
      <c r="RG1202" s="60"/>
      <c r="RH1202" s="60"/>
      <c r="RI1202" s="60"/>
      <c r="RJ1202" s="60"/>
      <c r="RK1202" s="60"/>
      <c r="RL1202" s="60"/>
      <c r="RM1202" s="60"/>
      <c r="RN1202" s="60"/>
      <c r="RO1202" s="60"/>
      <c r="RP1202" s="60"/>
      <c r="RQ1202" s="60"/>
      <c r="RR1202" s="60"/>
      <c r="RS1202" s="60"/>
      <c r="RT1202" s="60"/>
      <c r="RU1202" s="60"/>
      <c r="RV1202" s="60"/>
      <c r="RW1202" s="60"/>
      <c r="RX1202" s="60"/>
      <c r="RY1202" s="60"/>
      <c r="RZ1202" s="60"/>
      <c r="SA1202" s="60"/>
      <c r="SB1202" s="60"/>
      <c r="SC1202" s="60"/>
      <c r="SD1202" s="60"/>
      <c r="SE1202" s="60"/>
      <c r="SF1202" s="60"/>
      <c r="SG1202" s="60"/>
      <c r="SH1202" s="60"/>
      <c r="SI1202" s="60"/>
      <c r="SJ1202" s="60"/>
      <c r="SK1202" s="60"/>
      <c r="SL1202" s="60"/>
      <c r="SM1202" s="60"/>
      <c r="SN1202" s="60"/>
      <c r="SO1202" s="60"/>
      <c r="SP1202" s="60"/>
      <c r="SQ1202" s="60"/>
      <c r="SR1202" s="60"/>
      <c r="SS1202" s="60"/>
      <c r="ST1202" s="60"/>
      <c r="SU1202" s="60"/>
      <c r="SV1202" s="60"/>
      <c r="SW1202" s="60"/>
      <c r="SX1202" s="60"/>
      <c r="SY1202" s="60"/>
      <c r="SZ1202" s="60"/>
      <c r="TA1202" s="60"/>
      <c r="TB1202" s="60"/>
      <c r="TC1202" s="60"/>
      <c r="TD1202" s="60"/>
      <c r="TE1202" s="60"/>
      <c r="TF1202" s="60"/>
      <c r="TG1202" s="60"/>
      <c r="TH1202" s="60"/>
      <c r="TI1202" s="60"/>
    </row>
    <row r="1203" spans="1:529" s="82" customFormat="1" ht="55.5" customHeight="1" thickBot="1" x14ac:dyDescent="0.3">
      <c r="A1203" s="92" t="s">
        <v>3466</v>
      </c>
      <c r="B1203" s="93">
        <v>41932</v>
      </c>
      <c r="C1203" s="94" t="s">
        <v>7683</v>
      </c>
      <c r="D1203" s="94" t="s">
        <v>7681</v>
      </c>
      <c r="E1203" s="94" t="s">
        <v>68</v>
      </c>
      <c r="F1203" s="94" t="s">
        <v>69</v>
      </c>
      <c r="G1203" s="94" t="s">
        <v>51</v>
      </c>
      <c r="H1203" s="159">
        <v>81476</v>
      </c>
      <c r="I1203" s="93">
        <v>41962</v>
      </c>
      <c r="J1203" s="93">
        <v>43850</v>
      </c>
      <c r="K1203" s="94" t="s">
        <v>1088</v>
      </c>
      <c r="L1203" s="94"/>
      <c r="M1203" s="94" t="s">
        <v>982</v>
      </c>
      <c r="N1203" s="94" t="s">
        <v>52</v>
      </c>
      <c r="O1203" s="94">
        <v>18250</v>
      </c>
      <c r="P1203" s="834"/>
      <c r="Q1203" s="834"/>
      <c r="R1203" s="834"/>
      <c r="S1203" s="834"/>
      <c r="T1203" s="579" t="s">
        <v>1964</v>
      </c>
      <c r="U1203" s="94">
        <v>50</v>
      </c>
      <c r="V1203" s="94">
        <v>18250</v>
      </c>
      <c r="W1203" s="94" t="s">
        <v>3184</v>
      </c>
      <c r="X1203" s="94">
        <v>35</v>
      </c>
      <c r="Y1203" s="94">
        <v>25</v>
      </c>
      <c r="Z1203" s="94">
        <v>125</v>
      </c>
      <c r="AA1203" s="94" t="s">
        <v>1090</v>
      </c>
      <c r="AB1203" s="94" t="s">
        <v>1090</v>
      </c>
      <c r="AC1203" s="94" t="s">
        <v>1090</v>
      </c>
      <c r="AD1203" s="94" t="s">
        <v>1090</v>
      </c>
      <c r="AE1203" s="94" t="s">
        <v>1090</v>
      </c>
      <c r="AF1203" s="94" t="s">
        <v>1090</v>
      </c>
      <c r="AG1203" s="94" t="s">
        <v>3402</v>
      </c>
      <c r="AH1203" s="94">
        <v>688.75</v>
      </c>
      <c r="AI1203" s="94" t="s">
        <v>4506</v>
      </c>
      <c r="AJ1203" s="94" t="s">
        <v>4507</v>
      </c>
      <c r="AK1203" s="67" t="s">
        <v>1373</v>
      </c>
      <c r="AL1203" s="82" t="s">
        <v>7682</v>
      </c>
      <c r="AM1203" s="60"/>
      <c r="AN1203" s="60"/>
      <c r="AO1203" s="60"/>
      <c r="AP1203" s="60"/>
      <c r="AQ1203" s="60"/>
      <c r="AR1203" s="60"/>
      <c r="AS1203" s="60"/>
      <c r="AT1203" s="60"/>
      <c r="AU1203" s="60"/>
      <c r="AV1203" s="60"/>
      <c r="AW1203" s="60"/>
      <c r="AX1203" s="60"/>
      <c r="AY1203" s="60"/>
      <c r="AZ1203" s="60"/>
      <c r="BA1203" s="60"/>
      <c r="BB1203" s="60"/>
      <c r="BC1203" s="60"/>
      <c r="BD1203" s="60"/>
      <c r="BE1203" s="60"/>
      <c r="BF1203" s="60"/>
      <c r="BG1203" s="60"/>
      <c r="BH1203" s="60"/>
      <c r="BI1203" s="60"/>
      <c r="BJ1203" s="60"/>
      <c r="BK1203" s="60"/>
      <c r="BL1203" s="60"/>
      <c r="BM1203" s="60"/>
      <c r="BN1203" s="60"/>
      <c r="BO1203" s="60"/>
      <c r="BP1203" s="60"/>
      <c r="BQ1203" s="60"/>
      <c r="BR1203" s="60"/>
      <c r="BS1203" s="60"/>
      <c r="BT1203" s="60"/>
      <c r="BU1203" s="60"/>
      <c r="BV1203" s="60"/>
      <c r="BW1203" s="60"/>
      <c r="BX1203" s="60"/>
      <c r="BY1203" s="60"/>
      <c r="BZ1203" s="60"/>
      <c r="CA1203" s="60"/>
      <c r="CB1203" s="60"/>
      <c r="CC1203" s="60"/>
      <c r="CD1203" s="60"/>
      <c r="CE1203" s="60"/>
      <c r="CF1203" s="60"/>
      <c r="CG1203" s="60"/>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c r="QM1203" s="60"/>
      <c r="QN1203" s="60"/>
      <c r="QO1203" s="60"/>
      <c r="QP1203" s="60"/>
      <c r="QQ1203" s="60"/>
      <c r="QR1203" s="60"/>
      <c r="QS1203" s="60"/>
      <c r="QT1203" s="60"/>
      <c r="QU1203" s="60"/>
      <c r="QV1203" s="60"/>
      <c r="QW1203" s="60"/>
      <c r="QX1203" s="60"/>
      <c r="QY1203" s="60"/>
      <c r="QZ1203" s="60"/>
      <c r="RA1203" s="60"/>
      <c r="RB1203" s="60"/>
      <c r="RC1203" s="60"/>
      <c r="RD1203" s="60"/>
      <c r="RE1203" s="60"/>
      <c r="RF1203" s="60"/>
      <c r="RG1203" s="60"/>
      <c r="RH1203" s="60"/>
      <c r="RI1203" s="60"/>
      <c r="RJ1203" s="60"/>
      <c r="RK1203" s="60"/>
      <c r="RL1203" s="60"/>
      <c r="RM1203" s="60"/>
      <c r="RN1203" s="60"/>
      <c r="RO1203" s="60"/>
      <c r="RP1203" s="60"/>
      <c r="RQ1203" s="60"/>
      <c r="RR1203" s="60"/>
      <c r="RS1203" s="60"/>
      <c r="RT1203" s="60"/>
      <c r="RU1203" s="60"/>
      <c r="RV1203" s="60"/>
      <c r="RW1203" s="60"/>
      <c r="RX1203" s="60"/>
      <c r="RY1203" s="60"/>
      <c r="RZ1203" s="60"/>
      <c r="SA1203" s="60"/>
      <c r="SB1203" s="60"/>
      <c r="SC1203" s="60"/>
      <c r="SD1203" s="60"/>
      <c r="SE1203" s="60"/>
      <c r="SF1203" s="60"/>
      <c r="SG1203" s="60"/>
      <c r="SH1203" s="60"/>
      <c r="SI1203" s="60"/>
      <c r="SJ1203" s="60"/>
      <c r="SK1203" s="60"/>
      <c r="SL1203" s="60"/>
      <c r="SM1203" s="60"/>
      <c r="SN1203" s="60"/>
      <c r="SO1203" s="60"/>
      <c r="SP1203" s="60"/>
      <c r="SQ1203" s="60"/>
      <c r="SR1203" s="60"/>
      <c r="SS1203" s="60"/>
      <c r="ST1203" s="60"/>
      <c r="SU1203" s="60"/>
      <c r="SV1203" s="60"/>
      <c r="SW1203" s="60"/>
      <c r="SX1203" s="60"/>
      <c r="SY1203" s="60"/>
      <c r="SZ1203" s="60"/>
      <c r="TA1203" s="60"/>
      <c r="TB1203" s="60"/>
      <c r="TC1203" s="60"/>
      <c r="TD1203" s="60"/>
      <c r="TE1203" s="60"/>
      <c r="TF1203" s="60"/>
      <c r="TG1203" s="60"/>
      <c r="TH1203" s="60"/>
      <c r="TI1203" s="60"/>
    </row>
    <row r="1204" spans="1:529" s="82" customFormat="1" ht="55.5" customHeight="1" thickBot="1" x14ac:dyDescent="0.3">
      <c r="A1204" s="92" t="s">
        <v>3467</v>
      </c>
      <c r="B1204" s="93">
        <v>41932</v>
      </c>
      <c r="C1204" s="94" t="s">
        <v>3468</v>
      </c>
      <c r="D1204" s="94" t="s">
        <v>8886</v>
      </c>
      <c r="E1204" s="94" t="s">
        <v>74</v>
      </c>
      <c r="F1204" s="94" t="s">
        <v>74</v>
      </c>
      <c r="G1204" s="94" t="s">
        <v>45</v>
      </c>
      <c r="H1204" s="159">
        <v>66665</v>
      </c>
      <c r="I1204" s="93">
        <v>41963</v>
      </c>
      <c r="J1204" s="93">
        <v>48101</v>
      </c>
      <c r="K1204" s="94" t="s">
        <v>365</v>
      </c>
      <c r="L1204" s="94" t="s">
        <v>6518</v>
      </c>
      <c r="M1204" s="94" t="s">
        <v>3469</v>
      </c>
      <c r="N1204" s="94" t="s">
        <v>25</v>
      </c>
      <c r="O1204" s="94">
        <v>46000</v>
      </c>
      <c r="P1204" s="834" t="s">
        <v>8887</v>
      </c>
      <c r="Q1204" s="834" t="s">
        <v>8887</v>
      </c>
      <c r="R1204" s="834"/>
      <c r="S1204" s="834"/>
      <c r="T1204" s="579" t="s">
        <v>3470</v>
      </c>
      <c r="U1204" s="94">
        <v>126</v>
      </c>
      <c r="V1204" s="94">
        <v>46000</v>
      </c>
      <c r="W1204" s="94" t="s">
        <v>1257</v>
      </c>
      <c r="X1204" s="94">
        <v>50</v>
      </c>
      <c r="Y1204" s="94">
        <v>50</v>
      </c>
      <c r="Z1204" s="94">
        <v>150</v>
      </c>
      <c r="AA1204" s="94" t="s">
        <v>1090</v>
      </c>
      <c r="AB1204" s="94" t="s">
        <v>1090</v>
      </c>
      <c r="AC1204" s="94" t="s">
        <v>1090</v>
      </c>
      <c r="AD1204" s="94">
        <v>5</v>
      </c>
      <c r="AE1204" s="94">
        <v>2</v>
      </c>
      <c r="AF1204" s="94" t="s">
        <v>1090</v>
      </c>
      <c r="AG1204" s="94" t="s">
        <v>3471</v>
      </c>
      <c r="AH1204" s="94">
        <v>56.72</v>
      </c>
      <c r="AI1204" s="94" t="s">
        <v>4508</v>
      </c>
      <c r="AJ1204" s="94" t="s">
        <v>4509</v>
      </c>
      <c r="AK1204" s="67" t="s">
        <v>1373</v>
      </c>
      <c r="AM1204" s="60"/>
      <c r="AN1204" s="60"/>
      <c r="AO1204" s="60"/>
      <c r="AP1204" s="60"/>
      <c r="AQ1204" s="60"/>
      <c r="AR1204" s="60"/>
      <c r="AS1204" s="60"/>
      <c r="AT1204" s="60"/>
      <c r="AU1204" s="60"/>
      <c r="AV1204" s="60"/>
      <c r="AW1204" s="60"/>
      <c r="AX1204" s="60"/>
      <c r="AY1204" s="60"/>
      <c r="AZ1204" s="60"/>
      <c r="BA1204" s="60"/>
      <c r="BB1204" s="60"/>
      <c r="BC1204" s="60"/>
      <c r="BD1204" s="60"/>
      <c r="BE1204" s="60"/>
      <c r="BF1204" s="60"/>
      <c r="BG1204" s="60"/>
      <c r="BH1204" s="60"/>
      <c r="BI1204" s="60"/>
      <c r="BJ1204" s="60"/>
      <c r="BK1204" s="60"/>
      <c r="BL1204" s="60"/>
      <c r="BM1204" s="60"/>
      <c r="BN1204" s="60"/>
      <c r="BO1204" s="60"/>
      <c r="BP1204" s="60"/>
      <c r="BQ1204" s="60"/>
      <c r="BR1204" s="60"/>
      <c r="BS1204" s="60"/>
      <c r="BT1204" s="60"/>
      <c r="BU1204" s="60"/>
      <c r="BV1204" s="60"/>
      <c r="BW1204" s="60"/>
      <c r="BX1204" s="60"/>
      <c r="BY1204" s="60"/>
      <c r="BZ1204" s="60"/>
      <c r="CA1204" s="60"/>
      <c r="CB1204" s="60"/>
      <c r="CC1204" s="60"/>
      <c r="CD1204" s="60"/>
      <c r="CE1204" s="60"/>
      <c r="CF1204" s="60"/>
      <c r="CG1204" s="60"/>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c r="QM1204" s="60"/>
      <c r="QN1204" s="60"/>
      <c r="QO1204" s="60"/>
      <c r="QP1204" s="60"/>
      <c r="QQ1204" s="60"/>
      <c r="QR1204" s="60"/>
      <c r="QS1204" s="60"/>
      <c r="QT1204" s="60"/>
      <c r="QU1204" s="60"/>
      <c r="QV1204" s="60"/>
      <c r="QW1204" s="60"/>
      <c r="QX1204" s="60"/>
      <c r="QY1204" s="60"/>
      <c r="QZ1204" s="60"/>
      <c r="RA1204" s="60"/>
      <c r="RB1204" s="60"/>
      <c r="RC1204" s="60"/>
      <c r="RD1204" s="60"/>
      <c r="RE1204" s="60"/>
      <c r="RF1204" s="60"/>
      <c r="RG1204" s="60"/>
      <c r="RH1204" s="60"/>
      <c r="RI1204" s="60"/>
      <c r="RJ1204" s="60"/>
      <c r="RK1204" s="60"/>
      <c r="RL1204" s="60"/>
      <c r="RM1204" s="60"/>
      <c r="RN1204" s="60"/>
      <c r="RO1204" s="60"/>
      <c r="RP1204" s="60"/>
      <c r="RQ1204" s="60"/>
      <c r="RR1204" s="60"/>
      <c r="RS1204" s="60"/>
      <c r="RT1204" s="60"/>
      <c r="RU1204" s="60"/>
      <c r="RV1204" s="60"/>
      <c r="RW1204" s="60"/>
      <c r="RX1204" s="60"/>
      <c r="RY1204" s="60"/>
      <c r="RZ1204" s="60"/>
      <c r="SA1204" s="60"/>
      <c r="SB1204" s="60"/>
      <c r="SC1204" s="60"/>
      <c r="SD1204" s="60"/>
      <c r="SE1204" s="60"/>
      <c r="SF1204" s="60"/>
      <c r="SG1204" s="60"/>
      <c r="SH1204" s="60"/>
      <c r="SI1204" s="60"/>
      <c r="SJ1204" s="60"/>
      <c r="SK1204" s="60"/>
      <c r="SL1204" s="60"/>
      <c r="SM1204" s="60"/>
      <c r="SN1204" s="60"/>
      <c r="SO1204" s="60"/>
      <c r="SP1204" s="60"/>
      <c r="SQ1204" s="60"/>
      <c r="SR1204" s="60"/>
      <c r="SS1204" s="60"/>
      <c r="ST1204" s="60"/>
      <c r="SU1204" s="60"/>
      <c r="SV1204" s="60"/>
      <c r="SW1204" s="60"/>
      <c r="SX1204" s="60"/>
      <c r="SY1204" s="60"/>
      <c r="SZ1204" s="60"/>
      <c r="TA1204" s="60"/>
      <c r="TB1204" s="60"/>
      <c r="TC1204" s="60"/>
      <c r="TD1204" s="60"/>
      <c r="TE1204" s="60"/>
      <c r="TF1204" s="60"/>
      <c r="TG1204" s="60"/>
      <c r="TH1204" s="60"/>
      <c r="TI1204" s="60"/>
    </row>
    <row r="1205" spans="1:529" s="82" customFormat="1" ht="55.5" customHeight="1" thickBot="1" x14ac:dyDescent="0.3">
      <c r="A1205" s="92" t="s">
        <v>3473</v>
      </c>
      <c r="B1205" s="93">
        <v>41939</v>
      </c>
      <c r="C1205" s="94" t="s">
        <v>7824</v>
      </c>
      <c r="D1205" s="94" t="s">
        <v>7825</v>
      </c>
      <c r="E1205" s="94" t="s">
        <v>144</v>
      </c>
      <c r="F1205" s="94" t="s">
        <v>144</v>
      </c>
      <c r="G1205" s="94" t="s">
        <v>63</v>
      </c>
      <c r="H1205" s="159">
        <v>44238</v>
      </c>
      <c r="I1205" s="93">
        <v>41969</v>
      </c>
      <c r="J1205" s="93">
        <v>46322</v>
      </c>
      <c r="K1205" s="94" t="s">
        <v>1332</v>
      </c>
      <c r="L1205" s="94" t="s">
        <v>1332</v>
      </c>
      <c r="M1205" s="94" t="s">
        <v>301</v>
      </c>
      <c r="N1205" s="94" t="s">
        <v>66</v>
      </c>
      <c r="O1205" s="94">
        <v>56440.5</v>
      </c>
      <c r="P1205" s="834" t="s">
        <v>7826</v>
      </c>
      <c r="Q1205" s="834" t="s">
        <v>7826</v>
      </c>
      <c r="R1205" s="834"/>
      <c r="S1205" s="834"/>
      <c r="T1205" s="579">
        <v>2263.0100000000002</v>
      </c>
      <c r="U1205" s="94">
        <v>9379.6200000000008</v>
      </c>
      <c r="V1205" s="94">
        <v>56440.5</v>
      </c>
      <c r="W1205" s="94" t="s">
        <v>1257</v>
      </c>
      <c r="X1205" s="94">
        <v>35</v>
      </c>
      <c r="Y1205" s="94">
        <v>25</v>
      </c>
      <c r="Z1205" s="94">
        <v>125</v>
      </c>
      <c r="AA1205" s="94" t="s">
        <v>1090</v>
      </c>
      <c r="AB1205" s="94" t="s">
        <v>1090</v>
      </c>
      <c r="AC1205" s="94" t="s">
        <v>1090</v>
      </c>
      <c r="AD1205" s="94" t="s">
        <v>1090</v>
      </c>
      <c r="AE1205" s="94" t="s">
        <v>1090</v>
      </c>
      <c r="AF1205" s="94">
        <v>1</v>
      </c>
      <c r="AG1205" s="94" t="s">
        <v>1090</v>
      </c>
      <c r="AH1205" s="94">
        <v>29.8</v>
      </c>
      <c r="AI1205" s="94" t="s">
        <v>4510</v>
      </c>
      <c r="AJ1205" s="94" t="s">
        <v>4511</v>
      </c>
      <c r="AK1205" s="67" t="s">
        <v>1373</v>
      </c>
      <c r="AM1205" s="60"/>
      <c r="AN1205" s="60"/>
      <c r="AO1205" s="60"/>
      <c r="AP1205" s="60"/>
      <c r="AQ1205" s="60"/>
      <c r="AR1205" s="60"/>
      <c r="AS1205" s="60"/>
      <c r="AT1205" s="60"/>
      <c r="AU1205" s="60"/>
      <c r="AV1205" s="60"/>
      <c r="AW1205" s="60"/>
      <c r="AX1205" s="60"/>
      <c r="AY1205" s="60"/>
      <c r="AZ1205" s="60"/>
      <c r="BA1205" s="60"/>
      <c r="BB1205" s="60"/>
      <c r="BC1205" s="60"/>
      <c r="BD1205" s="60"/>
      <c r="BE1205" s="60"/>
      <c r="BF1205" s="60"/>
      <c r="BG1205" s="60"/>
      <c r="BH1205" s="60"/>
      <c r="BI1205" s="60"/>
      <c r="BJ1205" s="60"/>
      <c r="BK1205" s="60"/>
      <c r="BL1205" s="60"/>
      <c r="BM1205" s="60"/>
      <c r="BN1205" s="60"/>
      <c r="BO1205" s="60"/>
      <c r="BP1205" s="60"/>
      <c r="BQ1205" s="60"/>
      <c r="BR1205" s="60"/>
      <c r="BS1205" s="60"/>
      <c r="BT1205" s="60"/>
      <c r="BU1205" s="60"/>
      <c r="BV1205" s="60"/>
      <c r="BW1205" s="60"/>
      <c r="BX1205" s="60"/>
      <c r="BY1205" s="60"/>
      <c r="BZ1205" s="60"/>
      <c r="CA1205" s="60"/>
      <c r="CB1205" s="60"/>
      <c r="CC1205" s="60"/>
      <c r="CD1205" s="60"/>
      <c r="CE1205" s="60"/>
      <c r="CF1205" s="60"/>
      <c r="CG1205" s="60"/>
      <c r="CH1205" s="60"/>
      <c r="CI1205" s="60"/>
      <c r="CJ1205" s="60"/>
      <c r="CK1205" s="60"/>
      <c r="CL1205" s="60"/>
      <c r="CM1205" s="60"/>
      <c r="CN1205" s="60"/>
      <c r="CO1205" s="60"/>
      <c r="CP1205" s="60"/>
      <c r="CQ1205" s="60"/>
      <c r="CR1205" s="60"/>
      <c r="CS1205" s="60"/>
      <c r="CT1205" s="60"/>
      <c r="CU1205" s="60"/>
      <c r="CV1205" s="60"/>
      <c r="CW1205" s="60"/>
      <c r="CX1205" s="60"/>
      <c r="CY1205" s="60"/>
      <c r="CZ1205" s="60"/>
      <c r="DA1205" s="60"/>
      <c r="DB1205" s="60"/>
      <c r="DC1205" s="60"/>
      <c r="DD1205" s="60"/>
      <c r="DE1205" s="60"/>
      <c r="DF1205" s="60"/>
      <c r="DG1205" s="60"/>
      <c r="DH1205" s="60"/>
      <c r="DI1205" s="60"/>
      <c r="DJ1205" s="60"/>
      <c r="DK1205" s="60"/>
      <c r="DL1205" s="60"/>
      <c r="DM1205" s="60"/>
      <c r="DN1205" s="60"/>
      <c r="DO1205" s="60"/>
      <c r="DP1205" s="60"/>
      <c r="DQ1205" s="60"/>
      <c r="DR1205" s="60"/>
      <c r="DS1205" s="60"/>
      <c r="DT1205" s="60"/>
      <c r="DU1205" s="60"/>
      <c r="DV1205" s="60"/>
      <c r="DW1205" s="60"/>
      <c r="DX1205" s="60"/>
      <c r="DY1205" s="60"/>
      <c r="DZ1205" s="60"/>
      <c r="EA1205" s="60"/>
      <c r="EB1205" s="60"/>
      <c r="EC1205" s="60"/>
      <c r="ED1205" s="60"/>
      <c r="EE1205" s="60"/>
      <c r="EF1205" s="60"/>
      <c r="EG1205" s="60"/>
      <c r="EH1205" s="60"/>
      <c r="EI1205" s="60"/>
      <c r="EJ1205" s="60"/>
      <c r="EK1205" s="60"/>
      <c r="EL1205" s="60"/>
      <c r="EM1205" s="60"/>
      <c r="EN1205" s="60"/>
      <c r="EO1205" s="60"/>
      <c r="EP1205" s="60"/>
      <c r="EQ1205" s="60"/>
      <c r="ER1205" s="60"/>
      <c r="ES1205" s="60"/>
      <c r="ET1205" s="60"/>
      <c r="EU1205" s="60"/>
      <c r="EV1205" s="60"/>
      <c r="EW1205" s="60"/>
      <c r="EX1205" s="60"/>
      <c r="EY1205" s="60"/>
      <c r="EZ1205" s="60"/>
      <c r="FA1205" s="60"/>
      <c r="FB1205" s="60"/>
      <c r="FC1205" s="60"/>
      <c r="FD1205" s="60"/>
      <c r="FE1205" s="60"/>
      <c r="FF1205" s="60"/>
      <c r="FG1205" s="60"/>
      <c r="FH1205" s="60"/>
      <c r="FI1205" s="60"/>
      <c r="FJ1205" s="60"/>
      <c r="FK1205" s="60"/>
      <c r="FL1205" s="60"/>
      <c r="FM1205" s="60"/>
      <c r="FN1205" s="60"/>
      <c r="FO1205" s="60"/>
      <c r="FP1205" s="60"/>
      <c r="FQ1205" s="60"/>
      <c r="FR1205" s="60"/>
      <c r="FS1205" s="60"/>
      <c r="FT1205" s="60"/>
      <c r="FU1205" s="60"/>
      <c r="FV1205" s="60"/>
      <c r="FW1205" s="60"/>
      <c r="FX1205" s="60"/>
      <c r="FY1205" s="60"/>
      <c r="FZ1205" s="60"/>
      <c r="GA1205" s="60"/>
      <c r="GB1205" s="60"/>
      <c r="GC1205" s="60"/>
      <c r="GD1205" s="60"/>
      <c r="GE1205" s="60"/>
      <c r="GF1205" s="60"/>
      <c r="GG1205" s="60"/>
      <c r="GH1205" s="60"/>
      <c r="GI1205" s="60"/>
      <c r="GJ1205" s="60"/>
      <c r="GK1205" s="60"/>
      <c r="GL1205" s="60"/>
      <c r="GM1205" s="60"/>
      <c r="GN1205" s="60"/>
      <c r="GO1205" s="60"/>
      <c r="GP1205" s="60"/>
      <c r="GQ1205" s="60"/>
      <c r="GR1205" s="60"/>
      <c r="GS1205" s="60"/>
      <c r="GT1205" s="60"/>
      <c r="GU1205" s="60"/>
      <c r="GV1205" s="60"/>
      <c r="GW1205" s="60"/>
      <c r="GX1205" s="60"/>
      <c r="GY1205" s="60"/>
      <c r="GZ1205" s="60"/>
      <c r="HA1205" s="60"/>
      <c r="HB1205" s="60"/>
      <c r="HC1205" s="60"/>
      <c r="HD1205" s="60"/>
      <c r="HE1205" s="60"/>
      <c r="HF1205" s="60"/>
      <c r="HG1205" s="60"/>
      <c r="HH1205" s="60"/>
      <c r="HI1205" s="60"/>
      <c r="HJ1205" s="60"/>
      <c r="HK1205" s="60"/>
      <c r="HL1205" s="60"/>
      <c r="HM1205" s="60"/>
      <c r="HN1205" s="60"/>
      <c r="HO1205" s="60"/>
      <c r="HP1205" s="60"/>
      <c r="HQ1205" s="60"/>
      <c r="HR1205" s="60"/>
      <c r="HS1205" s="60"/>
      <c r="HT1205" s="60"/>
      <c r="HU1205" s="60"/>
      <c r="HV1205" s="60"/>
      <c r="HW1205" s="60"/>
      <c r="HX1205" s="60"/>
      <c r="HY1205" s="60"/>
      <c r="HZ1205" s="60"/>
      <c r="IA1205" s="60"/>
      <c r="IB1205" s="60"/>
      <c r="IC1205" s="60"/>
      <c r="ID1205" s="60"/>
      <c r="IE1205" s="60"/>
      <c r="IF1205" s="60"/>
      <c r="IG1205" s="60"/>
      <c r="IH1205" s="60"/>
      <c r="II1205" s="60"/>
      <c r="IJ1205" s="60"/>
      <c r="IK1205" s="60"/>
      <c r="IL1205" s="60"/>
      <c r="IM1205" s="60"/>
      <c r="IN1205" s="60"/>
      <c r="IO1205" s="60"/>
      <c r="IP1205" s="60"/>
      <c r="IQ1205" s="60"/>
      <c r="IR1205" s="60"/>
      <c r="IS1205" s="60"/>
      <c r="IT1205" s="60"/>
      <c r="IU1205" s="60"/>
      <c r="IV1205" s="60"/>
      <c r="IW1205" s="60"/>
      <c r="IX1205" s="60"/>
      <c r="IY1205" s="60"/>
      <c r="IZ1205" s="60"/>
      <c r="JA1205" s="60"/>
      <c r="JB1205" s="60"/>
      <c r="JC1205" s="60"/>
      <c r="JD1205" s="60"/>
      <c r="JE1205" s="60"/>
      <c r="JF1205" s="60"/>
      <c r="JG1205" s="60"/>
      <c r="JH1205" s="60"/>
      <c r="JI1205" s="60"/>
      <c r="JJ1205" s="60"/>
      <c r="JK1205" s="60"/>
      <c r="JL1205" s="60"/>
      <c r="JM1205" s="60"/>
      <c r="JN1205" s="60"/>
      <c r="JO1205" s="60"/>
      <c r="JP1205" s="60"/>
      <c r="JQ1205" s="60"/>
      <c r="JR1205" s="60"/>
      <c r="JS1205" s="60"/>
      <c r="JT1205" s="60"/>
      <c r="JU1205" s="60"/>
      <c r="JV1205" s="60"/>
      <c r="JW1205" s="60"/>
      <c r="JX1205" s="60"/>
      <c r="JY1205" s="60"/>
      <c r="JZ1205" s="60"/>
      <c r="KA1205" s="60"/>
      <c r="KB1205" s="60"/>
      <c r="KC1205" s="60"/>
      <c r="KD1205" s="60"/>
      <c r="KE1205" s="60"/>
      <c r="KF1205" s="60"/>
      <c r="KG1205" s="60"/>
      <c r="KH1205" s="60"/>
      <c r="KI1205" s="60"/>
      <c r="KJ1205" s="60"/>
      <c r="KK1205" s="60"/>
      <c r="KL1205" s="60"/>
      <c r="KM1205" s="60"/>
      <c r="KN1205" s="60"/>
      <c r="KO1205" s="60"/>
      <c r="KP1205" s="60"/>
      <c r="KQ1205" s="60"/>
      <c r="KR1205" s="60"/>
      <c r="KS1205" s="60"/>
      <c r="KT1205" s="60"/>
      <c r="KU1205" s="60"/>
      <c r="KV1205" s="60"/>
      <c r="KW1205" s="60"/>
      <c r="KX1205" s="60"/>
      <c r="KY1205" s="60"/>
      <c r="KZ1205" s="60"/>
      <c r="LA1205" s="60"/>
      <c r="LB1205" s="60"/>
      <c r="LC1205" s="60"/>
      <c r="LD1205" s="60"/>
      <c r="LE1205" s="60"/>
      <c r="LF1205" s="60"/>
      <c r="LG1205" s="60"/>
      <c r="LH1205" s="60"/>
      <c r="LI1205" s="60"/>
      <c r="LJ1205" s="60"/>
      <c r="LK1205" s="60"/>
      <c r="LL1205" s="60"/>
      <c r="LM1205" s="60"/>
      <c r="LN1205" s="60"/>
      <c r="LO1205" s="60"/>
      <c r="LP1205" s="60"/>
      <c r="LQ1205" s="60"/>
      <c r="LR1205" s="60"/>
      <c r="LS1205" s="60"/>
      <c r="LT1205" s="60"/>
      <c r="LU1205" s="60"/>
      <c r="LV1205" s="60"/>
      <c r="LW1205" s="60"/>
      <c r="LX1205" s="60"/>
      <c r="LY1205" s="60"/>
      <c r="LZ1205" s="60"/>
      <c r="MA1205" s="60"/>
      <c r="MB1205" s="60"/>
      <c r="MC1205" s="60"/>
      <c r="MD1205" s="60"/>
      <c r="ME1205" s="60"/>
      <c r="MF1205" s="60"/>
      <c r="MG1205" s="60"/>
      <c r="MH1205" s="60"/>
      <c r="MI1205" s="60"/>
      <c r="MJ1205" s="60"/>
      <c r="MK1205" s="60"/>
      <c r="ML1205" s="60"/>
      <c r="MM1205" s="60"/>
      <c r="MN1205" s="60"/>
      <c r="MO1205" s="60"/>
      <c r="MP1205" s="60"/>
      <c r="MQ1205" s="60"/>
      <c r="MR1205" s="60"/>
      <c r="MS1205" s="60"/>
      <c r="MT1205" s="60"/>
      <c r="MU1205" s="60"/>
      <c r="MV1205" s="60"/>
      <c r="MW1205" s="60"/>
      <c r="MX1205" s="60"/>
      <c r="MY1205" s="60"/>
      <c r="MZ1205" s="60"/>
      <c r="NA1205" s="60"/>
      <c r="NB1205" s="60"/>
      <c r="NC1205" s="60"/>
      <c r="ND1205" s="60"/>
      <c r="NE1205" s="60"/>
      <c r="NF1205" s="60"/>
      <c r="NG1205" s="60"/>
      <c r="NH1205" s="60"/>
      <c r="NI1205" s="60"/>
      <c r="NJ1205" s="60"/>
      <c r="NK1205" s="60"/>
      <c r="NL1205" s="60"/>
      <c r="NM1205" s="60"/>
      <c r="NN1205" s="60"/>
      <c r="NO1205" s="60"/>
      <c r="NP1205" s="60"/>
      <c r="NQ1205" s="60"/>
      <c r="NR1205" s="60"/>
      <c r="NS1205" s="60"/>
      <c r="NT1205" s="60"/>
      <c r="NU1205" s="60"/>
      <c r="NV1205" s="60"/>
      <c r="NW1205" s="60"/>
      <c r="NX1205" s="60"/>
      <c r="NY1205" s="60"/>
      <c r="NZ1205" s="60"/>
      <c r="OA1205" s="60"/>
      <c r="OB1205" s="60"/>
      <c r="OC1205" s="60"/>
      <c r="OD1205" s="60"/>
      <c r="OE1205" s="60"/>
      <c r="OF1205" s="60"/>
      <c r="OG1205" s="60"/>
      <c r="OH1205" s="60"/>
      <c r="OI1205" s="60"/>
      <c r="OJ1205" s="60"/>
      <c r="OK1205" s="60"/>
      <c r="OL1205" s="60"/>
      <c r="OM1205" s="60"/>
      <c r="ON1205" s="60"/>
      <c r="OO1205" s="60"/>
      <c r="OP1205" s="60"/>
      <c r="OQ1205" s="60"/>
      <c r="OR1205" s="60"/>
      <c r="OS1205" s="60"/>
      <c r="OT1205" s="60"/>
      <c r="OU1205" s="60"/>
      <c r="OV1205" s="60"/>
      <c r="OW1205" s="60"/>
      <c r="OX1205" s="60"/>
      <c r="OY1205" s="60"/>
      <c r="OZ1205" s="60"/>
      <c r="PA1205" s="60"/>
      <c r="PB1205" s="60"/>
      <c r="PC1205" s="60"/>
      <c r="PD1205" s="60"/>
      <c r="PE1205" s="60"/>
      <c r="PF1205" s="60"/>
      <c r="PG1205" s="60"/>
      <c r="PH1205" s="60"/>
      <c r="PI1205" s="60"/>
      <c r="PJ1205" s="60"/>
      <c r="PK1205" s="60"/>
      <c r="PL1205" s="60"/>
      <c r="PM1205" s="60"/>
      <c r="PN1205" s="60"/>
      <c r="PO1205" s="60"/>
      <c r="PP1205" s="60"/>
      <c r="PQ1205" s="60"/>
      <c r="PR1205" s="60"/>
      <c r="PS1205" s="60"/>
      <c r="PT1205" s="60"/>
      <c r="PU1205" s="60"/>
      <c r="PV1205" s="60"/>
      <c r="PW1205" s="60"/>
      <c r="PX1205" s="60"/>
      <c r="PY1205" s="60"/>
      <c r="PZ1205" s="60"/>
      <c r="QA1205" s="60"/>
      <c r="QB1205" s="60"/>
      <c r="QC1205" s="60"/>
      <c r="QD1205" s="60"/>
      <c r="QE1205" s="60"/>
      <c r="QF1205" s="60"/>
      <c r="QG1205" s="60"/>
      <c r="QH1205" s="60"/>
      <c r="QI1205" s="60"/>
      <c r="QJ1205" s="60"/>
      <c r="QK1205" s="60"/>
      <c r="QL1205" s="60"/>
      <c r="QM1205" s="60"/>
      <c r="QN1205" s="60"/>
      <c r="QO1205" s="60"/>
      <c r="QP1205" s="60"/>
      <c r="QQ1205" s="60"/>
      <c r="QR1205" s="60"/>
      <c r="QS1205" s="60"/>
      <c r="QT1205" s="60"/>
      <c r="QU1205" s="60"/>
      <c r="QV1205" s="60"/>
      <c r="QW1205" s="60"/>
      <c r="QX1205" s="60"/>
      <c r="QY1205" s="60"/>
      <c r="QZ1205" s="60"/>
      <c r="RA1205" s="60"/>
      <c r="RB1205" s="60"/>
      <c r="RC1205" s="60"/>
      <c r="RD1205" s="60"/>
      <c r="RE1205" s="60"/>
      <c r="RF1205" s="60"/>
      <c r="RG1205" s="60"/>
      <c r="RH1205" s="60"/>
      <c r="RI1205" s="60"/>
      <c r="RJ1205" s="60"/>
      <c r="RK1205" s="60"/>
      <c r="RL1205" s="60"/>
      <c r="RM1205" s="60"/>
      <c r="RN1205" s="60"/>
      <c r="RO1205" s="60"/>
      <c r="RP1205" s="60"/>
      <c r="RQ1205" s="60"/>
      <c r="RR1205" s="60"/>
      <c r="RS1205" s="60"/>
      <c r="RT1205" s="60"/>
      <c r="RU1205" s="60"/>
      <c r="RV1205" s="60"/>
      <c r="RW1205" s="60"/>
      <c r="RX1205" s="60"/>
      <c r="RY1205" s="60"/>
      <c r="RZ1205" s="60"/>
      <c r="SA1205" s="60"/>
      <c r="SB1205" s="60"/>
      <c r="SC1205" s="60"/>
      <c r="SD1205" s="60"/>
      <c r="SE1205" s="60"/>
      <c r="SF1205" s="60"/>
      <c r="SG1205" s="60"/>
      <c r="SH1205" s="60"/>
      <c r="SI1205" s="60"/>
      <c r="SJ1205" s="60"/>
      <c r="SK1205" s="60"/>
      <c r="SL1205" s="60"/>
      <c r="SM1205" s="60"/>
      <c r="SN1205" s="60"/>
      <c r="SO1205" s="60"/>
      <c r="SP1205" s="60"/>
      <c r="SQ1205" s="60"/>
      <c r="SR1205" s="60"/>
      <c r="SS1205" s="60"/>
      <c r="ST1205" s="60"/>
      <c r="SU1205" s="60"/>
      <c r="SV1205" s="60"/>
      <c r="SW1205" s="60"/>
      <c r="SX1205" s="60"/>
      <c r="SY1205" s="60"/>
      <c r="SZ1205" s="60"/>
      <c r="TA1205" s="60"/>
      <c r="TB1205" s="60"/>
      <c r="TC1205" s="60"/>
      <c r="TD1205" s="60"/>
      <c r="TE1205" s="60"/>
      <c r="TF1205" s="60"/>
      <c r="TG1205" s="60"/>
      <c r="TH1205" s="60"/>
      <c r="TI1205" s="60"/>
    </row>
    <row r="1206" spans="1:529" s="60" customFormat="1" ht="63.75" customHeight="1" thickBot="1" x14ac:dyDescent="0.3">
      <c r="A1206" s="92" t="s">
        <v>3474</v>
      </c>
      <c r="B1206" s="93">
        <v>41946</v>
      </c>
      <c r="C1206" s="94" t="s">
        <v>3475</v>
      </c>
      <c r="D1206" s="94" t="s">
        <v>5164</v>
      </c>
      <c r="E1206" s="94"/>
      <c r="F1206" s="94"/>
      <c r="G1206" s="94"/>
      <c r="H1206" s="159">
        <v>40422</v>
      </c>
      <c r="I1206" s="93">
        <v>41972</v>
      </c>
      <c r="J1206" s="93">
        <v>44138</v>
      </c>
      <c r="K1206" s="94" t="s">
        <v>1461</v>
      </c>
      <c r="L1206" s="94"/>
      <c r="M1206" s="94" t="s">
        <v>3476</v>
      </c>
      <c r="N1206" s="94" t="s">
        <v>48</v>
      </c>
      <c r="O1206" s="94">
        <v>6000</v>
      </c>
      <c r="P1206" s="834"/>
      <c r="Q1206" s="834"/>
      <c r="R1206" s="834"/>
      <c r="S1206" s="834"/>
      <c r="T1206" s="579">
        <v>1</v>
      </c>
      <c r="U1206" s="94">
        <v>23</v>
      </c>
      <c r="V1206" s="94">
        <v>6000</v>
      </c>
      <c r="W1206" s="94" t="s">
        <v>3344</v>
      </c>
      <c r="X1206" s="94">
        <v>50</v>
      </c>
      <c r="Y1206" s="94">
        <v>50</v>
      </c>
      <c r="Z1206" s="94">
        <v>250</v>
      </c>
      <c r="AA1206" s="94" t="s">
        <v>1090</v>
      </c>
      <c r="AB1206" s="94" t="s">
        <v>1090</v>
      </c>
      <c r="AC1206" s="94" t="s">
        <v>1090</v>
      </c>
      <c r="AD1206" s="94" t="s">
        <v>1090</v>
      </c>
      <c r="AE1206" s="94" t="s">
        <v>1090</v>
      </c>
      <c r="AF1206" s="94">
        <v>0.3</v>
      </c>
      <c r="AG1206" s="94" t="s">
        <v>3477</v>
      </c>
      <c r="AH1206" s="94">
        <v>223</v>
      </c>
      <c r="AI1206" s="94" t="s">
        <v>6857</v>
      </c>
      <c r="AJ1206" s="94" t="s">
        <v>6858</v>
      </c>
      <c r="AK1206" s="67" t="s">
        <v>1373</v>
      </c>
      <c r="AL1206" s="82" t="s">
        <v>6859</v>
      </c>
    </row>
    <row r="1207" spans="1:529" s="60" customFormat="1" ht="62.25" customHeight="1" thickBot="1" x14ac:dyDescent="0.3">
      <c r="A1207" s="92" t="s">
        <v>3481</v>
      </c>
      <c r="B1207" s="93">
        <v>41948</v>
      </c>
      <c r="C1207" s="94" t="s">
        <v>3482</v>
      </c>
      <c r="D1207" s="94" t="s">
        <v>7933</v>
      </c>
      <c r="E1207" s="94" t="s">
        <v>45</v>
      </c>
      <c r="F1207" s="94" t="s">
        <v>45</v>
      </c>
      <c r="G1207" s="94" t="s">
        <v>45</v>
      </c>
      <c r="H1207" s="159">
        <v>66425</v>
      </c>
      <c r="I1207" s="93">
        <v>41971</v>
      </c>
      <c r="J1207" s="93">
        <v>46331</v>
      </c>
      <c r="K1207" s="94" t="s">
        <v>365</v>
      </c>
      <c r="L1207" s="94" t="s">
        <v>365</v>
      </c>
      <c r="M1207" s="94" t="s">
        <v>289</v>
      </c>
      <c r="N1207" s="94" t="s">
        <v>25</v>
      </c>
      <c r="O1207" s="94">
        <v>473040</v>
      </c>
      <c r="P1207" s="834" t="s">
        <v>7934</v>
      </c>
      <c r="Q1207" s="834" t="s">
        <v>7934</v>
      </c>
      <c r="R1207" s="834"/>
      <c r="S1207" s="834"/>
      <c r="T1207" s="579">
        <v>54</v>
      </c>
      <c r="U1207" s="94">
        <v>1296</v>
      </c>
      <c r="V1207" s="94">
        <v>473040</v>
      </c>
      <c r="W1207" s="94" t="s">
        <v>3184</v>
      </c>
      <c r="X1207" s="94">
        <v>80</v>
      </c>
      <c r="Y1207" s="94">
        <v>50</v>
      </c>
      <c r="Z1207" s="94">
        <v>700</v>
      </c>
      <c r="AA1207" s="94" t="s">
        <v>1090</v>
      </c>
      <c r="AB1207" s="94" t="s">
        <v>1090</v>
      </c>
      <c r="AC1207" s="94" t="s">
        <v>1090</v>
      </c>
      <c r="AD1207" s="94" t="s">
        <v>3484</v>
      </c>
      <c r="AE1207" s="94" t="s">
        <v>3485</v>
      </c>
      <c r="AF1207" s="94">
        <v>3</v>
      </c>
      <c r="AG1207" s="94" t="s">
        <v>3483</v>
      </c>
      <c r="AH1207" s="94"/>
      <c r="AI1207" s="94" t="s">
        <v>4512</v>
      </c>
      <c r="AJ1207" s="94" t="s">
        <v>4513</v>
      </c>
      <c r="AK1207" s="67" t="s">
        <v>3486</v>
      </c>
      <c r="AL1207" s="60" t="s">
        <v>4579</v>
      </c>
    </row>
    <row r="1208" spans="1:529" s="82" customFormat="1" ht="55.5" customHeight="1" x14ac:dyDescent="0.25">
      <c r="A1208" s="62" t="s">
        <v>3496</v>
      </c>
      <c r="B1208" s="63">
        <v>41953</v>
      </c>
      <c r="C1208" s="64" t="s">
        <v>3497</v>
      </c>
      <c r="D1208" s="64" t="s">
        <v>5713</v>
      </c>
      <c r="E1208" s="11"/>
      <c r="F1208" s="11"/>
      <c r="G1208" s="11"/>
      <c r="H1208" s="157">
        <v>43253</v>
      </c>
      <c r="I1208" s="63">
        <v>41975</v>
      </c>
      <c r="J1208" s="63">
        <v>42736</v>
      </c>
      <c r="K1208" s="64" t="s">
        <v>1304</v>
      </c>
      <c r="L1208" s="64"/>
      <c r="M1208" s="64" t="s">
        <v>4875</v>
      </c>
      <c r="N1208" s="64" t="s">
        <v>21</v>
      </c>
      <c r="O1208" s="64">
        <v>219</v>
      </c>
      <c r="P1208" s="839"/>
      <c r="Q1208" s="839"/>
      <c r="R1208" s="839"/>
      <c r="S1208" s="839"/>
      <c r="T1208" s="630">
        <v>0.3</v>
      </c>
      <c r="U1208" s="64">
        <v>0.6</v>
      </c>
      <c r="V1208" s="64">
        <v>219</v>
      </c>
      <c r="W1208" s="64" t="s">
        <v>1257</v>
      </c>
      <c r="X1208" s="64">
        <v>50</v>
      </c>
      <c r="Y1208" s="64">
        <v>150</v>
      </c>
      <c r="Z1208" s="64" t="s">
        <v>1090</v>
      </c>
      <c r="AA1208" s="64" t="s">
        <v>1090</v>
      </c>
      <c r="AB1208" s="64" t="s">
        <v>1090</v>
      </c>
      <c r="AC1208" s="64" t="s">
        <v>1090</v>
      </c>
      <c r="AD1208" s="64" t="s">
        <v>1090</v>
      </c>
      <c r="AE1208" s="64" t="s">
        <v>1090</v>
      </c>
      <c r="AF1208" s="64">
        <v>10</v>
      </c>
      <c r="AG1208" s="64" t="s">
        <v>1090</v>
      </c>
      <c r="AH1208" s="64"/>
      <c r="AI1208" s="64" t="s">
        <v>4514</v>
      </c>
      <c r="AJ1208" s="64" t="s">
        <v>4515</v>
      </c>
      <c r="AK1208" s="64" t="s">
        <v>1373</v>
      </c>
      <c r="AL1208" s="686" t="s">
        <v>6394</v>
      </c>
      <c r="AM1208" s="60"/>
      <c r="AN1208" s="60"/>
      <c r="AO1208" s="60"/>
      <c r="AP1208" s="60"/>
      <c r="AQ1208" s="60"/>
      <c r="AR1208" s="60"/>
      <c r="AS1208" s="60"/>
      <c r="AT1208" s="60"/>
      <c r="AU1208" s="60"/>
      <c r="AV1208" s="60"/>
      <c r="AW1208" s="60"/>
      <c r="AX1208" s="60"/>
      <c r="AY1208" s="60"/>
      <c r="AZ1208" s="60"/>
      <c r="BA1208" s="60"/>
      <c r="BB1208" s="60"/>
      <c r="BC1208" s="60"/>
      <c r="BD1208" s="60"/>
      <c r="BE1208" s="60"/>
      <c r="BF1208" s="60"/>
      <c r="BG1208" s="60"/>
      <c r="BH1208" s="60"/>
      <c r="BI1208" s="60"/>
      <c r="BJ1208" s="60"/>
      <c r="BK1208" s="60"/>
      <c r="BL1208" s="60"/>
      <c r="BM1208" s="60"/>
      <c r="BN1208" s="60"/>
      <c r="BO1208" s="60"/>
      <c r="BP1208" s="60"/>
      <c r="BQ1208" s="60"/>
      <c r="BR1208" s="60"/>
      <c r="BS1208" s="60"/>
      <c r="BT1208" s="60"/>
      <c r="BU1208" s="60"/>
      <c r="BV1208" s="60"/>
      <c r="BW1208" s="60"/>
      <c r="BX1208" s="60"/>
      <c r="BY1208" s="60"/>
      <c r="BZ1208" s="60"/>
      <c r="CA1208" s="60"/>
      <c r="CB1208" s="60"/>
      <c r="CC1208" s="60"/>
      <c r="CD1208" s="60"/>
      <c r="CE1208" s="60"/>
      <c r="CF1208" s="60"/>
      <c r="CG1208" s="60"/>
      <c r="CH1208" s="60"/>
      <c r="CI1208" s="60"/>
      <c r="CJ1208" s="60"/>
      <c r="CK1208" s="60"/>
      <c r="CL1208" s="60"/>
      <c r="CM1208" s="60"/>
      <c r="CN1208" s="60"/>
      <c r="CO1208" s="60"/>
      <c r="CP1208" s="60"/>
      <c r="CQ1208" s="60"/>
      <c r="CR1208" s="60"/>
      <c r="CS1208" s="60"/>
      <c r="CT1208" s="60"/>
      <c r="CU1208" s="60"/>
      <c r="CV1208" s="60"/>
      <c r="CW1208" s="60"/>
      <c r="CX1208" s="60"/>
      <c r="CY1208" s="60"/>
      <c r="CZ1208" s="60"/>
      <c r="DA1208" s="60"/>
      <c r="DB1208" s="60"/>
      <c r="DC1208" s="60"/>
      <c r="DD1208" s="60"/>
      <c r="DE1208" s="60"/>
      <c r="DF1208" s="60"/>
      <c r="DG1208" s="60"/>
      <c r="DH1208" s="60"/>
      <c r="DI1208" s="60"/>
      <c r="DJ1208" s="60"/>
      <c r="DK1208" s="60"/>
      <c r="DL1208" s="60"/>
      <c r="DM1208" s="60"/>
      <c r="DN1208" s="60"/>
      <c r="DO1208" s="60"/>
      <c r="DP1208" s="60"/>
      <c r="DQ1208" s="60"/>
      <c r="DR1208" s="60"/>
      <c r="DS1208" s="60"/>
      <c r="DT1208" s="60"/>
      <c r="DU1208" s="60"/>
      <c r="DV1208" s="60"/>
      <c r="DW1208" s="60"/>
      <c r="DX1208" s="60"/>
      <c r="DY1208" s="60"/>
      <c r="DZ1208" s="60"/>
      <c r="EA1208" s="60"/>
      <c r="EB1208" s="60"/>
      <c r="EC1208" s="60"/>
      <c r="ED1208" s="60"/>
      <c r="EE1208" s="60"/>
      <c r="EF1208" s="60"/>
      <c r="EG1208" s="60"/>
      <c r="EH1208" s="60"/>
      <c r="EI1208" s="60"/>
      <c r="EJ1208" s="60"/>
      <c r="EK1208" s="60"/>
      <c r="EL1208" s="60"/>
      <c r="EM1208" s="60"/>
      <c r="EN1208" s="60"/>
      <c r="EO1208" s="60"/>
      <c r="EP1208" s="60"/>
      <c r="EQ1208" s="60"/>
      <c r="ER1208" s="60"/>
      <c r="ES1208" s="60"/>
      <c r="ET1208" s="60"/>
      <c r="EU1208" s="60"/>
      <c r="EV1208" s="60"/>
      <c r="EW1208" s="60"/>
      <c r="EX1208" s="60"/>
      <c r="EY1208" s="60"/>
      <c r="EZ1208" s="60"/>
      <c r="FA1208" s="60"/>
      <c r="FB1208" s="60"/>
      <c r="FC1208" s="60"/>
      <c r="FD1208" s="60"/>
      <c r="FE1208" s="60"/>
      <c r="FF1208" s="60"/>
      <c r="FG1208" s="60"/>
      <c r="FH1208" s="60"/>
      <c r="FI1208" s="60"/>
      <c r="FJ1208" s="60"/>
      <c r="FK1208" s="60"/>
      <c r="FL1208" s="60"/>
      <c r="FM1208" s="60"/>
      <c r="FN1208" s="60"/>
      <c r="FO1208" s="60"/>
      <c r="FP1208" s="60"/>
      <c r="FQ1208" s="60"/>
      <c r="FR1208" s="60"/>
      <c r="FS1208" s="60"/>
      <c r="FT1208" s="60"/>
      <c r="FU1208" s="60"/>
      <c r="FV1208" s="60"/>
      <c r="FW1208" s="60"/>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c r="OW1208" s="60"/>
      <c r="OX1208" s="60"/>
      <c r="OY1208" s="60"/>
      <c r="OZ1208" s="60"/>
      <c r="PA1208" s="60"/>
      <c r="PB1208" s="60"/>
      <c r="PC1208" s="60"/>
      <c r="PD1208" s="60"/>
      <c r="PE1208" s="60"/>
      <c r="PF1208" s="60"/>
      <c r="PG1208" s="60"/>
      <c r="PH1208" s="60"/>
      <c r="PI1208" s="60"/>
      <c r="PJ1208" s="60"/>
      <c r="PK1208" s="60"/>
      <c r="PL1208" s="60"/>
      <c r="PM1208" s="60"/>
      <c r="PN1208" s="60"/>
      <c r="PO1208" s="60"/>
      <c r="PP1208" s="60"/>
      <c r="PQ1208" s="60"/>
      <c r="PR1208" s="60"/>
      <c r="PS1208" s="60"/>
      <c r="PT1208" s="60"/>
      <c r="PU1208" s="60"/>
      <c r="PV1208" s="60"/>
      <c r="PW1208" s="60"/>
      <c r="PX1208" s="60"/>
      <c r="PY1208" s="60"/>
      <c r="PZ1208" s="60"/>
      <c r="QA1208" s="60"/>
      <c r="QB1208" s="60"/>
      <c r="QC1208" s="60"/>
      <c r="QD1208" s="60"/>
      <c r="QE1208" s="60"/>
      <c r="QF1208" s="60"/>
      <c r="QG1208" s="60"/>
      <c r="QH1208" s="60"/>
      <c r="QI1208" s="60"/>
      <c r="QJ1208" s="60"/>
      <c r="QK1208" s="60"/>
      <c r="QL1208" s="60"/>
      <c r="QM1208" s="60"/>
      <c r="QN1208" s="60"/>
      <c r="QO1208" s="60"/>
      <c r="QP1208" s="60"/>
      <c r="QQ1208" s="60"/>
      <c r="QR1208" s="60"/>
      <c r="QS1208" s="60"/>
      <c r="QT1208" s="60"/>
      <c r="QU1208" s="60"/>
      <c r="QV1208" s="60"/>
      <c r="QW1208" s="60"/>
      <c r="QX1208" s="60"/>
      <c r="QY1208" s="60"/>
      <c r="QZ1208" s="60"/>
      <c r="RA1208" s="60"/>
      <c r="RB1208" s="60"/>
      <c r="RC1208" s="60"/>
      <c r="RD1208" s="60"/>
      <c r="RE1208" s="60"/>
      <c r="RF1208" s="60"/>
      <c r="RG1208" s="60"/>
      <c r="RH1208" s="60"/>
      <c r="RI1208" s="60"/>
      <c r="RJ1208" s="60"/>
      <c r="RK1208" s="60"/>
      <c r="RL1208" s="60"/>
      <c r="RM1208" s="60"/>
      <c r="RN1208" s="60"/>
      <c r="RO1208" s="60"/>
      <c r="RP1208" s="60"/>
      <c r="RQ1208" s="60"/>
      <c r="RR1208" s="60"/>
      <c r="RS1208" s="60"/>
      <c r="RT1208" s="60"/>
      <c r="RU1208" s="60"/>
      <c r="RV1208" s="60"/>
      <c r="RW1208" s="60"/>
      <c r="RX1208" s="60"/>
      <c r="RY1208" s="60"/>
      <c r="RZ1208" s="60"/>
      <c r="SA1208" s="60"/>
      <c r="SB1208" s="60"/>
      <c r="SC1208" s="60"/>
      <c r="SD1208" s="60"/>
      <c r="SE1208" s="60"/>
      <c r="SF1208" s="60"/>
      <c r="SG1208" s="60"/>
      <c r="SH1208" s="60"/>
      <c r="SI1208" s="60"/>
      <c r="SJ1208" s="60"/>
      <c r="SK1208" s="60"/>
      <c r="SL1208" s="60"/>
      <c r="SM1208" s="60"/>
      <c r="SN1208" s="60"/>
      <c r="SO1208" s="60"/>
      <c r="SP1208" s="60"/>
      <c r="SQ1208" s="60"/>
      <c r="SR1208" s="60"/>
      <c r="SS1208" s="60"/>
      <c r="ST1208" s="60"/>
      <c r="SU1208" s="60"/>
      <c r="SV1208" s="60"/>
      <c r="SW1208" s="60"/>
      <c r="SX1208" s="60"/>
      <c r="SY1208" s="60"/>
      <c r="SZ1208" s="60"/>
      <c r="TA1208" s="60"/>
      <c r="TB1208" s="60"/>
      <c r="TC1208" s="60"/>
      <c r="TD1208" s="60"/>
      <c r="TE1208" s="60"/>
      <c r="TF1208" s="60"/>
      <c r="TG1208" s="60"/>
      <c r="TH1208" s="60"/>
      <c r="TI1208" s="60"/>
    </row>
    <row r="1209" spans="1:529" s="82" customFormat="1" ht="55.5" customHeight="1" thickBot="1" x14ac:dyDescent="0.3">
      <c r="A1209" s="65" t="s">
        <v>3496</v>
      </c>
      <c r="B1209" s="66">
        <v>41953</v>
      </c>
      <c r="C1209" s="67" t="s">
        <v>3498</v>
      </c>
      <c r="D1209" s="67" t="s">
        <v>5713</v>
      </c>
      <c r="E1209" s="67"/>
      <c r="F1209" s="67"/>
      <c r="G1209" s="67"/>
      <c r="H1209" s="158">
        <v>43253</v>
      </c>
      <c r="I1209" s="66">
        <v>41975</v>
      </c>
      <c r="J1209" s="66">
        <v>42736</v>
      </c>
      <c r="K1209" s="67" t="s">
        <v>1304</v>
      </c>
      <c r="L1209" s="67"/>
      <c r="M1209" s="67" t="s">
        <v>4875</v>
      </c>
      <c r="N1209" s="67" t="s">
        <v>21</v>
      </c>
      <c r="O1209" s="67">
        <v>157.68</v>
      </c>
      <c r="P1209" s="756"/>
      <c r="Q1209" s="756"/>
      <c r="R1209" s="756"/>
      <c r="S1209" s="756"/>
      <c r="T1209" s="562">
        <v>0.108</v>
      </c>
      <c r="U1209" s="67">
        <v>0.432</v>
      </c>
      <c r="V1209" s="67">
        <v>157.68</v>
      </c>
      <c r="W1209" s="67" t="s">
        <v>3184</v>
      </c>
      <c r="X1209" s="67">
        <v>35</v>
      </c>
      <c r="Y1209" s="67">
        <v>25</v>
      </c>
      <c r="Z1209" s="67">
        <v>125</v>
      </c>
      <c r="AA1209" s="67" t="s">
        <v>1090</v>
      </c>
      <c r="AB1209" s="67" t="s">
        <v>1090</v>
      </c>
      <c r="AC1209" s="67" t="s">
        <v>1090</v>
      </c>
      <c r="AD1209" s="67" t="s">
        <v>1090</v>
      </c>
      <c r="AE1209" s="67" t="s">
        <v>1090</v>
      </c>
      <c r="AF1209" s="67" t="s">
        <v>1090</v>
      </c>
      <c r="AG1209" s="67" t="s">
        <v>1090</v>
      </c>
      <c r="AH1209" s="67"/>
      <c r="AI1209" s="67" t="s">
        <v>4516</v>
      </c>
      <c r="AJ1209" s="67" t="s">
        <v>4517</v>
      </c>
      <c r="AK1209" s="67" t="s">
        <v>1373</v>
      </c>
      <c r="AL1209" s="425" t="s">
        <v>6394</v>
      </c>
      <c r="AM1209" s="60"/>
      <c r="AN1209" s="60"/>
      <c r="AO1209" s="60"/>
      <c r="AP1209" s="60"/>
      <c r="AQ1209" s="60"/>
      <c r="AR1209" s="60"/>
      <c r="AS1209" s="60"/>
      <c r="AT1209" s="60"/>
      <c r="AU1209" s="60"/>
      <c r="AV1209" s="60"/>
      <c r="AW1209" s="60"/>
      <c r="AX1209" s="60"/>
      <c r="AY1209" s="60"/>
      <c r="AZ1209" s="60"/>
      <c r="BA1209" s="60"/>
      <c r="BB1209" s="60"/>
      <c r="BC1209" s="60"/>
      <c r="BD1209" s="60"/>
      <c r="BE1209" s="60"/>
      <c r="BF1209" s="60"/>
      <c r="BG1209" s="60"/>
      <c r="BH1209" s="60"/>
      <c r="BI1209" s="60"/>
      <c r="BJ1209" s="60"/>
      <c r="BK1209" s="60"/>
      <c r="BL1209" s="60"/>
      <c r="BM1209" s="60"/>
      <c r="BN1209" s="60"/>
      <c r="BO1209" s="60"/>
      <c r="BP1209" s="60"/>
      <c r="BQ1209" s="60"/>
      <c r="BR1209" s="60"/>
      <c r="BS1209" s="60"/>
      <c r="BT1209" s="60"/>
      <c r="BU1209" s="60"/>
      <c r="BV1209" s="60"/>
      <c r="BW1209" s="60"/>
      <c r="BX1209" s="60"/>
      <c r="BY1209" s="60"/>
      <c r="BZ1209" s="60"/>
      <c r="CA1209" s="60"/>
      <c r="CB1209" s="60"/>
      <c r="CC1209" s="60"/>
      <c r="CD1209" s="60"/>
      <c r="CE1209" s="60"/>
      <c r="CF1209" s="60"/>
      <c r="CG1209" s="60"/>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c r="QM1209" s="60"/>
      <c r="QN1209" s="60"/>
      <c r="QO1209" s="60"/>
      <c r="QP1209" s="60"/>
      <c r="QQ1209" s="60"/>
      <c r="QR1209" s="60"/>
      <c r="QS1209" s="60"/>
      <c r="QT1209" s="60"/>
      <c r="QU1209" s="60"/>
      <c r="QV1209" s="60"/>
      <c r="QW1209" s="60"/>
      <c r="QX1209" s="60"/>
      <c r="QY1209" s="60"/>
      <c r="QZ1209" s="60"/>
      <c r="RA1209" s="60"/>
      <c r="RB1209" s="60"/>
      <c r="RC1209" s="60"/>
      <c r="RD1209" s="60"/>
      <c r="RE1209" s="60"/>
      <c r="RF1209" s="60"/>
      <c r="RG1209" s="60"/>
      <c r="RH1209" s="60"/>
      <c r="RI1209" s="60"/>
      <c r="RJ1209" s="60"/>
      <c r="RK1209" s="60"/>
      <c r="RL1209" s="60"/>
      <c r="RM1209" s="60"/>
      <c r="RN1209" s="60"/>
      <c r="RO1209" s="60"/>
      <c r="RP1209" s="60"/>
      <c r="RQ1209" s="60"/>
      <c r="RR1209" s="60"/>
      <c r="RS1209" s="60"/>
      <c r="RT1209" s="60"/>
      <c r="RU1209" s="60"/>
      <c r="RV1209" s="60"/>
      <c r="RW1209" s="60"/>
      <c r="RX1209" s="60"/>
      <c r="RY1209" s="60"/>
      <c r="RZ1209" s="60"/>
      <c r="SA1209" s="60"/>
      <c r="SB1209" s="60"/>
      <c r="SC1209" s="60"/>
      <c r="SD1209" s="60"/>
      <c r="SE1209" s="60"/>
      <c r="SF1209" s="60"/>
      <c r="SG1209" s="60"/>
      <c r="SH1209" s="60"/>
      <c r="SI1209" s="60"/>
      <c r="SJ1209" s="60"/>
      <c r="SK1209" s="60"/>
      <c r="SL1209" s="60"/>
      <c r="SM1209" s="60"/>
      <c r="SN1209" s="60"/>
      <c r="SO1209" s="60"/>
      <c r="SP1209" s="60"/>
      <c r="SQ1209" s="60"/>
      <c r="SR1209" s="60"/>
      <c r="SS1209" s="60"/>
      <c r="ST1209" s="60"/>
      <c r="SU1209" s="60"/>
      <c r="SV1209" s="60"/>
      <c r="SW1209" s="60"/>
      <c r="SX1209" s="60"/>
      <c r="SY1209" s="60"/>
      <c r="SZ1209" s="60"/>
      <c r="TA1209" s="60"/>
      <c r="TB1209" s="60"/>
      <c r="TC1209" s="60"/>
      <c r="TD1209" s="60"/>
      <c r="TE1209" s="60"/>
      <c r="TF1209" s="60"/>
      <c r="TG1209" s="60"/>
      <c r="TH1209" s="60"/>
      <c r="TI1209" s="60"/>
    </row>
    <row r="1210" spans="1:529" s="82" customFormat="1" ht="55.5" customHeight="1" thickBot="1" x14ac:dyDescent="0.3">
      <c r="A1210" s="92" t="s">
        <v>4619</v>
      </c>
      <c r="B1210" s="93">
        <v>41960</v>
      </c>
      <c r="C1210" s="94" t="s">
        <v>4620</v>
      </c>
      <c r="D1210" s="94" t="s">
        <v>7875</v>
      </c>
      <c r="E1210" s="94" t="s">
        <v>7874</v>
      </c>
      <c r="F1210" s="94" t="s">
        <v>7632</v>
      </c>
      <c r="G1210" s="94" t="s">
        <v>86</v>
      </c>
      <c r="H1210" s="159">
        <v>15833</v>
      </c>
      <c r="I1210" s="93">
        <v>41983</v>
      </c>
      <c r="J1210" s="93">
        <v>46343</v>
      </c>
      <c r="K1210" s="94" t="s">
        <v>374</v>
      </c>
      <c r="L1210" s="94" t="s">
        <v>7633</v>
      </c>
      <c r="M1210" s="94" t="s">
        <v>335</v>
      </c>
      <c r="N1210" s="94" t="s">
        <v>1845</v>
      </c>
      <c r="O1210" s="94">
        <v>11000</v>
      </c>
      <c r="P1210" s="834" t="s">
        <v>7876</v>
      </c>
      <c r="Q1210" s="834" t="s">
        <v>7876</v>
      </c>
      <c r="R1210" s="834"/>
      <c r="S1210" s="834"/>
      <c r="T1210" s="579">
        <v>3.82</v>
      </c>
      <c r="U1210" s="94">
        <v>30.556000000000001</v>
      </c>
      <c r="V1210" s="94">
        <v>11000</v>
      </c>
      <c r="W1210" s="94" t="s">
        <v>1257</v>
      </c>
      <c r="X1210" s="94">
        <v>50</v>
      </c>
      <c r="Y1210" s="94">
        <v>50</v>
      </c>
      <c r="Z1210" s="94">
        <v>250</v>
      </c>
      <c r="AA1210" s="94" t="s">
        <v>1090</v>
      </c>
      <c r="AB1210" s="94" t="s">
        <v>1090</v>
      </c>
      <c r="AC1210" s="94" t="s">
        <v>1090</v>
      </c>
      <c r="AD1210" s="94" t="s">
        <v>1090</v>
      </c>
      <c r="AE1210" s="94" t="s">
        <v>1090</v>
      </c>
      <c r="AF1210" s="94" t="s">
        <v>1090</v>
      </c>
      <c r="AG1210" s="94" t="s">
        <v>3334</v>
      </c>
      <c r="AH1210" s="94">
        <v>350</v>
      </c>
      <c r="AI1210" s="94" t="s">
        <v>4621</v>
      </c>
      <c r="AJ1210" s="94" t="s">
        <v>4622</v>
      </c>
      <c r="AK1210" s="67" t="s">
        <v>1373</v>
      </c>
      <c r="AM1210" s="60"/>
      <c r="AN1210" s="60"/>
      <c r="AO1210" s="60"/>
      <c r="AP1210" s="60"/>
      <c r="AQ1210" s="60"/>
      <c r="AR1210" s="60"/>
      <c r="AS1210" s="60"/>
      <c r="AT1210" s="60"/>
      <c r="AU1210" s="60"/>
      <c r="AV1210" s="60"/>
      <c r="AW1210" s="60"/>
      <c r="AX1210" s="60"/>
      <c r="AY1210" s="60"/>
      <c r="AZ1210" s="60"/>
      <c r="BA1210" s="60"/>
      <c r="BB1210" s="60"/>
      <c r="BC1210" s="60"/>
      <c r="BD1210" s="60"/>
      <c r="BE1210" s="60"/>
      <c r="BF1210" s="60"/>
      <c r="BG1210" s="60"/>
      <c r="BH1210" s="60"/>
      <c r="BI1210" s="60"/>
      <c r="BJ1210" s="60"/>
      <c r="BK1210" s="60"/>
      <c r="BL1210" s="60"/>
      <c r="BM1210" s="60"/>
      <c r="BN1210" s="60"/>
      <c r="BO1210" s="60"/>
      <c r="BP1210" s="60"/>
      <c r="BQ1210" s="60"/>
      <c r="BR1210" s="60"/>
      <c r="BS1210" s="60"/>
      <c r="BT1210" s="60"/>
      <c r="BU1210" s="60"/>
      <c r="BV1210" s="60"/>
      <c r="BW1210" s="60"/>
      <c r="BX1210" s="60"/>
      <c r="BY1210" s="60"/>
      <c r="BZ1210" s="60"/>
      <c r="CA1210" s="60"/>
      <c r="CB1210" s="60"/>
      <c r="CC1210" s="60"/>
      <c r="CD1210" s="60"/>
      <c r="CE1210" s="60"/>
      <c r="CF1210" s="60"/>
      <c r="CG1210" s="60"/>
      <c r="CH1210" s="60"/>
      <c r="CI1210" s="60"/>
      <c r="CJ1210" s="60"/>
      <c r="CK1210" s="60"/>
      <c r="CL1210" s="60"/>
      <c r="CM1210" s="60"/>
      <c r="CN1210" s="60"/>
      <c r="CO1210" s="60"/>
      <c r="CP1210" s="60"/>
      <c r="CQ1210" s="60"/>
      <c r="CR1210" s="60"/>
      <c r="CS1210" s="60"/>
      <c r="CT1210" s="60"/>
      <c r="CU1210" s="60"/>
      <c r="CV1210" s="60"/>
      <c r="CW1210" s="60"/>
      <c r="CX1210" s="60"/>
      <c r="CY1210" s="60"/>
      <c r="CZ1210" s="60"/>
      <c r="DA1210" s="60"/>
      <c r="DB1210" s="60"/>
      <c r="DC1210" s="60"/>
      <c r="DD1210" s="60"/>
      <c r="DE1210" s="60"/>
      <c r="DF1210" s="60"/>
      <c r="DG1210" s="60"/>
      <c r="DH1210" s="60"/>
      <c r="DI1210" s="60"/>
      <c r="DJ1210" s="60"/>
      <c r="DK1210" s="60"/>
      <c r="DL1210" s="60"/>
      <c r="DM1210" s="60"/>
      <c r="DN1210" s="60"/>
      <c r="DO1210" s="60"/>
      <c r="DP1210" s="60"/>
      <c r="DQ1210" s="60"/>
      <c r="DR1210" s="60"/>
      <c r="DS1210" s="60"/>
      <c r="DT1210" s="60"/>
      <c r="DU1210" s="60"/>
      <c r="DV1210" s="60"/>
      <c r="DW1210" s="60"/>
      <c r="DX1210" s="60"/>
      <c r="DY1210" s="60"/>
      <c r="DZ1210" s="60"/>
      <c r="EA1210" s="60"/>
      <c r="EB1210" s="60"/>
      <c r="EC1210" s="60"/>
      <c r="ED1210" s="60"/>
      <c r="EE1210" s="60"/>
      <c r="EF1210" s="60"/>
      <c r="EG1210" s="60"/>
      <c r="EH1210" s="60"/>
      <c r="EI1210" s="60"/>
      <c r="EJ1210" s="60"/>
      <c r="EK1210" s="60"/>
      <c r="EL1210" s="60"/>
      <c r="EM1210" s="60"/>
      <c r="EN1210" s="60"/>
      <c r="EO1210" s="60"/>
      <c r="EP1210" s="60"/>
      <c r="EQ1210" s="60"/>
      <c r="ER1210" s="60"/>
      <c r="ES1210" s="60"/>
      <c r="ET1210" s="60"/>
      <c r="EU1210" s="60"/>
      <c r="EV1210" s="60"/>
      <c r="EW1210" s="60"/>
      <c r="EX1210" s="60"/>
      <c r="EY1210" s="60"/>
      <c r="EZ1210" s="60"/>
      <c r="FA1210" s="60"/>
      <c r="FB1210" s="60"/>
      <c r="FC1210" s="60"/>
      <c r="FD1210" s="60"/>
      <c r="FE1210" s="60"/>
      <c r="FF1210" s="60"/>
      <c r="FG1210" s="60"/>
      <c r="FH1210" s="60"/>
      <c r="FI1210" s="60"/>
      <c r="FJ1210" s="60"/>
      <c r="FK1210" s="60"/>
      <c r="FL1210" s="60"/>
      <c r="FM1210" s="60"/>
      <c r="FN1210" s="60"/>
      <c r="FO1210" s="60"/>
      <c r="FP1210" s="60"/>
      <c r="FQ1210" s="60"/>
      <c r="FR1210" s="60"/>
      <c r="FS1210" s="60"/>
      <c r="FT1210" s="60"/>
      <c r="FU1210" s="60"/>
      <c r="FV1210" s="60"/>
      <c r="FW1210" s="60"/>
      <c r="FX1210" s="60"/>
      <c r="FY1210" s="60"/>
      <c r="FZ1210" s="60"/>
      <c r="GA1210" s="60"/>
      <c r="GB1210" s="60"/>
      <c r="GC1210" s="60"/>
      <c r="GD1210" s="60"/>
      <c r="GE1210" s="60"/>
      <c r="GF1210" s="60"/>
      <c r="GG1210" s="60"/>
      <c r="GH1210" s="60"/>
      <c r="GI1210" s="60"/>
      <c r="GJ1210" s="60"/>
      <c r="GK1210" s="60"/>
      <c r="GL1210" s="60"/>
      <c r="GM1210" s="60"/>
      <c r="GN1210" s="60"/>
      <c r="GO1210" s="60"/>
      <c r="GP1210" s="60"/>
      <c r="GQ1210" s="60"/>
      <c r="GR1210" s="60"/>
      <c r="GS1210" s="60"/>
      <c r="GT1210" s="60"/>
      <c r="GU1210" s="60"/>
      <c r="GV1210" s="60"/>
      <c r="GW1210" s="60"/>
      <c r="GX1210" s="60"/>
      <c r="GY1210" s="60"/>
      <c r="GZ1210" s="60"/>
      <c r="HA1210" s="60"/>
      <c r="HB1210" s="60"/>
      <c r="HC1210" s="60"/>
      <c r="HD1210" s="60"/>
      <c r="HE1210" s="60"/>
      <c r="HF1210" s="60"/>
      <c r="HG1210" s="60"/>
      <c r="HH1210" s="60"/>
      <c r="HI1210" s="60"/>
      <c r="HJ1210" s="60"/>
      <c r="HK1210" s="60"/>
      <c r="HL1210" s="60"/>
      <c r="HM1210" s="60"/>
      <c r="HN1210" s="60"/>
      <c r="HO1210" s="60"/>
      <c r="HP1210" s="60"/>
      <c r="HQ1210" s="60"/>
      <c r="HR1210" s="60"/>
      <c r="HS1210" s="60"/>
      <c r="HT1210" s="60"/>
      <c r="HU1210" s="60"/>
      <c r="HV1210" s="60"/>
      <c r="HW1210" s="60"/>
      <c r="HX1210" s="60"/>
      <c r="HY1210" s="60"/>
      <c r="HZ1210" s="60"/>
      <c r="IA1210" s="60"/>
      <c r="IB1210" s="60"/>
      <c r="IC1210" s="60"/>
      <c r="ID1210" s="60"/>
      <c r="IE1210" s="60"/>
      <c r="IF1210" s="60"/>
      <c r="IG1210" s="60"/>
      <c r="IH1210" s="60"/>
      <c r="II1210" s="60"/>
      <c r="IJ1210" s="60"/>
      <c r="IK1210" s="60"/>
      <c r="IL1210" s="60"/>
      <c r="IM1210" s="60"/>
      <c r="IN1210" s="60"/>
      <c r="IO1210" s="60"/>
      <c r="IP1210" s="60"/>
      <c r="IQ1210" s="60"/>
      <c r="IR1210" s="60"/>
      <c r="IS1210" s="60"/>
      <c r="IT1210" s="60"/>
      <c r="IU1210" s="60"/>
      <c r="IV1210" s="60"/>
      <c r="IW1210" s="60"/>
      <c r="IX1210" s="60"/>
      <c r="IY1210" s="60"/>
      <c r="IZ1210" s="60"/>
      <c r="JA1210" s="60"/>
      <c r="JB1210" s="60"/>
      <c r="JC1210" s="60"/>
      <c r="JD1210" s="60"/>
      <c r="JE1210" s="60"/>
      <c r="JF1210" s="60"/>
      <c r="JG1210" s="60"/>
      <c r="JH1210" s="60"/>
      <c r="JI1210" s="60"/>
      <c r="JJ1210" s="60"/>
      <c r="JK1210" s="60"/>
      <c r="JL1210" s="60"/>
      <c r="JM1210" s="60"/>
      <c r="JN1210" s="60"/>
      <c r="JO1210" s="60"/>
      <c r="JP1210" s="60"/>
      <c r="JQ1210" s="60"/>
      <c r="JR1210" s="60"/>
      <c r="JS1210" s="60"/>
      <c r="JT1210" s="60"/>
      <c r="JU1210" s="60"/>
      <c r="JV1210" s="60"/>
      <c r="JW1210" s="60"/>
      <c r="JX1210" s="60"/>
      <c r="JY1210" s="60"/>
      <c r="JZ1210" s="60"/>
      <c r="KA1210" s="60"/>
      <c r="KB1210" s="60"/>
      <c r="KC1210" s="60"/>
      <c r="KD1210" s="60"/>
      <c r="KE1210" s="60"/>
      <c r="KF1210" s="60"/>
      <c r="KG1210" s="60"/>
      <c r="KH1210" s="60"/>
      <c r="KI1210" s="60"/>
      <c r="KJ1210" s="60"/>
      <c r="KK1210" s="60"/>
      <c r="KL1210" s="60"/>
      <c r="KM1210" s="60"/>
      <c r="KN1210" s="60"/>
      <c r="KO1210" s="60"/>
      <c r="KP1210" s="60"/>
      <c r="KQ1210" s="60"/>
      <c r="KR1210" s="60"/>
      <c r="KS1210" s="60"/>
      <c r="KT1210" s="60"/>
      <c r="KU1210" s="60"/>
      <c r="KV1210" s="60"/>
      <c r="KW1210" s="60"/>
      <c r="KX1210" s="60"/>
      <c r="KY1210" s="60"/>
      <c r="KZ1210" s="60"/>
      <c r="LA1210" s="60"/>
      <c r="LB1210" s="60"/>
      <c r="LC1210" s="60"/>
      <c r="LD1210" s="60"/>
      <c r="LE1210" s="60"/>
      <c r="LF1210" s="60"/>
      <c r="LG1210" s="60"/>
      <c r="LH1210" s="60"/>
      <c r="LI1210" s="60"/>
      <c r="LJ1210" s="60"/>
      <c r="LK1210" s="60"/>
      <c r="LL1210" s="60"/>
      <c r="LM1210" s="60"/>
      <c r="LN1210" s="60"/>
      <c r="LO1210" s="60"/>
      <c r="LP1210" s="60"/>
      <c r="LQ1210" s="60"/>
      <c r="LR1210" s="60"/>
      <c r="LS1210" s="60"/>
      <c r="LT1210" s="60"/>
      <c r="LU1210" s="60"/>
      <c r="LV1210" s="60"/>
      <c r="LW1210" s="60"/>
      <c r="LX1210" s="60"/>
      <c r="LY1210" s="60"/>
      <c r="LZ1210" s="60"/>
      <c r="MA1210" s="60"/>
      <c r="MB1210" s="60"/>
      <c r="MC1210" s="60"/>
      <c r="MD1210" s="60"/>
      <c r="ME1210" s="60"/>
      <c r="MF1210" s="60"/>
      <c r="MG1210" s="60"/>
      <c r="MH1210" s="60"/>
      <c r="MI1210" s="60"/>
      <c r="MJ1210" s="60"/>
      <c r="MK1210" s="60"/>
      <c r="ML1210" s="60"/>
      <c r="MM1210" s="60"/>
      <c r="MN1210" s="60"/>
      <c r="MO1210" s="60"/>
      <c r="MP1210" s="60"/>
      <c r="MQ1210" s="60"/>
      <c r="MR1210" s="60"/>
      <c r="MS1210" s="60"/>
      <c r="MT1210" s="60"/>
      <c r="MU1210" s="60"/>
      <c r="MV1210" s="60"/>
      <c r="MW1210" s="60"/>
      <c r="MX1210" s="60"/>
      <c r="MY1210" s="60"/>
      <c r="MZ1210" s="60"/>
      <c r="NA1210" s="60"/>
      <c r="NB1210" s="60"/>
      <c r="NC1210" s="60"/>
      <c r="ND1210" s="60"/>
      <c r="NE1210" s="60"/>
      <c r="NF1210" s="60"/>
      <c r="NG1210" s="60"/>
      <c r="NH1210" s="60"/>
      <c r="NI1210" s="60"/>
      <c r="NJ1210" s="60"/>
      <c r="NK1210" s="60"/>
      <c r="NL1210" s="60"/>
      <c r="NM1210" s="60"/>
      <c r="NN1210" s="60"/>
      <c r="NO1210" s="60"/>
      <c r="NP1210" s="60"/>
      <c r="NQ1210" s="60"/>
      <c r="NR1210" s="60"/>
      <c r="NS1210" s="60"/>
      <c r="NT1210" s="60"/>
      <c r="NU1210" s="60"/>
      <c r="NV1210" s="60"/>
      <c r="NW1210" s="60"/>
      <c r="NX1210" s="60"/>
      <c r="NY1210" s="60"/>
      <c r="NZ1210" s="60"/>
      <c r="OA1210" s="60"/>
      <c r="OB1210" s="60"/>
      <c r="OC1210" s="60"/>
      <c r="OD1210" s="60"/>
      <c r="OE1210" s="60"/>
      <c r="OF1210" s="60"/>
      <c r="OG1210" s="60"/>
      <c r="OH1210" s="60"/>
      <c r="OI1210" s="60"/>
      <c r="OJ1210" s="60"/>
      <c r="OK1210" s="60"/>
      <c r="OL1210" s="60"/>
      <c r="OM1210" s="60"/>
      <c r="ON1210" s="60"/>
      <c r="OO1210" s="60"/>
      <c r="OP1210" s="60"/>
      <c r="OQ1210" s="60"/>
      <c r="OR1210" s="60"/>
      <c r="OS1210" s="60"/>
      <c r="OT1210" s="60"/>
      <c r="OU1210" s="60"/>
      <c r="OV1210" s="60"/>
      <c r="OW1210" s="60"/>
      <c r="OX1210" s="60"/>
      <c r="OY1210" s="60"/>
      <c r="OZ1210" s="60"/>
      <c r="PA1210" s="60"/>
      <c r="PB1210" s="60"/>
      <c r="PC1210" s="60"/>
      <c r="PD1210" s="60"/>
      <c r="PE1210" s="60"/>
      <c r="PF1210" s="60"/>
      <c r="PG1210" s="60"/>
      <c r="PH1210" s="60"/>
      <c r="PI1210" s="60"/>
      <c r="PJ1210" s="60"/>
      <c r="PK1210" s="60"/>
      <c r="PL1210" s="60"/>
      <c r="PM1210" s="60"/>
      <c r="PN1210" s="60"/>
      <c r="PO1210" s="60"/>
      <c r="PP1210" s="60"/>
      <c r="PQ1210" s="60"/>
      <c r="PR1210" s="60"/>
      <c r="PS1210" s="60"/>
      <c r="PT1210" s="60"/>
      <c r="PU1210" s="60"/>
      <c r="PV1210" s="60"/>
      <c r="PW1210" s="60"/>
      <c r="PX1210" s="60"/>
      <c r="PY1210" s="60"/>
      <c r="PZ1210" s="60"/>
      <c r="QA1210" s="60"/>
      <c r="QB1210" s="60"/>
      <c r="QC1210" s="60"/>
      <c r="QD1210" s="60"/>
      <c r="QE1210" s="60"/>
      <c r="QF1210" s="60"/>
      <c r="QG1210" s="60"/>
      <c r="QH1210" s="60"/>
      <c r="QI1210" s="60"/>
      <c r="QJ1210" s="60"/>
      <c r="QK1210" s="60"/>
      <c r="QL1210" s="60"/>
      <c r="QM1210" s="60"/>
      <c r="QN1210" s="60"/>
      <c r="QO1210" s="60"/>
      <c r="QP1210" s="60"/>
      <c r="QQ1210" s="60"/>
      <c r="QR1210" s="60"/>
      <c r="QS1210" s="60"/>
      <c r="QT1210" s="60"/>
      <c r="QU1210" s="60"/>
      <c r="QV1210" s="60"/>
      <c r="QW1210" s="60"/>
      <c r="QX1210" s="60"/>
      <c r="QY1210" s="60"/>
      <c r="QZ1210" s="60"/>
      <c r="RA1210" s="60"/>
      <c r="RB1210" s="60"/>
      <c r="RC1210" s="60"/>
      <c r="RD1210" s="60"/>
      <c r="RE1210" s="60"/>
      <c r="RF1210" s="60"/>
      <c r="RG1210" s="60"/>
      <c r="RH1210" s="60"/>
      <c r="RI1210" s="60"/>
      <c r="RJ1210" s="60"/>
      <c r="RK1210" s="60"/>
      <c r="RL1210" s="60"/>
      <c r="RM1210" s="60"/>
      <c r="RN1210" s="60"/>
      <c r="RO1210" s="60"/>
      <c r="RP1210" s="60"/>
      <c r="RQ1210" s="60"/>
      <c r="RR1210" s="60"/>
      <c r="RS1210" s="60"/>
      <c r="RT1210" s="60"/>
      <c r="RU1210" s="60"/>
      <c r="RV1210" s="60"/>
      <c r="RW1210" s="60"/>
      <c r="RX1210" s="60"/>
      <c r="RY1210" s="60"/>
      <c r="RZ1210" s="60"/>
      <c r="SA1210" s="60"/>
      <c r="SB1210" s="60"/>
      <c r="SC1210" s="60"/>
      <c r="SD1210" s="60"/>
      <c r="SE1210" s="60"/>
      <c r="SF1210" s="60"/>
      <c r="SG1210" s="60"/>
      <c r="SH1210" s="60"/>
      <c r="SI1210" s="60"/>
      <c r="SJ1210" s="60"/>
      <c r="SK1210" s="60"/>
      <c r="SL1210" s="60"/>
      <c r="SM1210" s="60"/>
      <c r="SN1210" s="60"/>
      <c r="SO1210" s="60"/>
      <c r="SP1210" s="60"/>
      <c r="SQ1210" s="60"/>
      <c r="SR1210" s="60"/>
      <c r="SS1210" s="60"/>
      <c r="ST1210" s="60"/>
      <c r="SU1210" s="60"/>
      <c r="SV1210" s="60"/>
      <c r="SW1210" s="60"/>
      <c r="SX1210" s="60"/>
      <c r="SY1210" s="60"/>
      <c r="SZ1210" s="60"/>
      <c r="TA1210" s="60"/>
      <c r="TB1210" s="60"/>
      <c r="TC1210" s="60"/>
      <c r="TD1210" s="60"/>
      <c r="TE1210" s="60"/>
      <c r="TF1210" s="60"/>
      <c r="TG1210" s="60"/>
      <c r="TH1210" s="60"/>
      <c r="TI1210" s="60"/>
    </row>
    <row r="1211" spans="1:529" s="60" customFormat="1" ht="36.75" customHeight="1" thickBot="1" x14ac:dyDescent="0.3">
      <c r="A1211" s="92" t="s">
        <v>4634</v>
      </c>
      <c r="B1211" s="93">
        <v>41961</v>
      </c>
      <c r="C1211" s="94" t="s">
        <v>4635</v>
      </c>
      <c r="D1211" s="94" t="s">
        <v>7817</v>
      </c>
      <c r="E1211" s="94" t="s">
        <v>211</v>
      </c>
      <c r="F1211" s="94" t="s">
        <v>211</v>
      </c>
      <c r="G1211" s="94" t="s">
        <v>70</v>
      </c>
      <c r="H1211" s="159">
        <v>40525</v>
      </c>
      <c r="I1211" s="93">
        <v>42002</v>
      </c>
      <c r="J1211" s="93" t="s">
        <v>7818</v>
      </c>
      <c r="K1211" s="94" t="s">
        <v>1881</v>
      </c>
      <c r="L1211" s="94" t="s">
        <v>7819</v>
      </c>
      <c r="M1211" s="94" t="s">
        <v>335</v>
      </c>
      <c r="N1211" s="94" t="s">
        <v>66</v>
      </c>
      <c r="O1211" s="94">
        <v>213000</v>
      </c>
      <c r="P1211" s="834" t="s">
        <v>7820</v>
      </c>
      <c r="Q1211" s="834" t="s">
        <v>7820</v>
      </c>
      <c r="R1211" s="834"/>
      <c r="S1211" s="834"/>
      <c r="T1211" s="579">
        <v>50</v>
      </c>
      <c r="U1211" s="94">
        <v>852</v>
      </c>
      <c r="V1211" s="94">
        <v>213000</v>
      </c>
      <c r="W1211" s="94" t="s">
        <v>4636</v>
      </c>
      <c r="X1211" s="94">
        <v>50</v>
      </c>
      <c r="Y1211" s="94">
        <v>25</v>
      </c>
      <c r="Z1211" s="94">
        <v>100</v>
      </c>
      <c r="AA1211" s="94" t="s">
        <v>1090</v>
      </c>
      <c r="AB1211" s="94" t="s">
        <v>1090</v>
      </c>
      <c r="AC1211" s="94" t="s">
        <v>1090</v>
      </c>
      <c r="AD1211" s="94" t="s">
        <v>1090</v>
      </c>
      <c r="AE1211" s="94" t="s">
        <v>1090</v>
      </c>
      <c r="AF1211" s="94">
        <v>0.3</v>
      </c>
      <c r="AG1211" s="94" t="s">
        <v>4637</v>
      </c>
      <c r="AH1211" s="94">
        <v>288.66000000000003</v>
      </c>
      <c r="AI1211" s="94" t="s">
        <v>4638</v>
      </c>
      <c r="AJ1211" s="94" t="s">
        <v>4639</v>
      </c>
      <c r="AK1211" s="67" t="s">
        <v>1373</v>
      </c>
      <c r="AL1211" s="82" t="s">
        <v>7898</v>
      </c>
    </row>
    <row r="1212" spans="1:529" s="60" customFormat="1" ht="36.75" customHeight="1" thickBot="1" x14ac:dyDescent="0.3">
      <c r="A1212" s="92" t="s">
        <v>4926</v>
      </c>
      <c r="B1212" s="93">
        <v>41988</v>
      </c>
      <c r="C1212" s="94" t="s">
        <v>4927</v>
      </c>
      <c r="D1212" s="94">
        <v>818</v>
      </c>
      <c r="E1212" s="94" t="s">
        <v>24</v>
      </c>
      <c r="F1212" s="94" t="s">
        <v>24</v>
      </c>
      <c r="G1212" s="94" t="s">
        <v>24</v>
      </c>
      <c r="H1212" s="159">
        <v>61710</v>
      </c>
      <c r="I1212" s="93">
        <v>42009</v>
      </c>
      <c r="J1212" s="93">
        <v>47832</v>
      </c>
      <c r="K1212" s="94" t="s">
        <v>1311</v>
      </c>
      <c r="L1212" s="94"/>
      <c r="M1212" s="94" t="s">
        <v>4765</v>
      </c>
      <c r="N1212" s="94" t="s">
        <v>40</v>
      </c>
      <c r="O1212" s="94">
        <v>3000</v>
      </c>
      <c r="P1212" s="834" t="s">
        <v>9101</v>
      </c>
      <c r="Q1212" s="834" t="s">
        <v>9101</v>
      </c>
      <c r="R1212" s="834"/>
      <c r="S1212" s="834"/>
      <c r="T1212" s="579">
        <v>5.4</v>
      </c>
      <c r="U1212" s="94">
        <v>20</v>
      </c>
      <c r="V1212" s="94">
        <v>300</v>
      </c>
      <c r="W1212" s="94" t="s">
        <v>1257</v>
      </c>
      <c r="X1212" s="94">
        <v>35</v>
      </c>
      <c r="Y1212" s="94">
        <v>25</v>
      </c>
      <c r="Z1212" s="94">
        <v>125</v>
      </c>
      <c r="AA1212" s="94" t="s">
        <v>1090</v>
      </c>
      <c r="AB1212" s="94" t="s">
        <v>1090</v>
      </c>
      <c r="AC1212" s="94" t="s">
        <v>1090</v>
      </c>
      <c r="AD1212" s="94" t="s">
        <v>1090</v>
      </c>
      <c r="AE1212" s="94" t="s">
        <v>1090</v>
      </c>
      <c r="AF1212" s="94" t="s">
        <v>1090</v>
      </c>
      <c r="AG1212" s="94" t="s">
        <v>4928</v>
      </c>
      <c r="AH1212" s="94">
        <v>206.8</v>
      </c>
      <c r="AI1212" s="94" t="s">
        <v>4929</v>
      </c>
      <c r="AJ1212" s="94" t="s">
        <v>4930</v>
      </c>
      <c r="AK1212" s="67" t="s">
        <v>1373</v>
      </c>
      <c r="AL1212" s="82"/>
    </row>
    <row r="1213" spans="1:529" s="60" customFormat="1" ht="36.75" customHeight="1" x14ac:dyDescent="0.25">
      <c r="A1213" s="62" t="s">
        <v>4984</v>
      </c>
      <c r="B1213" s="63">
        <v>42019</v>
      </c>
      <c r="C1213" s="64" t="s">
        <v>5089</v>
      </c>
      <c r="D1213" s="11" t="s">
        <v>7180</v>
      </c>
      <c r="E1213" s="11" t="s">
        <v>31</v>
      </c>
      <c r="F1213" s="11" t="s">
        <v>31</v>
      </c>
      <c r="G1213" s="11" t="s">
        <v>31</v>
      </c>
      <c r="H1213" s="157">
        <v>63427</v>
      </c>
      <c r="I1213" s="63">
        <v>42048</v>
      </c>
      <c r="J1213" s="63">
        <v>47775</v>
      </c>
      <c r="K1213" s="64" t="s">
        <v>365</v>
      </c>
      <c r="L1213" s="64" t="s">
        <v>365</v>
      </c>
      <c r="M1213" s="64" t="s">
        <v>289</v>
      </c>
      <c r="N1213" s="64" t="s">
        <v>25</v>
      </c>
      <c r="O1213" s="64">
        <v>19162500</v>
      </c>
      <c r="P1213" s="839" t="s">
        <v>8991</v>
      </c>
      <c r="Q1213" s="839" t="s">
        <v>7481</v>
      </c>
      <c r="R1213" s="839"/>
      <c r="S1213" s="839"/>
      <c r="T1213" s="630" t="s">
        <v>4961</v>
      </c>
      <c r="U1213" s="64">
        <v>52500</v>
      </c>
      <c r="V1213" s="64">
        <v>19162500</v>
      </c>
      <c r="W1213" s="64" t="s">
        <v>1257</v>
      </c>
      <c r="X1213" s="64">
        <v>35</v>
      </c>
      <c r="Y1213" s="64">
        <v>25</v>
      </c>
      <c r="Z1213" s="64">
        <v>125</v>
      </c>
      <c r="AA1213" s="64" t="s">
        <v>1090</v>
      </c>
      <c r="AB1213" s="64" t="s">
        <v>1090</v>
      </c>
      <c r="AC1213" s="64" t="s">
        <v>1090</v>
      </c>
      <c r="AD1213" s="64">
        <v>10</v>
      </c>
      <c r="AE1213" s="64">
        <v>1</v>
      </c>
      <c r="AF1213" s="64">
        <v>0.5</v>
      </c>
      <c r="AG1213" s="64" t="s">
        <v>4964</v>
      </c>
      <c r="AH1213" s="64">
        <v>19.2</v>
      </c>
      <c r="AI1213" s="64" t="s">
        <v>4965</v>
      </c>
      <c r="AJ1213" s="64" t="s">
        <v>4966</v>
      </c>
      <c r="AK1213" s="64" t="s">
        <v>1786</v>
      </c>
      <c r="AL1213" s="469" t="s">
        <v>8990</v>
      </c>
    </row>
    <row r="1214" spans="1:529" s="60" customFormat="1" ht="36.75" customHeight="1" x14ac:dyDescent="0.25">
      <c r="A1214" s="99" t="s">
        <v>4984</v>
      </c>
      <c r="B1214" s="100">
        <v>42019</v>
      </c>
      <c r="C1214" s="39" t="s">
        <v>5090</v>
      </c>
      <c r="D1214" s="39" t="s">
        <v>7180</v>
      </c>
      <c r="E1214" s="39" t="s">
        <v>31</v>
      </c>
      <c r="F1214" s="39" t="s">
        <v>31</v>
      </c>
      <c r="G1214" s="39" t="s">
        <v>31</v>
      </c>
      <c r="H1214" s="155">
        <v>63427</v>
      </c>
      <c r="I1214" s="100">
        <v>42048</v>
      </c>
      <c r="J1214" s="100">
        <v>47775</v>
      </c>
      <c r="K1214" s="100" t="s">
        <v>365</v>
      </c>
      <c r="L1214" s="39" t="s">
        <v>365</v>
      </c>
      <c r="M1214" s="39" t="s">
        <v>289</v>
      </c>
      <c r="N1214" s="39" t="s">
        <v>25</v>
      </c>
      <c r="O1214" s="39">
        <v>346896</v>
      </c>
      <c r="P1214" s="953" t="s">
        <v>8991</v>
      </c>
      <c r="Q1214" s="953" t="s">
        <v>7481</v>
      </c>
      <c r="R1214" s="757"/>
      <c r="S1214" s="757"/>
      <c r="T1214" s="563">
        <v>41</v>
      </c>
      <c r="U1214" s="39">
        <v>950.4</v>
      </c>
      <c r="V1214" s="39">
        <v>346896</v>
      </c>
      <c r="W1214" s="39" t="s">
        <v>1257</v>
      </c>
      <c r="X1214" s="39">
        <v>35</v>
      </c>
      <c r="Y1214" s="39">
        <v>25</v>
      </c>
      <c r="Z1214" s="39">
        <v>125</v>
      </c>
      <c r="AA1214" s="39" t="s">
        <v>1090</v>
      </c>
      <c r="AB1214" s="39" t="s">
        <v>1090</v>
      </c>
      <c r="AC1214" s="39" t="s">
        <v>1090</v>
      </c>
      <c r="AD1214" s="39">
        <v>10</v>
      </c>
      <c r="AE1214" s="39">
        <v>1</v>
      </c>
      <c r="AF1214" s="39">
        <v>0.5</v>
      </c>
      <c r="AG1214" s="39" t="s">
        <v>4964</v>
      </c>
      <c r="AH1214" s="39">
        <v>14.7</v>
      </c>
      <c r="AI1214" s="39" t="s">
        <v>4967</v>
      </c>
      <c r="AJ1214" s="39" t="s">
        <v>4968</v>
      </c>
      <c r="AK1214" s="39" t="s">
        <v>4983</v>
      </c>
      <c r="AL1214" s="394" t="s">
        <v>8989</v>
      </c>
    </row>
    <row r="1215" spans="1:529" s="60" customFormat="1" ht="36.75" customHeight="1" x14ac:dyDescent="0.25">
      <c r="A1215" s="99" t="s">
        <v>4984</v>
      </c>
      <c r="B1215" s="100">
        <v>42019</v>
      </c>
      <c r="C1215" s="39" t="s">
        <v>5091</v>
      </c>
      <c r="D1215" s="39" t="s">
        <v>7180</v>
      </c>
      <c r="E1215" s="39" t="s">
        <v>31</v>
      </c>
      <c r="F1215" s="39" t="s">
        <v>31</v>
      </c>
      <c r="G1215" s="39" t="s">
        <v>31</v>
      </c>
      <c r="H1215" s="155">
        <v>63427</v>
      </c>
      <c r="I1215" s="100">
        <v>42048</v>
      </c>
      <c r="J1215" s="100">
        <v>47775</v>
      </c>
      <c r="K1215" s="100" t="s">
        <v>1479</v>
      </c>
      <c r="L1215" s="100" t="s">
        <v>7480</v>
      </c>
      <c r="M1215" s="39" t="s">
        <v>287</v>
      </c>
      <c r="N1215" s="39" t="s">
        <v>40</v>
      </c>
      <c r="O1215" s="39">
        <v>157680</v>
      </c>
      <c r="P1215" s="953" t="s">
        <v>8991</v>
      </c>
      <c r="Q1215" s="953" t="s">
        <v>7481</v>
      </c>
      <c r="R1215" s="757"/>
      <c r="S1215" s="757"/>
      <c r="T1215" s="563">
        <v>18</v>
      </c>
      <c r="U1215" s="39">
        <v>432</v>
      </c>
      <c r="V1215" s="39">
        <v>157680</v>
      </c>
      <c r="W1215" s="39" t="s">
        <v>1257</v>
      </c>
      <c r="X1215" s="39">
        <v>35</v>
      </c>
      <c r="Y1215" s="39">
        <v>25</v>
      </c>
      <c r="Z1215" s="39">
        <v>125</v>
      </c>
      <c r="AA1215" s="39" t="s">
        <v>1090</v>
      </c>
      <c r="AB1215" s="39" t="s">
        <v>1090</v>
      </c>
      <c r="AC1215" s="39" t="s">
        <v>1090</v>
      </c>
      <c r="AD1215" s="39">
        <v>10</v>
      </c>
      <c r="AE1215" s="39">
        <v>1</v>
      </c>
      <c r="AF1215" s="39">
        <v>0.3</v>
      </c>
      <c r="AG1215" s="39" t="s">
        <v>4969</v>
      </c>
      <c r="AH1215" s="39">
        <v>19.66</v>
      </c>
      <c r="AI1215" s="39" t="s">
        <v>4970</v>
      </c>
      <c r="AJ1215" s="39" t="s">
        <v>4971</v>
      </c>
      <c r="AK1215" s="39" t="s">
        <v>4983</v>
      </c>
      <c r="AL1215" s="394" t="s">
        <v>8989</v>
      </c>
    </row>
    <row r="1216" spans="1:529" s="60" customFormat="1" ht="36.75" customHeight="1" x14ac:dyDescent="0.25">
      <c r="A1216" s="99" t="s">
        <v>4984</v>
      </c>
      <c r="B1216" s="100">
        <v>42019</v>
      </c>
      <c r="C1216" s="39" t="s">
        <v>5092</v>
      </c>
      <c r="D1216" s="39" t="s">
        <v>7180</v>
      </c>
      <c r="E1216" s="39" t="s">
        <v>31</v>
      </c>
      <c r="F1216" s="39" t="s">
        <v>31</v>
      </c>
      <c r="G1216" s="39" t="s">
        <v>31</v>
      </c>
      <c r="H1216" s="155">
        <v>63427</v>
      </c>
      <c r="I1216" s="100">
        <v>42048</v>
      </c>
      <c r="J1216" s="100">
        <v>47775</v>
      </c>
      <c r="K1216" s="100" t="s">
        <v>1479</v>
      </c>
      <c r="L1216" s="100" t="s">
        <v>7480</v>
      </c>
      <c r="M1216" s="39" t="s">
        <v>287</v>
      </c>
      <c r="N1216" s="39" t="s">
        <v>40</v>
      </c>
      <c r="O1216" s="39">
        <v>63072</v>
      </c>
      <c r="P1216" s="953" t="s">
        <v>8991</v>
      </c>
      <c r="Q1216" s="953" t="s">
        <v>7481</v>
      </c>
      <c r="R1216" s="757"/>
      <c r="S1216" s="757"/>
      <c r="T1216" s="563">
        <v>7.2</v>
      </c>
      <c r="U1216" s="39">
        <v>172.8</v>
      </c>
      <c r="V1216" s="39">
        <v>63072</v>
      </c>
      <c r="W1216" s="39" t="s">
        <v>1257</v>
      </c>
      <c r="X1216" s="39">
        <v>35</v>
      </c>
      <c r="Y1216" s="39">
        <v>25</v>
      </c>
      <c r="Z1216" s="39">
        <v>125</v>
      </c>
      <c r="AA1216" s="39" t="s">
        <v>1090</v>
      </c>
      <c r="AB1216" s="39" t="s">
        <v>1090</v>
      </c>
      <c r="AC1216" s="39" t="s">
        <v>1090</v>
      </c>
      <c r="AD1216" s="39">
        <v>10</v>
      </c>
      <c r="AE1216" s="39">
        <v>1</v>
      </c>
      <c r="AF1216" s="39">
        <v>0.3</v>
      </c>
      <c r="AG1216" s="39" t="s">
        <v>4969</v>
      </c>
      <c r="AH1216" s="39">
        <v>19.84</v>
      </c>
      <c r="AI1216" s="39" t="s">
        <v>4972</v>
      </c>
      <c r="AJ1216" s="39" t="s">
        <v>4973</v>
      </c>
      <c r="AK1216" s="39" t="s">
        <v>4983</v>
      </c>
      <c r="AL1216" s="394" t="s">
        <v>8989</v>
      </c>
    </row>
    <row r="1217" spans="1:529" s="60" customFormat="1" ht="36.75" customHeight="1" x14ac:dyDescent="0.25">
      <c r="A1217" s="99" t="s">
        <v>4984</v>
      </c>
      <c r="B1217" s="100">
        <v>42019</v>
      </c>
      <c r="C1217" s="39" t="s">
        <v>5093</v>
      </c>
      <c r="D1217" s="39" t="s">
        <v>7180</v>
      </c>
      <c r="E1217" s="39" t="s">
        <v>31</v>
      </c>
      <c r="F1217" s="39" t="s">
        <v>31</v>
      </c>
      <c r="G1217" s="39" t="s">
        <v>31</v>
      </c>
      <c r="H1217" s="155">
        <v>63427</v>
      </c>
      <c r="I1217" s="100">
        <v>42048</v>
      </c>
      <c r="J1217" s="100">
        <v>47775</v>
      </c>
      <c r="K1217" s="100" t="s">
        <v>1479</v>
      </c>
      <c r="L1217" s="100" t="s">
        <v>7480</v>
      </c>
      <c r="M1217" s="39" t="s">
        <v>287</v>
      </c>
      <c r="N1217" s="39" t="s">
        <v>40</v>
      </c>
      <c r="O1217" s="39">
        <v>1324512</v>
      </c>
      <c r="P1217" s="953" t="s">
        <v>8991</v>
      </c>
      <c r="Q1217" s="953" t="s">
        <v>7481</v>
      </c>
      <c r="R1217" s="757"/>
      <c r="S1217" s="757"/>
      <c r="T1217" s="563">
        <v>151.19999999999999</v>
      </c>
      <c r="U1217" s="39">
        <v>3628.8</v>
      </c>
      <c r="V1217" s="39">
        <v>1324512</v>
      </c>
      <c r="W1217" s="39" t="s">
        <v>1257</v>
      </c>
      <c r="X1217" s="39">
        <v>35</v>
      </c>
      <c r="Y1217" s="39">
        <v>25</v>
      </c>
      <c r="Z1217" s="39">
        <v>125</v>
      </c>
      <c r="AA1217" s="39" t="s">
        <v>1090</v>
      </c>
      <c r="AB1217" s="39" t="s">
        <v>1090</v>
      </c>
      <c r="AC1217" s="39" t="s">
        <v>1090</v>
      </c>
      <c r="AD1217" s="39">
        <v>10</v>
      </c>
      <c r="AE1217" s="39">
        <v>1</v>
      </c>
      <c r="AF1217" s="39">
        <v>0.3</v>
      </c>
      <c r="AG1217" s="39" t="s">
        <v>4969</v>
      </c>
      <c r="AH1217" s="39">
        <v>18.8</v>
      </c>
      <c r="AI1217" s="39" t="s">
        <v>4974</v>
      </c>
      <c r="AJ1217" s="39" t="s">
        <v>4975</v>
      </c>
      <c r="AK1217" s="39" t="s">
        <v>4983</v>
      </c>
      <c r="AL1217" s="394" t="s">
        <v>8989</v>
      </c>
    </row>
    <row r="1218" spans="1:529" s="60" customFormat="1" ht="36.75" customHeight="1" x14ac:dyDescent="0.25">
      <c r="A1218" s="99" t="s">
        <v>4984</v>
      </c>
      <c r="B1218" s="100">
        <v>42019</v>
      </c>
      <c r="C1218" s="39" t="s">
        <v>5094</v>
      </c>
      <c r="D1218" s="39" t="s">
        <v>7180</v>
      </c>
      <c r="E1218" s="39" t="s">
        <v>31</v>
      </c>
      <c r="F1218" s="39" t="s">
        <v>31</v>
      </c>
      <c r="G1218" s="39" t="s">
        <v>31</v>
      </c>
      <c r="H1218" s="155">
        <v>63427</v>
      </c>
      <c r="I1218" s="100">
        <v>42048</v>
      </c>
      <c r="J1218" s="100">
        <v>47775</v>
      </c>
      <c r="K1218" s="100" t="s">
        <v>1479</v>
      </c>
      <c r="L1218" s="100" t="s">
        <v>7480</v>
      </c>
      <c r="M1218" s="39" t="s">
        <v>287</v>
      </c>
      <c r="N1218" s="39" t="s">
        <v>40</v>
      </c>
      <c r="O1218" s="39">
        <v>126144</v>
      </c>
      <c r="P1218" s="953" t="s">
        <v>8991</v>
      </c>
      <c r="Q1218" s="953" t="s">
        <v>7481</v>
      </c>
      <c r="R1218" s="757"/>
      <c r="S1218" s="757"/>
      <c r="T1218" s="563">
        <v>14.4</v>
      </c>
      <c r="U1218" s="39">
        <v>345.6</v>
      </c>
      <c r="V1218" s="39">
        <v>126144</v>
      </c>
      <c r="W1218" s="39" t="s">
        <v>1257</v>
      </c>
      <c r="X1218" s="39">
        <v>35</v>
      </c>
      <c r="Y1218" s="39">
        <v>25</v>
      </c>
      <c r="Z1218" s="39">
        <v>125</v>
      </c>
      <c r="AA1218" s="39" t="s">
        <v>1090</v>
      </c>
      <c r="AB1218" s="39" t="s">
        <v>1090</v>
      </c>
      <c r="AC1218" s="39" t="s">
        <v>1090</v>
      </c>
      <c r="AD1218" s="39">
        <v>10</v>
      </c>
      <c r="AE1218" s="39">
        <v>1</v>
      </c>
      <c r="AF1218" s="39">
        <v>0.3</v>
      </c>
      <c r="AG1218" s="39" t="s">
        <v>4969</v>
      </c>
      <c r="AH1218" s="39">
        <v>19.98</v>
      </c>
      <c r="AI1218" s="39" t="s">
        <v>4976</v>
      </c>
      <c r="AJ1218" s="39" t="s">
        <v>4973</v>
      </c>
      <c r="AK1218" s="39" t="s">
        <v>4983</v>
      </c>
      <c r="AL1218" s="394" t="s">
        <v>8989</v>
      </c>
    </row>
    <row r="1219" spans="1:529" s="60" customFormat="1" ht="42.75" customHeight="1" x14ac:dyDescent="0.25">
      <c r="A1219" s="99" t="s">
        <v>4984</v>
      </c>
      <c r="B1219" s="100">
        <v>42019</v>
      </c>
      <c r="C1219" s="39" t="s">
        <v>5095</v>
      </c>
      <c r="D1219" s="39" t="s">
        <v>7180</v>
      </c>
      <c r="E1219" s="39" t="s">
        <v>31</v>
      </c>
      <c r="F1219" s="39" t="s">
        <v>31</v>
      </c>
      <c r="G1219" s="39" t="s">
        <v>31</v>
      </c>
      <c r="H1219" s="155">
        <v>63427</v>
      </c>
      <c r="I1219" s="100">
        <v>42048</v>
      </c>
      <c r="J1219" s="100">
        <v>47775</v>
      </c>
      <c r="K1219" s="100" t="s">
        <v>1479</v>
      </c>
      <c r="L1219" s="100" t="s">
        <v>7480</v>
      </c>
      <c r="M1219" s="39" t="s">
        <v>287</v>
      </c>
      <c r="N1219" s="39" t="s">
        <v>40</v>
      </c>
      <c r="O1219" s="39">
        <v>189216</v>
      </c>
      <c r="P1219" s="953" t="s">
        <v>8991</v>
      </c>
      <c r="Q1219" s="953" t="s">
        <v>7481</v>
      </c>
      <c r="R1219" s="757"/>
      <c r="S1219" s="757"/>
      <c r="T1219" s="563">
        <v>21.6</v>
      </c>
      <c r="U1219" s="39">
        <v>518.4</v>
      </c>
      <c r="V1219" s="39">
        <v>189216</v>
      </c>
      <c r="W1219" s="39" t="s">
        <v>1257</v>
      </c>
      <c r="X1219" s="39">
        <v>35</v>
      </c>
      <c r="Y1219" s="39">
        <v>25</v>
      </c>
      <c r="Z1219" s="39">
        <v>125</v>
      </c>
      <c r="AA1219" s="39" t="s">
        <v>1090</v>
      </c>
      <c r="AB1219" s="39" t="s">
        <v>1090</v>
      </c>
      <c r="AC1219" s="39" t="s">
        <v>1090</v>
      </c>
      <c r="AD1219" s="39">
        <v>10</v>
      </c>
      <c r="AE1219" s="39">
        <v>1</v>
      </c>
      <c r="AF1219" s="39">
        <v>0.3</v>
      </c>
      <c r="AG1219" s="39" t="s">
        <v>4969</v>
      </c>
      <c r="AH1219" s="39">
        <v>20.28</v>
      </c>
      <c r="AI1219" s="39" t="s">
        <v>4977</v>
      </c>
      <c r="AJ1219" s="39" t="s">
        <v>4978</v>
      </c>
      <c r="AK1219" s="39" t="s">
        <v>4983</v>
      </c>
      <c r="AL1219" s="394" t="s">
        <v>8989</v>
      </c>
    </row>
    <row r="1220" spans="1:529" s="82" customFormat="1" ht="55.5" customHeight="1" x14ac:dyDescent="0.25">
      <c r="A1220" s="99" t="s">
        <v>4984</v>
      </c>
      <c r="B1220" s="100">
        <v>42019</v>
      </c>
      <c r="C1220" s="39" t="s">
        <v>5096</v>
      </c>
      <c r="D1220" s="39" t="s">
        <v>7180</v>
      </c>
      <c r="E1220" s="39" t="s">
        <v>31</v>
      </c>
      <c r="F1220" s="39" t="s">
        <v>31</v>
      </c>
      <c r="G1220" s="39" t="s">
        <v>31</v>
      </c>
      <c r="H1220" s="155">
        <v>63427</v>
      </c>
      <c r="I1220" s="100">
        <v>42048</v>
      </c>
      <c r="J1220" s="100">
        <v>47775</v>
      </c>
      <c r="K1220" s="100" t="s">
        <v>1479</v>
      </c>
      <c r="L1220" s="100" t="s">
        <v>7480</v>
      </c>
      <c r="M1220" s="39" t="s">
        <v>287</v>
      </c>
      <c r="N1220" s="39" t="s">
        <v>40</v>
      </c>
      <c r="O1220" s="39">
        <v>126144</v>
      </c>
      <c r="P1220" s="953" t="s">
        <v>8991</v>
      </c>
      <c r="Q1220" s="953" t="s">
        <v>7481</v>
      </c>
      <c r="R1220" s="757"/>
      <c r="S1220" s="757"/>
      <c r="T1220" s="563">
        <v>14.4</v>
      </c>
      <c r="U1220" s="39">
        <v>345.6</v>
      </c>
      <c r="V1220" s="39">
        <v>126144</v>
      </c>
      <c r="W1220" s="39" t="s">
        <v>1257</v>
      </c>
      <c r="X1220" s="39">
        <v>35</v>
      </c>
      <c r="Y1220" s="39">
        <v>25</v>
      </c>
      <c r="Z1220" s="39">
        <v>125</v>
      </c>
      <c r="AA1220" s="39" t="s">
        <v>1090</v>
      </c>
      <c r="AB1220" s="39" t="s">
        <v>1090</v>
      </c>
      <c r="AC1220" s="39" t="s">
        <v>1090</v>
      </c>
      <c r="AD1220" s="39">
        <v>10</v>
      </c>
      <c r="AE1220" s="39">
        <v>1</v>
      </c>
      <c r="AF1220" s="39">
        <v>0.3</v>
      </c>
      <c r="AG1220" s="39" t="s">
        <v>4969</v>
      </c>
      <c r="AH1220" s="39">
        <v>20.28</v>
      </c>
      <c r="AI1220" s="39" t="s">
        <v>4979</v>
      </c>
      <c r="AJ1220" s="39" t="s">
        <v>4980</v>
      </c>
      <c r="AK1220" s="39" t="s">
        <v>4983</v>
      </c>
      <c r="AL1220" s="394" t="s">
        <v>8989</v>
      </c>
      <c r="AM1220" s="60"/>
      <c r="AN1220" s="60"/>
      <c r="AO1220" s="60"/>
      <c r="AP1220" s="60"/>
      <c r="AQ1220" s="60"/>
      <c r="AR1220" s="60"/>
      <c r="AS1220" s="60"/>
      <c r="AT1220" s="60"/>
      <c r="AU1220" s="60"/>
      <c r="AV1220" s="60"/>
      <c r="AW1220" s="60"/>
      <c r="AX1220" s="60"/>
      <c r="AY1220" s="60"/>
      <c r="AZ1220" s="60"/>
      <c r="BA1220" s="60"/>
      <c r="BB1220" s="60"/>
      <c r="BC1220" s="60"/>
      <c r="BD1220" s="60"/>
      <c r="BE1220" s="60"/>
      <c r="BF1220" s="60"/>
      <c r="BG1220" s="60"/>
      <c r="BH1220" s="60"/>
      <c r="BI1220" s="60"/>
      <c r="BJ1220" s="60"/>
      <c r="BK1220" s="60"/>
      <c r="BL1220" s="60"/>
      <c r="BM1220" s="60"/>
      <c r="BN1220" s="60"/>
      <c r="BO1220" s="60"/>
      <c r="BP1220" s="60"/>
      <c r="BQ1220" s="60"/>
      <c r="BR1220" s="60"/>
      <c r="BS1220" s="60"/>
      <c r="BT1220" s="60"/>
      <c r="BU1220" s="60"/>
      <c r="BV1220" s="60"/>
      <c r="BW1220" s="60"/>
      <c r="BX1220" s="60"/>
      <c r="BY1220" s="60"/>
      <c r="BZ1220" s="60"/>
      <c r="CA1220" s="60"/>
      <c r="CB1220" s="60"/>
      <c r="CC1220" s="60"/>
      <c r="CD1220" s="60"/>
      <c r="CE1220" s="60"/>
      <c r="CF1220" s="60"/>
      <c r="CG1220" s="60"/>
      <c r="CH1220" s="60"/>
      <c r="CI1220" s="60"/>
      <c r="CJ1220" s="60"/>
      <c r="CK1220" s="60"/>
      <c r="CL1220" s="60"/>
      <c r="CM1220" s="60"/>
      <c r="CN1220" s="60"/>
      <c r="CO1220" s="60"/>
      <c r="CP1220" s="60"/>
      <c r="CQ1220" s="60"/>
      <c r="CR1220" s="60"/>
      <c r="CS1220" s="60"/>
      <c r="CT1220" s="60"/>
      <c r="CU1220" s="60"/>
      <c r="CV1220" s="60"/>
      <c r="CW1220" s="60"/>
      <c r="CX1220" s="60"/>
      <c r="CY1220" s="60"/>
      <c r="CZ1220" s="60"/>
      <c r="DA1220" s="60"/>
      <c r="DB1220" s="60"/>
      <c r="DC1220" s="60"/>
      <c r="DD1220" s="60"/>
      <c r="DE1220" s="60"/>
      <c r="DF1220" s="60"/>
      <c r="DG1220" s="60"/>
      <c r="DH1220" s="60"/>
      <c r="DI1220" s="60"/>
      <c r="DJ1220" s="60"/>
      <c r="DK1220" s="60"/>
      <c r="DL1220" s="60"/>
      <c r="DM1220" s="60"/>
      <c r="DN1220" s="60"/>
      <c r="DO1220" s="60"/>
      <c r="DP1220" s="60"/>
      <c r="DQ1220" s="60"/>
      <c r="DR1220" s="60"/>
      <c r="DS1220" s="60"/>
      <c r="DT1220" s="60"/>
      <c r="DU1220" s="60"/>
      <c r="DV1220" s="60"/>
      <c r="DW1220" s="60"/>
      <c r="DX1220" s="60"/>
      <c r="DY1220" s="60"/>
      <c r="DZ1220" s="60"/>
      <c r="EA1220" s="60"/>
      <c r="EB1220" s="60"/>
      <c r="EC1220" s="60"/>
      <c r="ED1220" s="60"/>
      <c r="EE1220" s="60"/>
      <c r="EF1220" s="60"/>
      <c r="EG1220" s="60"/>
      <c r="EH1220" s="60"/>
      <c r="EI1220" s="60"/>
      <c r="EJ1220" s="60"/>
      <c r="EK1220" s="60"/>
      <c r="EL1220" s="60"/>
      <c r="EM1220" s="60"/>
      <c r="EN1220" s="60"/>
      <c r="EO1220" s="60"/>
      <c r="EP1220" s="60"/>
      <c r="EQ1220" s="60"/>
      <c r="ER1220" s="60"/>
      <c r="ES1220" s="60"/>
      <c r="ET1220" s="60"/>
      <c r="EU1220" s="60"/>
      <c r="EV1220" s="60"/>
      <c r="EW1220" s="60"/>
      <c r="EX1220" s="60"/>
      <c r="EY1220" s="60"/>
      <c r="EZ1220" s="60"/>
      <c r="FA1220" s="60"/>
      <c r="FB1220" s="60"/>
      <c r="FC1220" s="60"/>
      <c r="FD1220" s="60"/>
      <c r="FE1220" s="60"/>
      <c r="FF1220" s="60"/>
      <c r="FG1220" s="60"/>
      <c r="FH1220" s="60"/>
      <c r="FI1220" s="60"/>
      <c r="FJ1220" s="60"/>
      <c r="FK1220" s="60"/>
      <c r="FL1220" s="60"/>
      <c r="FM1220" s="60"/>
      <c r="FN1220" s="60"/>
      <c r="FO1220" s="60"/>
      <c r="FP1220" s="60"/>
      <c r="FQ1220" s="60"/>
      <c r="FR1220" s="60"/>
      <c r="FS1220" s="60"/>
      <c r="FT1220" s="60"/>
      <c r="FU1220" s="60"/>
      <c r="FV1220" s="60"/>
      <c r="FW1220" s="60"/>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c r="OW1220" s="60"/>
      <c r="OX1220" s="60"/>
      <c r="OY1220" s="60"/>
      <c r="OZ1220" s="60"/>
      <c r="PA1220" s="60"/>
      <c r="PB1220" s="60"/>
      <c r="PC1220" s="60"/>
      <c r="PD1220" s="60"/>
      <c r="PE1220" s="60"/>
      <c r="PF1220" s="60"/>
      <c r="PG1220" s="60"/>
      <c r="PH1220" s="60"/>
      <c r="PI1220" s="60"/>
      <c r="PJ1220" s="60"/>
      <c r="PK1220" s="60"/>
      <c r="PL1220" s="60"/>
      <c r="PM1220" s="60"/>
      <c r="PN1220" s="60"/>
      <c r="PO1220" s="60"/>
      <c r="PP1220" s="60"/>
      <c r="PQ1220" s="60"/>
      <c r="PR1220" s="60"/>
      <c r="PS1220" s="60"/>
      <c r="PT1220" s="60"/>
      <c r="PU1220" s="60"/>
      <c r="PV1220" s="60"/>
      <c r="PW1220" s="60"/>
      <c r="PX1220" s="60"/>
      <c r="PY1220" s="60"/>
      <c r="PZ1220" s="60"/>
      <c r="QA1220" s="60"/>
      <c r="QB1220" s="60"/>
      <c r="QC1220" s="60"/>
      <c r="QD1220" s="60"/>
      <c r="QE1220" s="60"/>
      <c r="QF1220" s="60"/>
      <c r="QG1220" s="60"/>
      <c r="QH1220" s="60"/>
      <c r="QI1220" s="60"/>
      <c r="QJ1220" s="60"/>
      <c r="QK1220" s="60"/>
      <c r="QL1220" s="60"/>
      <c r="QM1220" s="60"/>
      <c r="QN1220" s="60"/>
      <c r="QO1220" s="60"/>
      <c r="QP1220" s="60"/>
      <c r="QQ1220" s="60"/>
      <c r="QR1220" s="60"/>
      <c r="QS1220" s="60"/>
      <c r="QT1220" s="60"/>
      <c r="QU1220" s="60"/>
      <c r="QV1220" s="60"/>
      <c r="QW1220" s="60"/>
      <c r="QX1220" s="60"/>
      <c r="QY1220" s="60"/>
      <c r="QZ1220" s="60"/>
      <c r="RA1220" s="60"/>
      <c r="RB1220" s="60"/>
      <c r="RC1220" s="60"/>
      <c r="RD1220" s="60"/>
      <c r="RE1220" s="60"/>
      <c r="RF1220" s="60"/>
      <c r="RG1220" s="60"/>
      <c r="RH1220" s="60"/>
      <c r="RI1220" s="60"/>
      <c r="RJ1220" s="60"/>
      <c r="RK1220" s="60"/>
      <c r="RL1220" s="60"/>
      <c r="RM1220" s="60"/>
      <c r="RN1220" s="60"/>
      <c r="RO1220" s="60"/>
      <c r="RP1220" s="60"/>
      <c r="RQ1220" s="60"/>
      <c r="RR1220" s="60"/>
      <c r="RS1220" s="60"/>
      <c r="RT1220" s="60"/>
      <c r="RU1220" s="60"/>
      <c r="RV1220" s="60"/>
      <c r="RW1220" s="60"/>
      <c r="RX1220" s="60"/>
      <c r="RY1220" s="60"/>
      <c r="RZ1220" s="60"/>
      <c r="SA1220" s="60"/>
      <c r="SB1220" s="60"/>
      <c r="SC1220" s="60"/>
      <c r="SD1220" s="60"/>
      <c r="SE1220" s="60"/>
      <c r="SF1220" s="60"/>
      <c r="SG1220" s="60"/>
      <c r="SH1220" s="60"/>
      <c r="SI1220" s="60"/>
      <c r="SJ1220" s="60"/>
      <c r="SK1220" s="60"/>
      <c r="SL1220" s="60"/>
      <c r="SM1220" s="60"/>
      <c r="SN1220" s="60"/>
      <c r="SO1220" s="60"/>
      <c r="SP1220" s="60"/>
      <c r="SQ1220" s="60"/>
      <c r="SR1220" s="60"/>
      <c r="SS1220" s="60"/>
      <c r="ST1220" s="60"/>
      <c r="SU1220" s="60"/>
      <c r="SV1220" s="60"/>
      <c r="SW1220" s="60"/>
      <c r="SX1220" s="60"/>
      <c r="SY1220" s="60"/>
      <c r="SZ1220" s="60"/>
      <c r="TA1220" s="60"/>
      <c r="TB1220" s="60"/>
      <c r="TC1220" s="60"/>
      <c r="TD1220" s="60"/>
      <c r="TE1220" s="60"/>
      <c r="TF1220" s="60"/>
      <c r="TG1220" s="60"/>
      <c r="TH1220" s="60"/>
      <c r="TI1220" s="60"/>
    </row>
    <row r="1221" spans="1:529" s="82" customFormat="1" ht="55.5" customHeight="1" thickBot="1" x14ac:dyDescent="0.3">
      <c r="A1221" s="101" t="s">
        <v>4984</v>
      </c>
      <c r="B1221" s="102">
        <v>42019</v>
      </c>
      <c r="C1221" s="103" t="s">
        <v>5097</v>
      </c>
      <c r="D1221" s="39" t="s">
        <v>7180</v>
      </c>
      <c r="E1221" s="39" t="s">
        <v>31</v>
      </c>
      <c r="F1221" s="39" t="s">
        <v>31</v>
      </c>
      <c r="G1221" s="39" t="s">
        <v>31</v>
      </c>
      <c r="H1221" s="156">
        <v>63427</v>
      </c>
      <c r="I1221" s="102">
        <v>42048</v>
      </c>
      <c r="J1221" s="102">
        <v>47775</v>
      </c>
      <c r="K1221" s="103" t="s">
        <v>1479</v>
      </c>
      <c r="L1221" s="100" t="s">
        <v>7480</v>
      </c>
      <c r="M1221" s="103" t="s">
        <v>287</v>
      </c>
      <c r="N1221" s="103" t="s">
        <v>40</v>
      </c>
      <c r="O1221" s="103" t="s">
        <v>1964</v>
      </c>
      <c r="P1221" s="766" t="s">
        <v>8991</v>
      </c>
      <c r="Q1221" s="766" t="s">
        <v>7481</v>
      </c>
      <c r="R1221" s="766"/>
      <c r="S1221" s="766"/>
      <c r="T1221" s="569" t="s">
        <v>1964</v>
      </c>
      <c r="U1221" s="103" t="s">
        <v>1964</v>
      </c>
      <c r="V1221" s="103" t="s">
        <v>1964</v>
      </c>
      <c r="W1221" s="103" t="s">
        <v>1257</v>
      </c>
      <c r="X1221" s="103">
        <v>35</v>
      </c>
      <c r="Y1221" s="103">
        <v>25</v>
      </c>
      <c r="Z1221" s="103">
        <v>125</v>
      </c>
      <c r="AA1221" s="103" t="s">
        <v>1090</v>
      </c>
      <c r="AB1221" s="103" t="s">
        <v>1090</v>
      </c>
      <c r="AC1221" s="103" t="s">
        <v>1090</v>
      </c>
      <c r="AD1221" s="103">
        <v>10</v>
      </c>
      <c r="AE1221" s="103">
        <v>1</v>
      </c>
      <c r="AF1221" s="103">
        <v>0.3</v>
      </c>
      <c r="AG1221" s="103" t="s">
        <v>4969</v>
      </c>
      <c r="AH1221" s="103">
        <v>20</v>
      </c>
      <c r="AI1221" s="103" t="s">
        <v>4981</v>
      </c>
      <c r="AJ1221" s="103" t="s">
        <v>4982</v>
      </c>
      <c r="AK1221" s="103" t="s">
        <v>4983</v>
      </c>
      <c r="AL1221" s="455" t="s">
        <v>8989</v>
      </c>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c r="BU1221" s="60"/>
      <c r="BV1221" s="60"/>
      <c r="BW1221" s="60"/>
      <c r="BX1221" s="60"/>
      <c r="BY1221" s="60"/>
      <c r="BZ1221" s="60"/>
      <c r="CA1221" s="60"/>
      <c r="CB1221" s="60"/>
      <c r="CC1221" s="60"/>
      <c r="CD1221" s="60"/>
      <c r="CE1221" s="60"/>
      <c r="CF1221" s="60"/>
      <c r="CG1221" s="60"/>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c r="QM1221" s="60"/>
      <c r="QN1221" s="60"/>
      <c r="QO1221" s="60"/>
      <c r="QP1221" s="60"/>
      <c r="QQ1221" s="60"/>
      <c r="QR1221" s="60"/>
      <c r="QS1221" s="60"/>
      <c r="QT1221" s="60"/>
      <c r="QU1221" s="60"/>
      <c r="QV1221" s="60"/>
      <c r="QW1221" s="60"/>
      <c r="QX1221" s="60"/>
      <c r="QY1221" s="60"/>
      <c r="QZ1221" s="60"/>
      <c r="RA1221" s="60"/>
      <c r="RB1221" s="60"/>
      <c r="RC1221" s="60"/>
      <c r="RD1221" s="60"/>
      <c r="RE1221" s="60"/>
      <c r="RF1221" s="60"/>
      <c r="RG1221" s="60"/>
      <c r="RH1221" s="60"/>
      <c r="RI1221" s="60"/>
      <c r="RJ1221" s="60"/>
      <c r="RK1221" s="60"/>
      <c r="RL1221" s="60"/>
      <c r="RM1221" s="60"/>
      <c r="RN1221" s="60"/>
      <c r="RO1221" s="60"/>
      <c r="RP1221" s="60"/>
      <c r="RQ1221" s="60"/>
      <c r="RR1221" s="60"/>
      <c r="RS1221" s="60"/>
      <c r="RT1221" s="60"/>
      <c r="RU1221" s="60"/>
      <c r="RV1221" s="60"/>
      <c r="RW1221" s="60"/>
      <c r="RX1221" s="60"/>
      <c r="RY1221" s="60"/>
      <c r="RZ1221" s="60"/>
      <c r="SA1221" s="60"/>
      <c r="SB1221" s="60"/>
      <c r="SC1221" s="60"/>
      <c r="SD1221" s="60"/>
      <c r="SE1221" s="60"/>
      <c r="SF1221" s="60"/>
      <c r="SG1221" s="60"/>
      <c r="SH1221" s="60"/>
      <c r="SI1221" s="60"/>
      <c r="SJ1221" s="60"/>
      <c r="SK1221" s="60"/>
      <c r="SL1221" s="60"/>
      <c r="SM1221" s="60"/>
      <c r="SN1221" s="60"/>
      <c r="SO1221" s="60"/>
      <c r="SP1221" s="60"/>
      <c r="SQ1221" s="60"/>
      <c r="SR1221" s="60"/>
      <c r="SS1221" s="60"/>
      <c r="ST1221" s="60"/>
      <c r="SU1221" s="60"/>
      <c r="SV1221" s="60"/>
      <c r="SW1221" s="60"/>
      <c r="SX1221" s="60"/>
      <c r="SY1221" s="60"/>
      <c r="SZ1221" s="60"/>
      <c r="TA1221" s="60"/>
      <c r="TB1221" s="60"/>
      <c r="TC1221" s="60"/>
      <c r="TD1221" s="60"/>
      <c r="TE1221" s="60"/>
      <c r="TF1221" s="60"/>
      <c r="TG1221" s="60"/>
      <c r="TH1221" s="60"/>
      <c r="TI1221" s="60"/>
    </row>
    <row r="1222" spans="1:529" s="82" customFormat="1" ht="55.5" customHeight="1" thickBot="1" x14ac:dyDescent="0.3">
      <c r="A1222" s="92" t="s">
        <v>5088</v>
      </c>
      <c r="B1222" s="93">
        <v>42026</v>
      </c>
      <c r="C1222" s="94" t="s">
        <v>5098</v>
      </c>
      <c r="D1222" s="94" t="s">
        <v>7181</v>
      </c>
      <c r="E1222" s="94" t="s">
        <v>519</v>
      </c>
      <c r="F1222" s="94" t="s">
        <v>23</v>
      </c>
      <c r="G1222" s="94" t="s">
        <v>24</v>
      </c>
      <c r="H1222" s="159">
        <v>44358</v>
      </c>
      <c r="I1222" s="93">
        <v>42046</v>
      </c>
      <c r="J1222" s="93">
        <v>47870</v>
      </c>
      <c r="K1222" s="94" t="s">
        <v>1531</v>
      </c>
      <c r="L1222" s="94"/>
      <c r="M1222" s="94" t="s">
        <v>5099</v>
      </c>
      <c r="N1222" s="94" t="s">
        <v>48</v>
      </c>
      <c r="O1222" s="94">
        <v>2600</v>
      </c>
      <c r="P1222" s="756" t="s">
        <v>9123</v>
      </c>
      <c r="Q1222" s="756" t="s">
        <v>9123</v>
      </c>
      <c r="R1222" s="834"/>
      <c r="S1222" s="834"/>
      <c r="T1222" s="579">
        <v>2.5</v>
      </c>
      <c r="U1222" s="94">
        <v>7</v>
      </c>
      <c r="V1222" s="94">
        <v>2600</v>
      </c>
      <c r="W1222" s="94" t="s">
        <v>1257</v>
      </c>
      <c r="X1222" s="94">
        <v>50</v>
      </c>
      <c r="Y1222" s="94">
        <v>50</v>
      </c>
      <c r="Z1222" s="94">
        <v>250</v>
      </c>
      <c r="AA1222" s="94" t="s">
        <v>1090</v>
      </c>
      <c r="AB1222" s="94" t="s">
        <v>1090</v>
      </c>
      <c r="AC1222" s="94" t="s">
        <v>1090</v>
      </c>
      <c r="AD1222" s="94" t="s">
        <v>1090</v>
      </c>
      <c r="AE1222" s="94" t="s">
        <v>1090</v>
      </c>
      <c r="AF1222" s="94" t="s">
        <v>1090</v>
      </c>
      <c r="AG1222" s="94" t="s">
        <v>3334</v>
      </c>
      <c r="AH1222" s="94">
        <v>246.8</v>
      </c>
      <c r="AI1222" s="94" t="s">
        <v>5100</v>
      </c>
      <c r="AJ1222" s="94" t="s">
        <v>5101</v>
      </c>
      <c r="AK1222" s="67" t="s">
        <v>1459</v>
      </c>
      <c r="AL1222" s="82" t="s">
        <v>5340</v>
      </c>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c r="QM1222" s="60"/>
      <c r="QN1222" s="60"/>
      <c r="QO1222" s="60"/>
      <c r="QP1222" s="60"/>
      <c r="QQ1222" s="60"/>
      <c r="QR1222" s="60"/>
      <c r="QS1222" s="60"/>
      <c r="QT1222" s="60"/>
      <c r="QU1222" s="60"/>
      <c r="QV1222" s="60"/>
      <c r="QW1222" s="60"/>
      <c r="QX1222" s="60"/>
      <c r="QY1222" s="60"/>
      <c r="QZ1222" s="60"/>
      <c r="RA1222" s="60"/>
      <c r="RB1222" s="60"/>
      <c r="RC1222" s="60"/>
      <c r="RD1222" s="60"/>
      <c r="RE1222" s="60"/>
      <c r="RF1222" s="60"/>
      <c r="RG1222" s="60"/>
      <c r="RH1222" s="60"/>
      <c r="RI1222" s="60"/>
      <c r="RJ1222" s="60"/>
      <c r="RK1222" s="60"/>
      <c r="RL1222" s="60"/>
      <c r="RM1222" s="60"/>
      <c r="RN1222" s="60"/>
      <c r="RO1222" s="60"/>
      <c r="RP1222" s="60"/>
      <c r="RQ1222" s="60"/>
      <c r="RR1222" s="60"/>
      <c r="RS1222" s="60"/>
      <c r="RT1222" s="60"/>
      <c r="RU1222" s="60"/>
      <c r="RV1222" s="60"/>
      <c r="RW1222" s="60"/>
      <c r="RX1222" s="60"/>
      <c r="RY1222" s="60"/>
      <c r="RZ1222" s="60"/>
      <c r="SA1222" s="60"/>
      <c r="SB1222" s="60"/>
      <c r="SC1222" s="60"/>
      <c r="SD1222" s="60"/>
      <c r="SE1222" s="60"/>
      <c r="SF1222" s="60"/>
      <c r="SG1222" s="60"/>
      <c r="SH1222" s="60"/>
      <c r="SI1222" s="60"/>
      <c r="SJ1222" s="60"/>
      <c r="SK1222" s="60"/>
      <c r="SL1222" s="60"/>
      <c r="SM1222" s="60"/>
      <c r="SN1222" s="60"/>
      <c r="SO1222" s="60"/>
      <c r="SP1222" s="60"/>
      <c r="SQ1222" s="60"/>
      <c r="SR1222" s="60"/>
      <c r="SS1222" s="60"/>
      <c r="ST1222" s="60"/>
      <c r="SU1222" s="60"/>
      <c r="SV1222" s="60"/>
      <c r="SW1222" s="60"/>
      <c r="SX1222" s="60"/>
      <c r="SY1222" s="60"/>
      <c r="SZ1222" s="60"/>
      <c r="TA1222" s="60"/>
      <c r="TB1222" s="60"/>
      <c r="TC1222" s="60"/>
      <c r="TD1222" s="60"/>
      <c r="TE1222" s="60"/>
      <c r="TF1222" s="60"/>
      <c r="TG1222" s="60"/>
      <c r="TH1222" s="60"/>
      <c r="TI1222" s="60"/>
    </row>
    <row r="1223" spans="1:529" s="82" customFormat="1" ht="55.5" customHeight="1" thickBot="1" x14ac:dyDescent="0.3">
      <c r="A1223" s="92" t="s">
        <v>5102</v>
      </c>
      <c r="B1223" s="93">
        <v>42037</v>
      </c>
      <c r="C1223" s="94" t="s">
        <v>5103</v>
      </c>
      <c r="D1223" s="94" t="s">
        <v>7182</v>
      </c>
      <c r="E1223" s="94" t="s">
        <v>70</v>
      </c>
      <c r="F1223" s="94" t="s">
        <v>70</v>
      </c>
      <c r="G1223" s="94" t="s">
        <v>70</v>
      </c>
      <c r="H1223" s="159">
        <v>10971</v>
      </c>
      <c r="I1223" s="93">
        <v>42068</v>
      </c>
      <c r="J1223" s="93">
        <v>46428</v>
      </c>
      <c r="K1223" s="94" t="s">
        <v>365</v>
      </c>
      <c r="L1223" s="94" t="s">
        <v>365</v>
      </c>
      <c r="M1223" s="94" t="s">
        <v>289</v>
      </c>
      <c r="N1223" s="94" t="s">
        <v>25</v>
      </c>
      <c r="O1223" s="94">
        <v>142560</v>
      </c>
      <c r="P1223" s="834" t="s">
        <v>7907</v>
      </c>
      <c r="Q1223" s="834" t="s">
        <v>7908</v>
      </c>
      <c r="R1223" s="834"/>
      <c r="S1223" s="834"/>
      <c r="T1223" s="579">
        <v>90</v>
      </c>
      <c r="U1223" s="94">
        <v>720</v>
      </c>
      <c r="V1223" s="94">
        <v>142560</v>
      </c>
      <c r="W1223" s="94" t="s">
        <v>1257</v>
      </c>
      <c r="X1223" s="94">
        <v>100</v>
      </c>
      <c r="Y1223" s="94" t="s">
        <v>1090</v>
      </c>
      <c r="Z1223" s="94" t="s">
        <v>1090</v>
      </c>
      <c r="AA1223" s="94" t="s">
        <v>1090</v>
      </c>
      <c r="AB1223" s="94" t="s">
        <v>1090</v>
      </c>
      <c r="AC1223" s="94" t="s">
        <v>1090</v>
      </c>
      <c r="AD1223" s="94" t="s">
        <v>1090</v>
      </c>
      <c r="AE1223" s="94" t="s">
        <v>1090</v>
      </c>
      <c r="AF1223" s="94">
        <v>0.2</v>
      </c>
      <c r="AG1223" s="94" t="s">
        <v>1090</v>
      </c>
      <c r="AH1223" s="94">
        <v>29.66</v>
      </c>
      <c r="AI1223" s="94" t="s">
        <v>5104</v>
      </c>
      <c r="AJ1223" s="94" t="s">
        <v>5105</v>
      </c>
      <c r="AK1223" s="67" t="s">
        <v>1459</v>
      </c>
      <c r="AL1223" s="82" t="s">
        <v>5106</v>
      </c>
      <c r="AM1223" s="60"/>
      <c r="AN1223" s="60"/>
      <c r="AO1223" s="60"/>
      <c r="AP1223" s="60"/>
      <c r="AQ1223" s="60"/>
      <c r="AR1223" s="60"/>
      <c r="AS1223" s="60"/>
      <c r="AT1223" s="60"/>
      <c r="AU1223" s="60"/>
      <c r="AV1223" s="60"/>
      <c r="AW1223" s="60"/>
      <c r="AX1223" s="60"/>
      <c r="AY1223" s="60"/>
      <c r="AZ1223" s="60"/>
      <c r="BA1223" s="60"/>
      <c r="BB1223" s="60"/>
      <c r="BC1223" s="60"/>
      <c r="BD1223" s="60"/>
      <c r="BE1223" s="60"/>
      <c r="BF1223" s="60"/>
      <c r="BG1223" s="60"/>
      <c r="BH1223" s="60"/>
      <c r="BI1223" s="60"/>
      <c r="BJ1223" s="60"/>
      <c r="BK1223" s="60"/>
      <c r="BL1223" s="60"/>
      <c r="BM1223" s="60"/>
      <c r="BN1223" s="60"/>
      <c r="BO1223" s="60"/>
      <c r="BP1223" s="60"/>
      <c r="BQ1223" s="60"/>
      <c r="BR1223" s="60"/>
      <c r="BS1223" s="60"/>
      <c r="BT1223" s="60"/>
      <c r="BU1223" s="60"/>
      <c r="BV1223" s="60"/>
      <c r="BW1223" s="60"/>
      <c r="BX1223" s="60"/>
      <c r="BY1223" s="60"/>
      <c r="BZ1223" s="60"/>
      <c r="CA1223" s="60"/>
      <c r="CB1223" s="60"/>
      <c r="CC1223" s="60"/>
      <c r="CD1223" s="60"/>
      <c r="CE1223" s="60"/>
      <c r="CF1223" s="60"/>
      <c r="CG1223" s="60"/>
      <c r="CH1223" s="60"/>
      <c r="CI1223" s="60"/>
      <c r="CJ1223" s="60"/>
      <c r="CK1223" s="60"/>
      <c r="CL1223" s="60"/>
      <c r="CM1223" s="60"/>
      <c r="CN1223" s="60"/>
      <c r="CO1223" s="60"/>
      <c r="CP1223" s="60"/>
      <c r="CQ1223" s="60"/>
      <c r="CR1223" s="60"/>
      <c r="CS1223" s="60"/>
      <c r="CT1223" s="60"/>
      <c r="CU1223" s="60"/>
      <c r="CV1223" s="60"/>
      <c r="CW1223" s="60"/>
      <c r="CX1223" s="60"/>
      <c r="CY1223" s="60"/>
      <c r="CZ1223" s="60"/>
      <c r="DA1223" s="60"/>
      <c r="DB1223" s="60"/>
      <c r="DC1223" s="60"/>
      <c r="DD1223" s="60"/>
      <c r="DE1223" s="60"/>
      <c r="DF1223" s="60"/>
      <c r="DG1223" s="60"/>
      <c r="DH1223" s="60"/>
      <c r="DI1223" s="60"/>
      <c r="DJ1223" s="60"/>
      <c r="DK1223" s="60"/>
      <c r="DL1223" s="60"/>
      <c r="DM1223" s="60"/>
      <c r="DN1223" s="60"/>
      <c r="DO1223" s="60"/>
      <c r="DP1223" s="60"/>
      <c r="DQ1223" s="60"/>
      <c r="DR1223" s="60"/>
      <c r="DS1223" s="60"/>
      <c r="DT1223" s="60"/>
      <c r="DU1223" s="60"/>
      <c r="DV1223" s="60"/>
      <c r="DW1223" s="60"/>
      <c r="DX1223" s="60"/>
      <c r="DY1223" s="60"/>
      <c r="DZ1223" s="60"/>
      <c r="EA1223" s="60"/>
      <c r="EB1223" s="60"/>
      <c r="EC1223" s="60"/>
      <c r="ED1223" s="60"/>
      <c r="EE1223" s="60"/>
      <c r="EF1223" s="60"/>
      <c r="EG1223" s="60"/>
      <c r="EH1223" s="60"/>
      <c r="EI1223" s="60"/>
      <c r="EJ1223" s="60"/>
      <c r="EK1223" s="60"/>
      <c r="EL1223" s="60"/>
      <c r="EM1223" s="60"/>
      <c r="EN1223" s="60"/>
      <c r="EO1223" s="60"/>
      <c r="EP1223" s="60"/>
      <c r="EQ1223" s="60"/>
      <c r="ER1223" s="60"/>
      <c r="ES1223" s="60"/>
      <c r="ET1223" s="60"/>
      <c r="EU1223" s="60"/>
      <c r="EV1223" s="60"/>
      <c r="EW1223" s="60"/>
      <c r="EX1223" s="60"/>
      <c r="EY1223" s="60"/>
      <c r="EZ1223" s="60"/>
      <c r="FA1223" s="60"/>
      <c r="FB1223" s="60"/>
      <c r="FC1223" s="60"/>
      <c r="FD1223" s="60"/>
      <c r="FE1223" s="60"/>
      <c r="FF1223" s="60"/>
      <c r="FG1223" s="60"/>
      <c r="FH1223" s="60"/>
      <c r="FI1223" s="60"/>
      <c r="FJ1223" s="60"/>
      <c r="FK1223" s="60"/>
      <c r="FL1223" s="60"/>
      <c r="FM1223" s="60"/>
      <c r="FN1223" s="60"/>
      <c r="FO1223" s="60"/>
      <c r="FP1223" s="60"/>
      <c r="FQ1223" s="60"/>
      <c r="FR1223" s="60"/>
      <c r="FS1223" s="60"/>
      <c r="FT1223" s="60"/>
      <c r="FU1223" s="60"/>
      <c r="FV1223" s="60"/>
      <c r="FW1223" s="60"/>
      <c r="FX1223" s="60"/>
      <c r="FY1223" s="60"/>
      <c r="FZ1223" s="60"/>
      <c r="GA1223" s="60"/>
      <c r="GB1223" s="60"/>
      <c r="GC1223" s="60"/>
      <c r="GD1223" s="60"/>
      <c r="GE1223" s="60"/>
      <c r="GF1223" s="60"/>
      <c r="GG1223" s="60"/>
      <c r="GH1223" s="60"/>
      <c r="GI1223" s="60"/>
      <c r="GJ1223" s="60"/>
      <c r="GK1223" s="60"/>
      <c r="GL1223" s="60"/>
      <c r="GM1223" s="60"/>
      <c r="GN1223" s="60"/>
      <c r="GO1223" s="60"/>
      <c r="GP1223" s="60"/>
      <c r="GQ1223" s="60"/>
      <c r="GR1223" s="60"/>
      <c r="GS1223" s="60"/>
      <c r="GT1223" s="60"/>
      <c r="GU1223" s="60"/>
      <c r="GV1223" s="60"/>
      <c r="GW1223" s="60"/>
      <c r="GX1223" s="60"/>
      <c r="GY1223" s="60"/>
      <c r="GZ1223" s="60"/>
      <c r="HA1223" s="60"/>
      <c r="HB1223" s="60"/>
      <c r="HC1223" s="60"/>
      <c r="HD1223" s="60"/>
      <c r="HE1223" s="60"/>
      <c r="HF1223" s="60"/>
      <c r="HG1223" s="60"/>
      <c r="HH1223" s="60"/>
      <c r="HI1223" s="60"/>
      <c r="HJ1223" s="60"/>
      <c r="HK1223" s="60"/>
      <c r="HL1223" s="60"/>
      <c r="HM1223" s="60"/>
      <c r="HN1223" s="60"/>
      <c r="HO1223" s="60"/>
      <c r="HP1223" s="60"/>
      <c r="HQ1223" s="60"/>
      <c r="HR1223" s="60"/>
      <c r="HS1223" s="60"/>
      <c r="HT1223" s="60"/>
      <c r="HU1223" s="60"/>
      <c r="HV1223" s="60"/>
      <c r="HW1223" s="60"/>
      <c r="HX1223" s="60"/>
      <c r="HY1223" s="60"/>
      <c r="HZ1223" s="60"/>
      <c r="IA1223" s="60"/>
      <c r="IB1223" s="60"/>
      <c r="IC1223" s="60"/>
      <c r="ID1223" s="60"/>
      <c r="IE1223" s="60"/>
      <c r="IF1223" s="60"/>
      <c r="IG1223" s="60"/>
      <c r="IH1223" s="60"/>
      <c r="II1223" s="60"/>
      <c r="IJ1223" s="60"/>
      <c r="IK1223" s="60"/>
      <c r="IL1223" s="60"/>
      <c r="IM1223" s="60"/>
      <c r="IN1223" s="60"/>
      <c r="IO1223" s="60"/>
      <c r="IP1223" s="60"/>
      <c r="IQ1223" s="60"/>
      <c r="IR1223" s="60"/>
      <c r="IS1223" s="60"/>
      <c r="IT1223" s="60"/>
      <c r="IU1223" s="60"/>
      <c r="IV1223" s="60"/>
      <c r="IW1223" s="60"/>
      <c r="IX1223" s="60"/>
      <c r="IY1223" s="60"/>
      <c r="IZ1223" s="60"/>
      <c r="JA1223" s="60"/>
      <c r="JB1223" s="60"/>
      <c r="JC1223" s="60"/>
      <c r="JD1223" s="60"/>
      <c r="JE1223" s="60"/>
      <c r="JF1223" s="60"/>
      <c r="JG1223" s="60"/>
      <c r="JH1223" s="60"/>
      <c r="JI1223" s="60"/>
      <c r="JJ1223" s="60"/>
      <c r="JK1223" s="60"/>
      <c r="JL1223" s="60"/>
      <c r="JM1223" s="60"/>
      <c r="JN1223" s="60"/>
      <c r="JO1223" s="60"/>
      <c r="JP1223" s="60"/>
      <c r="JQ1223" s="60"/>
      <c r="JR1223" s="60"/>
      <c r="JS1223" s="60"/>
      <c r="JT1223" s="60"/>
      <c r="JU1223" s="60"/>
      <c r="JV1223" s="60"/>
      <c r="JW1223" s="60"/>
      <c r="JX1223" s="60"/>
      <c r="JY1223" s="60"/>
      <c r="JZ1223" s="60"/>
      <c r="KA1223" s="60"/>
      <c r="KB1223" s="60"/>
      <c r="KC1223" s="60"/>
      <c r="KD1223" s="60"/>
      <c r="KE1223" s="60"/>
      <c r="KF1223" s="60"/>
      <c r="KG1223" s="60"/>
      <c r="KH1223" s="60"/>
      <c r="KI1223" s="60"/>
      <c r="KJ1223" s="60"/>
      <c r="KK1223" s="60"/>
      <c r="KL1223" s="60"/>
      <c r="KM1223" s="60"/>
      <c r="KN1223" s="60"/>
      <c r="KO1223" s="60"/>
      <c r="KP1223" s="60"/>
      <c r="KQ1223" s="60"/>
      <c r="KR1223" s="60"/>
      <c r="KS1223" s="60"/>
      <c r="KT1223" s="60"/>
      <c r="KU1223" s="60"/>
      <c r="KV1223" s="60"/>
      <c r="KW1223" s="60"/>
      <c r="KX1223" s="60"/>
      <c r="KY1223" s="60"/>
      <c r="KZ1223" s="60"/>
      <c r="LA1223" s="60"/>
      <c r="LB1223" s="60"/>
      <c r="LC1223" s="60"/>
      <c r="LD1223" s="60"/>
      <c r="LE1223" s="60"/>
      <c r="LF1223" s="60"/>
      <c r="LG1223" s="60"/>
      <c r="LH1223" s="60"/>
      <c r="LI1223" s="60"/>
      <c r="LJ1223" s="60"/>
      <c r="LK1223" s="60"/>
      <c r="LL1223" s="60"/>
      <c r="LM1223" s="60"/>
      <c r="LN1223" s="60"/>
      <c r="LO1223" s="60"/>
      <c r="LP1223" s="60"/>
      <c r="LQ1223" s="60"/>
      <c r="LR1223" s="60"/>
      <c r="LS1223" s="60"/>
      <c r="LT1223" s="60"/>
      <c r="LU1223" s="60"/>
      <c r="LV1223" s="60"/>
      <c r="LW1223" s="60"/>
      <c r="LX1223" s="60"/>
      <c r="LY1223" s="60"/>
      <c r="LZ1223" s="60"/>
      <c r="MA1223" s="60"/>
      <c r="MB1223" s="60"/>
      <c r="MC1223" s="60"/>
      <c r="MD1223" s="60"/>
      <c r="ME1223" s="60"/>
      <c r="MF1223" s="60"/>
      <c r="MG1223" s="60"/>
      <c r="MH1223" s="60"/>
      <c r="MI1223" s="60"/>
      <c r="MJ1223" s="60"/>
      <c r="MK1223" s="60"/>
      <c r="ML1223" s="60"/>
      <c r="MM1223" s="60"/>
      <c r="MN1223" s="60"/>
      <c r="MO1223" s="60"/>
      <c r="MP1223" s="60"/>
      <c r="MQ1223" s="60"/>
      <c r="MR1223" s="60"/>
      <c r="MS1223" s="60"/>
      <c r="MT1223" s="60"/>
      <c r="MU1223" s="60"/>
      <c r="MV1223" s="60"/>
      <c r="MW1223" s="60"/>
      <c r="MX1223" s="60"/>
      <c r="MY1223" s="60"/>
      <c r="MZ1223" s="60"/>
      <c r="NA1223" s="60"/>
      <c r="NB1223" s="60"/>
      <c r="NC1223" s="60"/>
      <c r="ND1223" s="60"/>
      <c r="NE1223" s="60"/>
      <c r="NF1223" s="60"/>
      <c r="NG1223" s="60"/>
      <c r="NH1223" s="60"/>
      <c r="NI1223" s="60"/>
      <c r="NJ1223" s="60"/>
      <c r="NK1223" s="60"/>
      <c r="NL1223" s="60"/>
      <c r="NM1223" s="60"/>
      <c r="NN1223" s="60"/>
      <c r="NO1223" s="60"/>
      <c r="NP1223" s="60"/>
      <c r="NQ1223" s="60"/>
      <c r="NR1223" s="60"/>
      <c r="NS1223" s="60"/>
      <c r="NT1223" s="60"/>
      <c r="NU1223" s="60"/>
      <c r="NV1223" s="60"/>
      <c r="NW1223" s="60"/>
      <c r="NX1223" s="60"/>
      <c r="NY1223" s="60"/>
      <c r="NZ1223" s="60"/>
      <c r="OA1223" s="60"/>
      <c r="OB1223" s="60"/>
      <c r="OC1223" s="60"/>
      <c r="OD1223" s="60"/>
      <c r="OE1223" s="60"/>
      <c r="OF1223" s="60"/>
      <c r="OG1223" s="60"/>
      <c r="OH1223" s="60"/>
      <c r="OI1223" s="60"/>
      <c r="OJ1223" s="60"/>
      <c r="OK1223" s="60"/>
      <c r="OL1223" s="60"/>
      <c r="OM1223" s="60"/>
      <c r="ON1223" s="60"/>
      <c r="OO1223" s="60"/>
      <c r="OP1223" s="60"/>
      <c r="OQ1223" s="60"/>
      <c r="OR1223" s="60"/>
      <c r="OS1223" s="60"/>
      <c r="OT1223" s="60"/>
      <c r="OU1223" s="60"/>
      <c r="OV1223" s="60"/>
      <c r="OW1223" s="60"/>
      <c r="OX1223" s="60"/>
      <c r="OY1223" s="60"/>
      <c r="OZ1223" s="60"/>
      <c r="PA1223" s="60"/>
      <c r="PB1223" s="60"/>
      <c r="PC1223" s="60"/>
      <c r="PD1223" s="60"/>
      <c r="PE1223" s="60"/>
      <c r="PF1223" s="60"/>
      <c r="PG1223" s="60"/>
      <c r="PH1223" s="60"/>
      <c r="PI1223" s="60"/>
      <c r="PJ1223" s="60"/>
      <c r="PK1223" s="60"/>
      <c r="PL1223" s="60"/>
      <c r="PM1223" s="60"/>
      <c r="PN1223" s="60"/>
      <c r="PO1223" s="60"/>
      <c r="PP1223" s="60"/>
      <c r="PQ1223" s="60"/>
      <c r="PR1223" s="60"/>
      <c r="PS1223" s="60"/>
      <c r="PT1223" s="60"/>
      <c r="PU1223" s="60"/>
      <c r="PV1223" s="60"/>
      <c r="PW1223" s="60"/>
      <c r="PX1223" s="60"/>
      <c r="PY1223" s="60"/>
      <c r="PZ1223" s="60"/>
      <c r="QA1223" s="60"/>
      <c r="QB1223" s="60"/>
      <c r="QC1223" s="60"/>
      <c r="QD1223" s="60"/>
      <c r="QE1223" s="60"/>
      <c r="QF1223" s="60"/>
      <c r="QG1223" s="60"/>
      <c r="QH1223" s="60"/>
      <c r="QI1223" s="60"/>
      <c r="QJ1223" s="60"/>
      <c r="QK1223" s="60"/>
      <c r="QL1223" s="60"/>
      <c r="QM1223" s="60"/>
      <c r="QN1223" s="60"/>
      <c r="QO1223" s="60"/>
      <c r="QP1223" s="60"/>
      <c r="QQ1223" s="60"/>
      <c r="QR1223" s="60"/>
      <c r="QS1223" s="60"/>
      <c r="QT1223" s="60"/>
      <c r="QU1223" s="60"/>
      <c r="QV1223" s="60"/>
      <c r="QW1223" s="60"/>
      <c r="QX1223" s="60"/>
      <c r="QY1223" s="60"/>
      <c r="QZ1223" s="60"/>
      <c r="RA1223" s="60"/>
      <c r="RB1223" s="60"/>
      <c r="RC1223" s="60"/>
      <c r="RD1223" s="60"/>
      <c r="RE1223" s="60"/>
      <c r="RF1223" s="60"/>
      <c r="RG1223" s="60"/>
      <c r="RH1223" s="60"/>
      <c r="RI1223" s="60"/>
      <c r="RJ1223" s="60"/>
      <c r="RK1223" s="60"/>
      <c r="RL1223" s="60"/>
      <c r="RM1223" s="60"/>
      <c r="RN1223" s="60"/>
      <c r="RO1223" s="60"/>
      <c r="RP1223" s="60"/>
      <c r="RQ1223" s="60"/>
      <c r="RR1223" s="60"/>
      <c r="RS1223" s="60"/>
      <c r="RT1223" s="60"/>
      <c r="RU1223" s="60"/>
      <c r="RV1223" s="60"/>
      <c r="RW1223" s="60"/>
      <c r="RX1223" s="60"/>
      <c r="RY1223" s="60"/>
      <c r="RZ1223" s="60"/>
      <c r="SA1223" s="60"/>
      <c r="SB1223" s="60"/>
      <c r="SC1223" s="60"/>
      <c r="SD1223" s="60"/>
      <c r="SE1223" s="60"/>
      <c r="SF1223" s="60"/>
      <c r="SG1223" s="60"/>
      <c r="SH1223" s="60"/>
      <c r="SI1223" s="60"/>
      <c r="SJ1223" s="60"/>
      <c r="SK1223" s="60"/>
      <c r="SL1223" s="60"/>
      <c r="SM1223" s="60"/>
      <c r="SN1223" s="60"/>
      <c r="SO1223" s="60"/>
      <c r="SP1223" s="60"/>
      <c r="SQ1223" s="60"/>
      <c r="SR1223" s="60"/>
      <c r="SS1223" s="60"/>
      <c r="ST1223" s="60"/>
      <c r="SU1223" s="60"/>
      <c r="SV1223" s="60"/>
      <c r="SW1223" s="60"/>
      <c r="SX1223" s="60"/>
      <c r="SY1223" s="60"/>
      <c r="SZ1223" s="60"/>
      <c r="TA1223" s="60"/>
      <c r="TB1223" s="60"/>
      <c r="TC1223" s="60"/>
      <c r="TD1223" s="60"/>
      <c r="TE1223" s="60"/>
      <c r="TF1223" s="60"/>
      <c r="TG1223" s="60"/>
      <c r="TH1223" s="60"/>
      <c r="TI1223" s="60"/>
    </row>
    <row r="1224" spans="1:529" s="60" customFormat="1" ht="63.75" customHeight="1" thickBot="1" x14ac:dyDescent="0.3">
      <c r="A1224" s="165" t="s">
        <v>5107</v>
      </c>
      <c r="B1224" s="166">
        <v>42040</v>
      </c>
      <c r="C1224" s="167" t="s">
        <v>5293</v>
      </c>
      <c r="D1224" s="167" t="s">
        <v>7089</v>
      </c>
      <c r="E1224" s="705" t="s">
        <v>135</v>
      </c>
      <c r="F1224" s="705" t="s">
        <v>136</v>
      </c>
      <c r="G1224" s="705" t="s">
        <v>51</v>
      </c>
      <c r="H1224" s="168">
        <v>31098</v>
      </c>
      <c r="I1224" s="166">
        <v>42087</v>
      </c>
      <c r="J1224" s="166">
        <v>43465</v>
      </c>
      <c r="K1224" s="167" t="s">
        <v>1171</v>
      </c>
      <c r="L1224" s="167"/>
      <c r="M1224" s="167" t="s">
        <v>5108</v>
      </c>
      <c r="N1224" s="167" t="s">
        <v>34</v>
      </c>
      <c r="O1224" s="167">
        <v>28908</v>
      </c>
      <c r="P1224" s="759"/>
      <c r="Q1224" s="759"/>
      <c r="R1224" s="759" t="s">
        <v>7037</v>
      </c>
      <c r="S1224" s="759"/>
      <c r="T1224" s="564">
        <v>9.6</v>
      </c>
      <c r="U1224" s="167">
        <v>219</v>
      </c>
      <c r="V1224" s="167">
        <v>28.908000000000001</v>
      </c>
      <c r="W1224" s="167" t="s">
        <v>5109</v>
      </c>
      <c r="X1224" s="167">
        <v>30</v>
      </c>
      <c r="Y1224" s="167" t="s">
        <v>1090</v>
      </c>
      <c r="Z1224" s="167" t="s">
        <v>1090</v>
      </c>
      <c r="AA1224" s="167" t="s">
        <v>1090</v>
      </c>
      <c r="AB1224" s="167" t="s">
        <v>1090</v>
      </c>
      <c r="AC1224" s="167" t="s">
        <v>1090</v>
      </c>
      <c r="AD1224" s="167" t="s">
        <v>1090</v>
      </c>
      <c r="AE1224" s="167" t="s">
        <v>1090</v>
      </c>
      <c r="AF1224" s="167" t="s">
        <v>1090</v>
      </c>
      <c r="AG1224" s="167" t="s">
        <v>5110</v>
      </c>
      <c r="AH1224" s="167">
        <v>180.43</v>
      </c>
      <c r="AI1224" s="167" t="s">
        <v>5111</v>
      </c>
      <c r="AJ1224" s="167" t="s">
        <v>5112</v>
      </c>
      <c r="AK1224" s="103" t="s">
        <v>1459</v>
      </c>
      <c r="AL1224" s="152"/>
    </row>
    <row r="1225" spans="1:529" s="60" customFormat="1" ht="62.25" customHeight="1" thickBot="1" x14ac:dyDescent="0.3">
      <c r="A1225" s="165" t="s">
        <v>5287</v>
      </c>
      <c r="B1225" s="166">
        <v>42053</v>
      </c>
      <c r="C1225" s="167" t="s">
        <v>5288</v>
      </c>
      <c r="D1225" s="167" t="s">
        <v>7183</v>
      </c>
      <c r="E1225" s="167" t="s">
        <v>113</v>
      </c>
      <c r="F1225" s="167" t="s">
        <v>113</v>
      </c>
      <c r="G1225" s="167" t="s">
        <v>63</v>
      </c>
      <c r="H1225" s="168">
        <v>3928</v>
      </c>
      <c r="I1225" s="166">
        <v>42090</v>
      </c>
      <c r="J1225" s="166">
        <v>44245</v>
      </c>
      <c r="K1225" s="167" t="s">
        <v>1315</v>
      </c>
      <c r="L1225" s="167"/>
      <c r="M1225" s="167" t="s">
        <v>994</v>
      </c>
      <c r="N1225" s="167" t="s">
        <v>66</v>
      </c>
      <c r="O1225" s="167">
        <v>30000</v>
      </c>
      <c r="P1225" s="759"/>
      <c r="Q1225" s="759"/>
      <c r="R1225" s="759" t="s">
        <v>6643</v>
      </c>
      <c r="S1225" s="759"/>
      <c r="T1225" s="564">
        <v>7.32</v>
      </c>
      <c r="U1225" s="167">
        <v>118</v>
      </c>
      <c r="V1225" s="167">
        <v>30000</v>
      </c>
      <c r="W1225" s="167" t="s">
        <v>3184</v>
      </c>
      <c r="X1225" s="167">
        <v>50</v>
      </c>
      <c r="Y1225" s="167" t="s">
        <v>1090</v>
      </c>
      <c r="Z1225" s="167">
        <v>70</v>
      </c>
      <c r="AA1225" s="167" t="s">
        <v>1090</v>
      </c>
      <c r="AB1225" s="167" t="s">
        <v>1090</v>
      </c>
      <c r="AC1225" s="167" t="s">
        <v>1090</v>
      </c>
      <c r="AD1225" s="167" t="s">
        <v>1090</v>
      </c>
      <c r="AE1225" s="167" t="s">
        <v>1090</v>
      </c>
      <c r="AF1225" s="167">
        <v>0.3</v>
      </c>
      <c r="AG1225" s="167" t="s">
        <v>5289</v>
      </c>
      <c r="AH1225" s="167">
        <v>453.25799999999998</v>
      </c>
      <c r="AI1225" s="167" t="s">
        <v>5290</v>
      </c>
      <c r="AJ1225" s="167" t="s">
        <v>5291</v>
      </c>
      <c r="AK1225" s="103" t="s">
        <v>1459</v>
      </c>
      <c r="AL1225" s="152" t="s">
        <v>6644</v>
      </c>
    </row>
    <row r="1226" spans="1:529" s="82" customFormat="1" ht="55.5" customHeight="1" x14ac:dyDescent="0.25">
      <c r="A1226" s="62" t="s">
        <v>5292</v>
      </c>
      <c r="B1226" s="63">
        <v>42047</v>
      </c>
      <c r="C1226" s="64" t="s">
        <v>5294</v>
      </c>
      <c r="D1226" s="64" t="s">
        <v>7184</v>
      </c>
      <c r="E1226" s="11" t="s">
        <v>7153</v>
      </c>
      <c r="F1226" s="11" t="s">
        <v>100</v>
      </c>
      <c r="G1226" s="11" t="s">
        <v>86</v>
      </c>
      <c r="H1226" s="157" t="s">
        <v>5296</v>
      </c>
      <c r="I1226" s="63">
        <v>42077</v>
      </c>
      <c r="J1226" s="63">
        <v>49352</v>
      </c>
      <c r="K1226" s="64" t="s">
        <v>374</v>
      </c>
      <c r="L1226" s="64" t="s">
        <v>7633</v>
      </c>
      <c r="M1226" s="64" t="s">
        <v>1039</v>
      </c>
      <c r="N1226" s="64" t="s">
        <v>40</v>
      </c>
      <c r="O1226" s="64">
        <v>2584200</v>
      </c>
      <c r="P1226" s="839" t="s">
        <v>9130</v>
      </c>
      <c r="Q1226" s="839" t="s">
        <v>9130</v>
      </c>
      <c r="R1226" s="839"/>
      <c r="S1226" s="839"/>
      <c r="T1226" s="630">
        <v>406</v>
      </c>
      <c r="U1226" s="64">
        <v>7080</v>
      </c>
      <c r="V1226" s="64">
        <v>1220</v>
      </c>
      <c r="W1226" s="64" t="s">
        <v>3184</v>
      </c>
      <c r="X1226" s="64">
        <v>35</v>
      </c>
      <c r="Y1226" s="64">
        <v>25</v>
      </c>
      <c r="Z1226" s="64">
        <v>125</v>
      </c>
      <c r="AA1226" s="64" t="s">
        <v>1090</v>
      </c>
      <c r="AB1226" s="64" t="s">
        <v>1090</v>
      </c>
      <c r="AC1226" s="64" t="s">
        <v>1090</v>
      </c>
      <c r="AD1226" s="64">
        <v>15</v>
      </c>
      <c r="AE1226" s="64">
        <v>2</v>
      </c>
      <c r="AF1226" s="64">
        <v>0.3</v>
      </c>
      <c r="AG1226" s="64" t="s">
        <v>5298</v>
      </c>
      <c r="AH1226" s="64">
        <v>174.57</v>
      </c>
      <c r="AI1226" s="64" t="s">
        <v>5299</v>
      </c>
      <c r="AJ1226" s="64" t="s">
        <v>5300</v>
      </c>
      <c r="AK1226" s="64" t="s">
        <v>5304</v>
      </c>
      <c r="AL1226" s="469"/>
      <c r="AM1226" s="60"/>
      <c r="AN1226" s="60"/>
      <c r="AO1226" s="60"/>
      <c r="AP1226" s="60"/>
      <c r="AQ1226" s="60"/>
      <c r="AR1226" s="60"/>
      <c r="AS1226" s="60"/>
      <c r="AT1226" s="60"/>
      <c r="AU1226" s="60"/>
      <c r="AV1226" s="60"/>
      <c r="AW1226" s="60"/>
      <c r="AX1226" s="60"/>
      <c r="AY1226" s="60"/>
      <c r="AZ1226" s="60"/>
      <c r="BA1226" s="60"/>
      <c r="BB1226" s="60"/>
      <c r="BC1226" s="60"/>
      <c r="BD1226" s="60"/>
      <c r="BE1226" s="60"/>
      <c r="BF1226" s="60"/>
      <c r="BG1226" s="60"/>
      <c r="BH1226" s="60"/>
      <c r="BI1226" s="60"/>
      <c r="BJ1226" s="60"/>
      <c r="BK1226" s="60"/>
      <c r="BL1226" s="60"/>
      <c r="BM1226" s="60"/>
      <c r="BN1226" s="60"/>
      <c r="BO1226" s="60"/>
      <c r="BP1226" s="60"/>
      <c r="BQ1226" s="60"/>
      <c r="BR1226" s="60"/>
      <c r="BS1226" s="60"/>
      <c r="BT1226" s="60"/>
      <c r="BU1226" s="60"/>
      <c r="BV1226" s="60"/>
      <c r="BW1226" s="60"/>
      <c r="BX1226" s="60"/>
      <c r="BY1226" s="60"/>
      <c r="BZ1226" s="60"/>
      <c r="CA1226" s="60"/>
      <c r="CB1226" s="60"/>
      <c r="CC1226" s="60"/>
      <c r="CD1226" s="60"/>
      <c r="CE1226" s="60"/>
      <c r="CF1226" s="60"/>
      <c r="CG1226" s="60"/>
      <c r="CH1226" s="60"/>
      <c r="CI1226" s="60"/>
      <c r="CJ1226" s="60"/>
      <c r="CK1226" s="60"/>
      <c r="CL1226" s="60"/>
      <c r="CM1226" s="60"/>
      <c r="CN1226" s="60"/>
      <c r="CO1226" s="60"/>
      <c r="CP1226" s="60"/>
      <c r="CQ1226" s="60"/>
      <c r="CR1226" s="60"/>
      <c r="CS1226" s="60"/>
      <c r="CT1226" s="60"/>
      <c r="CU1226" s="60"/>
      <c r="CV1226" s="60"/>
      <c r="CW1226" s="60"/>
      <c r="CX1226" s="60"/>
      <c r="CY1226" s="60"/>
      <c r="CZ1226" s="60"/>
      <c r="DA1226" s="60"/>
      <c r="DB1226" s="60"/>
      <c r="DC1226" s="60"/>
      <c r="DD1226" s="60"/>
      <c r="DE1226" s="60"/>
      <c r="DF1226" s="60"/>
      <c r="DG1226" s="60"/>
      <c r="DH1226" s="60"/>
      <c r="DI1226" s="60"/>
      <c r="DJ1226" s="60"/>
      <c r="DK1226" s="60"/>
      <c r="DL1226" s="60"/>
      <c r="DM1226" s="60"/>
      <c r="DN1226" s="60"/>
      <c r="DO1226" s="60"/>
      <c r="DP1226" s="60"/>
      <c r="DQ1226" s="60"/>
      <c r="DR1226" s="60"/>
      <c r="DS1226" s="60"/>
      <c r="DT1226" s="60"/>
      <c r="DU1226" s="60"/>
      <c r="DV1226" s="60"/>
      <c r="DW1226" s="60"/>
      <c r="DX1226" s="60"/>
      <c r="DY1226" s="60"/>
      <c r="DZ1226" s="60"/>
      <c r="EA1226" s="60"/>
      <c r="EB1226" s="60"/>
      <c r="EC1226" s="60"/>
      <c r="ED1226" s="60"/>
      <c r="EE1226" s="60"/>
      <c r="EF1226" s="60"/>
      <c r="EG1226" s="60"/>
      <c r="EH1226" s="60"/>
      <c r="EI1226" s="60"/>
      <c r="EJ1226" s="60"/>
      <c r="EK1226" s="60"/>
      <c r="EL1226" s="60"/>
      <c r="EM1226" s="60"/>
      <c r="EN1226" s="60"/>
      <c r="EO1226" s="60"/>
      <c r="EP1226" s="60"/>
      <c r="EQ1226" s="60"/>
      <c r="ER1226" s="60"/>
      <c r="ES1226" s="60"/>
      <c r="ET1226" s="60"/>
      <c r="EU1226" s="60"/>
      <c r="EV1226" s="60"/>
      <c r="EW1226" s="60"/>
      <c r="EX1226" s="60"/>
      <c r="EY1226" s="60"/>
      <c r="EZ1226" s="60"/>
      <c r="FA1226" s="60"/>
      <c r="FB1226" s="60"/>
      <c r="FC1226" s="60"/>
      <c r="FD1226" s="60"/>
      <c r="FE1226" s="60"/>
      <c r="FF1226" s="60"/>
      <c r="FG1226" s="60"/>
      <c r="FH1226" s="60"/>
      <c r="FI1226" s="60"/>
      <c r="FJ1226" s="60"/>
      <c r="FK1226" s="60"/>
      <c r="FL1226" s="60"/>
      <c r="FM1226" s="60"/>
      <c r="FN1226" s="60"/>
      <c r="FO1226" s="60"/>
      <c r="FP1226" s="60"/>
      <c r="FQ1226" s="60"/>
      <c r="FR1226" s="60"/>
      <c r="FS1226" s="60"/>
      <c r="FT1226" s="60"/>
      <c r="FU1226" s="60"/>
      <c r="FV1226" s="60"/>
      <c r="FW1226" s="60"/>
      <c r="FX1226" s="60"/>
      <c r="FY1226" s="60"/>
      <c r="FZ1226" s="60"/>
      <c r="GA1226" s="60"/>
      <c r="GB1226" s="60"/>
      <c r="GC1226" s="60"/>
      <c r="GD1226" s="60"/>
      <c r="GE1226" s="60"/>
      <c r="GF1226" s="60"/>
      <c r="GG1226" s="60"/>
      <c r="GH1226" s="60"/>
      <c r="GI1226" s="60"/>
      <c r="GJ1226" s="60"/>
      <c r="GK1226" s="60"/>
      <c r="GL1226" s="60"/>
      <c r="GM1226" s="60"/>
      <c r="GN1226" s="60"/>
      <c r="GO1226" s="60"/>
      <c r="GP1226" s="60"/>
      <c r="GQ1226" s="60"/>
      <c r="GR1226" s="60"/>
      <c r="GS1226" s="60"/>
      <c r="GT1226" s="60"/>
      <c r="GU1226" s="60"/>
      <c r="GV1226" s="60"/>
      <c r="GW1226" s="60"/>
      <c r="GX1226" s="60"/>
      <c r="GY1226" s="60"/>
      <c r="GZ1226" s="60"/>
      <c r="HA1226" s="60"/>
      <c r="HB1226" s="60"/>
      <c r="HC1226" s="60"/>
      <c r="HD1226" s="60"/>
      <c r="HE1226" s="60"/>
      <c r="HF1226" s="60"/>
      <c r="HG1226" s="60"/>
      <c r="HH1226" s="60"/>
      <c r="HI1226" s="60"/>
      <c r="HJ1226" s="60"/>
      <c r="HK1226" s="60"/>
      <c r="HL1226" s="60"/>
      <c r="HM1226" s="60"/>
      <c r="HN1226" s="60"/>
      <c r="HO1226" s="60"/>
      <c r="HP1226" s="60"/>
      <c r="HQ1226" s="60"/>
      <c r="HR1226" s="60"/>
      <c r="HS1226" s="60"/>
      <c r="HT1226" s="60"/>
      <c r="HU1226" s="60"/>
      <c r="HV1226" s="60"/>
      <c r="HW1226" s="60"/>
      <c r="HX1226" s="60"/>
      <c r="HY1226" s="60"/>
      <c r="HZ1226" s="60"/>
      <c r="IA1226" s="60"/>
      <c r="IB1226" s="60"/>
      <c r="IC1226" s="60"/>
      <c r="ID1226" s="60"/>
      <c r="IE1226" s="60"/>
      <c r="IF1226" s="60"/>
      <c r="IG1226" s="60"/>
      <c r="IH1226" s="60"/>
      <c r="II1226" s="60"/>
      <c r="IJ1226" s="60"/>
      <c r="IK1226" s="60"/>
      <c r="IL1226" s="60"/>
      <c r="IM1226" s="60"/>
      <c r="IN1226" s="60"/>
      <c r="IO1226" s="60"/>
      <c r="IP1226" s="60"/>
      <c r="IQ1226" s="60"/>
      <c r="IR1226" s="60"/>
      <c r="IS1226" s="60"/>
      <c r="IT1226" s="60"/>
      <c r="IU1226" s="60"/>
      <c r="IV1226" s="60"/>
      <c r="IW1226" s="60"/>
      <c r="IX1226" s="60"/>
      <c r="IY1226" s="60"/>
      <c r="IZ1226" s="60"/>
      <c r="JA1226" s="60"/>
      <c r="JB1226" s="60"/>
      <c r="JC1226" s="60"/>
      <c r="JD1226" s="60"/>
      <c r="JE1226" s="60"/>
      <c r="JF1226" s="60"/>
      <c r="JG1226" s="60"/>
      <c r="JH1226" s="60"/>
      <c r="JI1226" s="60"/>
      <c r="JJ1226" s="60"/>
      <c r="JK1226" s="60"/>
      <c r="JL1226" s="60"/>
      <c r="JM1226" s="60"/>
      <c r="JN1226" s="60"/>
      <c r="JO1226" s="60"/>
      <c r="JP1226" s="60"/>
      <c r="JQ1226" s="60"/>
      <c r="JR1226" s="60"/>
      <c r="JS1226" s="60"/>
      <c r="JT1226" s="60"/>
      <c r="JU1226" s="60"/>
      <c r="JV1226" s="60"/>
      <c r="JW1226" s="60"/>
      <c r="JX1226" s="60"/>
      <c r="JY1226" s="60"/>
      <c r="JZ1226" s="60"/>
      <c r="KA1226" s="60"/>
      <c r="KB1226" s="60"/>
      <c r="KC1226" s="60"/>
      <c r="KD1226" s="60"/>
      <c r="KE1226" s="60"/>
      <c r="KF1226" s="60"/>
      <c r="KG1226" s="60"/>
      <c r="KH1226" s="60"/>
      <c r="KI1226" s="60"/>
      <c r="KJ1226" s="60"/>
      <c r="KK1226" s="60"/>
      <c r="KL1226" s="60"/>
      <c r="KM1226" s="60"/>
      <c r="KN1226" s="60"/>
      <c r="KO1226" s="60"/>
      <c r="KP1226" s="60"/>
      <c r="KQ1226" s="60"/>
      <c r="KR1226" s="60"/>
      <c r="KS1226" s="60"/>
      <c r="KT1226" s="60"/>
      <c r="KU1226" s="60"/>
      <c r="KV1226" s="60"/>
      <c r="KW1226" s="60"/>
      <c r="KX1226" s="60"/>
      <c r="KY1226" s="60"/>
      <c r="KZ1226" s="60"/>
      <c r="LA1226" s="60"/>
      <c r="LB1226" s="60"/>
      <c r="LC1226" s="60"/>
      <c r="LD1226" s="60"/>
      <c r="LE1226" s="60"/>
      <c r="LF1226" s="60"/>
      <c r="LG1226" s="60"/>
      <c r="LH1226" s="60"/>
      <c r="LI1226" s="60"/>
      <c r="LJ1226" s="60"/>
      <c r="LK1226" s="60"/>
      <c r="LL1226" s="60"/>
      <c r="LM1226" s="60"/>
      <c r="LN1226" s="60"/>
      <c r="LO1226" s="60"/>
      <c r="LP1226" s="60"/>
      <c r="LQ1226" s="60"/>
      <c r="LR1226" s="60"/>
      <c r="LS1226" s="60"/>
      <c r="LT1226" s="60"/>
      <c r="LU1226" s="60"/>
      <c r="LV1226" s="60"/>
      <c r="LW1226" s="60"/>
      <c r="LX1226" s="60"/>
      <c r="LY1226" s="60"/>
      <c r="LZ1226" s="60"/>
      <c r="MA1226" s="60"/>
      <c r="MB1226" s="60"/>
      <c r="MC1226" s="60"/>
      <c r="MD1226" s="60"/>
      <c r="ME1226" s="60"/>
      <c r="MF1226" s="60"/>
      <c r="MG1226" s="60"/>
      <c r="MH1226" s="60"/>
      <c r="MI1226" s="60"/>
      <c r="MJ1226" s="60"/>
      <c r="MK1226" s="60"/>
      <c r="ML1226" s="60"/>
      <c r="MM1226" s="60"/>
      <c r="MN1226" s="60"/>
      <c r="MO1226" s="60"/>
      <c r="MP1226" s="60"/>
      <c r="MQ1226" s="60"/>
      <c r="MR1226" s="60"/>
      <c r="MS1226" s="60"/>
      <c r="MT1226" s="60"/>
      <c r="MU1226" s="60"/>
      <c r="MV1226" s="60"/>
      <c r="MW1226" s="60"/>
      <c r="MX1226" s="60"/>
      <c r="MY1226" s="60"/>
      <c r="MZ1226" s="60"/>
      <c r="NA1226" s="60"/>
      <c r="NB1226" s="60"/>
      <c r="NC1226" s="60"/>
      <c r="ND1226" s="60"/>
      <c r="NE1226" s="60"/>
      <c r="NF1226" s="60"/>
      <c r="NG1226" s="60"/>
      <c r="NH1226" s="60"/>
      <c r="NI1226" s="60"/>
      <c r="NJ1226" s="60"/>
      <c r="NK1226" s="60"/>
      <c r="NL1226" s="60"/>
      <c r="NM1226" s="60"/>
      <c r="NN1226" s="60"/>
      <c r="NO1226" s="60"/>
      <c r="NP1226" s="60"/>
      <c r="NQ1226" s="60"/>
      <c r="NR1226" s="60"/>
      <c r="NS1226" s="60"/>
      <c r="NT1226" s="60"/>
      <c r="NU1226" s="60"/>
      <c r="NV1226" s="60"/>
      <c r="NW1226" s="60"/>
      <c r="NX1226" s="60"/>
      <c r="NY1226" s="60"/>
      <c r="NZ1226" s="60"/>
      <c r="OA1226" s="60"/>
      <c r="OB1226" s="60"/>
      <c r="OC1226" s="60"/>
      <c r="OD1226" s="60"/>
      <c r="OE1226" s="60"/>
      <c r="OF1226" s="60"/>
      <c r="OG1226" s="60"/>
      <c r="OH1226" s="60"/>
      <c r="OI1226" s="60"/>
      <c r="OJ1226" s="60"/>
      <c r="OK1226" s="60"/>
      <c r="OL1226" s="60"/>
      <c r="OM1226" s="60"/>
      <c r="ON1226" s="60"/>
      <c r="OO1226" s="60"/>
      <c r="OP1226" s="60"/>
      <c r="OQ1226" s="60"/>
      <c r="OR1226" s="60"/>
      <c r="OS1226" s="60"/>
      <c r="OT1226" s="60"/>
      <c r="OU1226" s="60"/>
      <c r="OV1226" s="60"/>
      <c r="OW1226" s="60"/>
      <c r="OX1226" s="60"/>
      <c r="OY1226" s="60"/>
      <c r="OZ1226" s="60"/>
      <c r="PA1226" s="60"/>
      <c r="PB1226" s="60"/>
      <c r="PC1226" s="60"/>
      <c r="PD1226" s="60"/>
      <c r="PE1226" s="60"/>
      <c r="PF1226" s="60"/>
      <c r="PG1226" s="60"/>
      <c r="PH1226" s="60"/>
      <c r="PI1226" s="60"/>
      <c r="PJ1226" s="60"/>
      <c r="PK1226" s="60"/>
      <c r="PL1226" s="60"/>
      <c r="PM1226" s="60"/>
      <c r="PN1226" s="60"/>
      <c r="PO1226" s="60"/>
      <c r="PP1226" s="60"/>
      <c r="PQ1226" s="60"/>
      <c r="PR1226" s="60"/>
      <c r="PS1226" s="60"/>
      <c r="PT1226" s="60"/>
      <c r="PU1226" s="60"/>
      <c r="PV1226" s="60"/>
      <c r="PW1226" s="60"/>
      <c r="PX1226" s="60"/>
      <c r="PY1226" s="60"/>
      <c r="PZ1226" s="60"/>
      <c r="QA1226" s="60"/>
      <c r="QB1226" s="60"/>
      <c r="QC1226" s="60"/>
      <c r="QD1226" s="60"/>
      <c r="QE1226" s="60"/>
      <c r="QF1226" s="60"/>
      <c r="QG1226" s="60"/>
      <c r="QH1226" s="60"/>
      <c r="QI1226" s="60"/>
      <c r="QJ1226" s="60"/>
      <c r="QK1226" s="60"/>
      <c r="QL1226" s="60"/>
      <c r="QM1226" s="60"/>
      <c r="QN1226" s="60"/>
      <c r="QO1226" s="60"/>
      <c r="QP1226" s="60"/>
      <c r="QQ1226" s="60"/>
      <c r="QR1226" s="60"/>
      <c r="QS1226" s="60"/>
      <c r="QT1226" s="60"/>
      <c r="QU1226" s="60"/>
      <c r="QV1226" s="60"/>
      <c r="QW1226" s="60"/>
      <c r="QX1226" s="60"/>
      <c r="QY1226" s="60"/>
      <c r="QZ1226" s="60"/>
      <c r="RA1226" s="60"/>
      <c r="RB1226" s="60"/>
      <c r="RC1226" s="60"/>
      <c r="RD1226" s="60"/>
      <c r="RE1226" s="60"/>
      <c r="RF1226" s="60"/>
      <c r="RG1226" s="60"/>
      <c r="RH1226" s="60"/>
      <c r="RI1226" s="60"/>
      <c r="RJ1226" s="60"/>
      <c r="RK1226" s="60"/>
      <c r="RL1226" s="60"/>
      <c r="RM1226" s="60"/>
      <c r="RN1226" s="60"/>
      <c r="RO1226" s="60"/>
      <c r="RP1226" s="60"/>
      <c r="RQ1226" s="60"/>
      <c r="RR1226" s="60"/>
      <c r="RS1226" s="60"/>
      <c r="RT1226" s="60"/>
      <c r="RU1226" s="60"/>
      <c r="RV1226" s="60"/>
      <c r="RW1226" s="60"/>
      <c r="RX1226" s="60"/>
      <c r="RY1226" s="60"/>
      <c r="RZ1226" s="60"/>
      <c r="SA1226" s="60"/>
      <c r="SB1226" s="60"/>
      <c r="SC1226" s="60"/>
      <c r="SD1226" s="60"/>
      <c r="SE1226" s="60"/>
      <c r="SF1226" s="60"/>
      <c r="SG1226" s="60"/>
      <c r="SH1226" s="60"/>
      <c r="SI1226" s="60"/>
      <c r="SJ1226" s="60"/>
      <c r="SK1226" s="60"/>
      <c r="SL1226" s="60"/>
      <c r="SM1226" s="60"/>
      <c r="SN1226" s="60"/>
      <c r="SO1226" s="60"/>
      <c r="SP1226" s="60"/>
      <c r="SQ1226" s="60"/>
      <c r="SR1226" s="60"/>
      <c r="SS1226" s="60"/>
      <c r="ST1226" s="60"/>
      <c r="SU1226" s="60"/>
      <c r="SV1226" s="60"/>
      <c r="SW1226" s="60"/>
      <c r="SX1226" s="60"/>
      <c r="SY1226" s="60"/>
      <c r="SZ1226" s="60"/>
      <c r="TA1226" s="60"/>
      <c r="TB1226" s="60"/>
      <c r="TC1226" s="60"/>
      <c r="TD1226" s="60"/>
      <c r="TE1226" s="60"/>
      <c r="TF1226" s="60"/>
      <c r="TG1226" s="60"/>
      <c r="TH1226" s="60"/>
      <c r="TI1226" s="60"/>
    </row>
    <row r="1227" spans="1:529" s="60" customFormat="1" ht="55.5" customHeight="1" thickBot="1" x14ac:dyDescent="0.3">
      <c r="A1227" s="65" t="s">
        <v>5292</v>
      </c>
      <c r="B1227" s="66">
        <v>42047</v>
      </c>
      <c r="C1227" s="67" t="s">
        <v>5295</v>
      </c>
      <c r="D1227" s="67" t="s">
        <v>7184</v>
      </c>
      <c r="E1227" s="11" t="s">
        <v>7153</v>
      </c>
      <c r="F1227" s="11" t="s">
        <v>100</v>
      </c>
      <c r="G1227" s="11" t="s">
        <v>86</v>
      </c>
      <c r="H1227" s="158" t="s">
        <v>5296</v>
      </c>
      <c r="I1227" s="66">
        <v>42077</v>
      </c>
      <c r="J1227" s="66">
        <v>49352</v>
      </c>
      <c r="K1227" s="67" t="s">
        <v>1961</v>
      </c>
      <c r="L1227" s="67" t="s">
        <v>1961</v>
      </c>
      <c r="M1227" s="67" t="s">
        <v>5297</v>
      </c>
      <c r="N1227" s="67" t="s">
        <v>40</v>
      </c>
      <c r="O1227" s="67">
        <v>6000</v>
      </c>
      <c r="P1227" s="756" t="s">
        <v>9130</v>
      </c>
      <c r="Q1227" s="756" t="s">
        <v>9130</v>
      </c>
      <c r="R1227" s="756"/>
      <c r="S1227" s="756"/>
      <c r="T1227" s="562">
        <v>1.38</v>
      </c>
      <c r="U1227" s="67">
        <v>16.440000000000001</v>
      </c>
      <c r="V1227" s="67">
        <v>6000</v>
      </c>
      <c r="W1227" s="67" t="s">
        <v>3184</v>
      </c>
      <c r="X1227" s="67">
        <v>35</v>
      </c>
      <c r="Y1227" s="67">
        <v>25</v>
      </c>
      <c r="Z1227" s="67">
        <v>125</v>
      </c>
      <c r="AA1227" s="67" t="s">
        <v>1090</v>
      </c>
      <c r="AB1227" s="67" t="s">
        <v>1090</v>
      </c>
      <c r="AC1227" s="67" t="s">
        <v>1090</v>
      </c>
      <c r="AD1227" s="67" t="s">
        <v>1090</v>
      </c>
      <c r="AE1227" s="67" t="s">
        <v>1090</v>
      </c>
      <c r="AF1227" s="67">
        <v>0.3</v>
      </c>
      <c r="AG1227" s="67" t="s">
        <v>5301</v>
      </c>
      <c r="AH1227" s="67">
        <v>201.41</v>
      </c>
      <c r="AI1227" s="67" t="s">
        <v>5302</v>
      </c>
      <c r="AJ1227" s="67" t="s">
        <v>5303</v>
      </c>
      <c r="AK1227" s="67" t="s">
        <v>5304</v>
      </c>
      <c r="AL1227" s="425"/>
    </row>
    <row r="1228" spans="1:529" s="60" customFormat="1" ht="55.5" customHeight="1" thickBot="1" x14ac:dyDescent="0.3">
      <c r="A1228" s="92" t="s">
        <v>5305</v>
      </c>
      <c r="B1228" s="93">
        <v>42059</v>
      </c>
      <c r="C1228" s="94" t="s">
        <v>5306</v>
      </c>
      <c r="D1228" s="67" t="s">
        <v>7185</v>
      </c>
      <c r="E1228" s="94" t="s">
        <v>7154</v>
      </c>
      <c r="F1228" s="94" t="s">
        <v>7155</v>
      </c>
      <c r="G1228" s="94" t="s">
        <v>70</v>
      </c>
      <c r="H1228" s="159">
        <v>51264</v>
      </c>
      <c r="I1228" s="93">
        <v>42073</v>
      </c>
      <c r="J1228" s="93">
        <v>44251</v>
      </c>
      <c r="K1228" s="94" t="s">
        <v>365</v>
      </c>
      <c r="L1228" s="94"/>
      <c r="M1228" s="94" t="s">
        <v>335</v>
      </c>
      <c r="N1228" s="94" t="s">
        <v>25</v>
      </c>
      <c r="O1228" s="94">
        <v>2348</v>
      </c>
      <c r="P1228" s="756"/>
      <c r="Q1228" s="756"/>
      <c r="R1228" s="834"/>
      <c r="S1228" s="834"/>
      <c r="T1228" s="579">
        <v>2.2999999999999998</v>
      </c>
      <c r="U1228" s="94">
        <v>11.34</v>
      </c>
      <c r="V1228" s="94">
        <v>2348</v>
      </c>
      <c r="W1228" s="94" t="s">
        <v>3184</v>
      </c>
      <c r="X1228" s="94">
        <v>50</v>
      </c>
      <c r="Y1228" s="94">
        <v>15</v>
      </c>
      <c r="Z1228" s="94">
        <v>70</v>
      </c>
      <c r="AA1228" s="94" t="s">
        <v>1090</v>
      </c>
      <c r="AB1228" s="94" t="s">
        <v>1090</v>
      </c>
      <c r="AC1228" s="94" t="s">
        <v>1090</v>
      </c>
      <c r="AD1228" s="94" t="s">
        <v>1090</v>
      </c>
      <c r="AE1228" s="94" t="s">
        <v>1090</v>
      </c>
      <c r="AF1228" s="94" t="s">
        <v>1090</v>
      </c>
      <c r="AG1228" s="94" t="s">
        <v>1090</v>
      </c>
      <c r="AH1228" s="94">
        <v>89.72</v>
      </c>
      <c r="AI1228" s="94" t="s">
        <v>5307</v>
      </c>
      <c r="AJ1228" s="94" t="s">
        <v>5308</v>
      </c>
      <c r="AK1228" s="67" t="s">
        <v>1459</v>
      </c>
      <c r="AL1228" s="82"/>
    </row>
    <row r="1229" spans="1:529" s="60" customFormat="1" ht="41.25" customHeight="1" x14ac:dyDescent="0.25">
      <c r="A1229" s="62" t="s">
        <v>5321</v>
      </c>
      <c r="B1229" s="63">
        <v>42061</v>
      </c>
      <c r="C1229" s="64" t="s">
        <v>5322</v>
      </c>
      <c r="D1229" s="64" t="s">
        <v>7186</v>
      </c>
      <c r="E1229" s="11" t="s">
        <v>33</v>
      </c>
      <c r="F1229" s="11" t="s">
        <v>41</v>
      </c>
      <c r="G1229" s="11" t="s">
        <v>33</v>
      </c>
      <c r="H1229" s="157" t="s">
        <v>153</v>
      </c>
      <c r="I1229" s="63">
        <v>42089</v>
      </c>
      <c r="J1229" s="63">
        <v>44253</v>
      </c>
      <c r="K1229" s="64" t="s">
        <v>1118</v>
      </c>
      <c r="L1229" s="64" t="s">
        <v>6673</v>
      </c>
      <c r="M1229" s="64" t="s">
        <v>5324</v>
      </c>
      <c r="N1229" s="64" t="s">
        <v>34</v>
      </c>
      <c r="O1229" s="64">
        <v>40697.5</v>
      </c>
      <c r="P1229" s="839" t="s">
        <v>7629</v>
      </c>
      <c r="Q1229" s="839"/>
      <c r="R1229" s="839"/>
      <c r="S1229" s="839"/>
      <c r="T1229" s="630">
        <v>52.9</v>
      </c>
      <c r="U1229" s="64">
        <v>111.5</v>
      </c>
      <c r="V1229" s="64">
        <v>40697.5</v>
      </c>
      <c r="W1229" s="64" t="s">
        <v>1089</v>
      </c>
      <c r="X1229" s="64">
        <v>35</v>
      </c>
      <c r="Y1229" s="64">
        <v>25</v>
      </c>
      <c r="Z1229" s="64">
        <v>125</v>
      </c>
      <c r="AA1229" s="64" t="s">
        <v>1090</v>
      </c>
      <c r="AB1229" s="64" t="s">
        <v>1090</v>
      </c>
      <c r="AC1229" s="64" t="s">
        <v>1090</v>
      </c>
      <c r="AD1229" s="64" t="s">
        <v>1090</v>
      </c>
      <c r="AE1229" s="64" t="s">
        <v>1090</v>
      </c>
      <c r="AF1229" s="64">
        <v>0.3</v>
      </c>
      <c r="AG1229" s="64" t="s">
        <v>1090</v>
      </c>
      <c r="AH1229" s="64">
        <v>654.54999999999995</v>
      </c>
      <c r="AI1229" s="64" t="s">
        <v>5325</v>
      </c>
      <c r="AJ1229" s="64" t="s">
        <v>5326</v>
      </c>
      <c r="AK1229" s="64" t="s">
        <v>4898</v>
      </c>
      <c r="AL1229" s="469"/>
    </row>
    <row r="1230" spans="1:529" s="60" customFormat="1" ht="41.25" customHeight="1" thickBot="1" x14ac:dyDescent="0.3">
      <c r="A1230" s="65" t="s">
        <v>5321</v>
      </c>
      <c r="B1230" s="66">
        <v>42061</v>
      </c>
      <c r="C1230" s="67" t="s">
        <v>5323</v>
      </c>
      <c r="D1230" s="67" t="s">
        <v>7186</v>
      </c>
      <c r="E1230" s="67" t="s">
        <v>33</v>
      </c>
      <c r="F1230" s="67" t="s">
        <v>41</v>
      </c>
      <c r="G1230" s="67" t="s">
        <v>33</v>
      </c>
      <c r="H1230" s="158" t="s">
        <v>153</v>
      </c>
      <c r="I1230" s="66">
        <v>42089</v>
      </c>
      <c r="J1230" s="66">
        <v>44253</v>
      </c>
      <c r="K1230" s="67" t="s">
        <v>1118</v>
      </c>
      <c r="L1230" s="67" t="s">
        <v>6673</v>
      </c>
      <c r="M1230" s="67" t="s">
        <v>5324</v>
      </c>
      <c r="N1230" s="67" t="s">
        <v>34</v>
      </c>
      <c r="O1230" s="67"/>
      <c r="P1230" s="756" t="s">
        <v>7629</v>
      </c>
      <c r="Q1230" s="756"/>
      <c r="R1230" s="756"/>
      <c r="S1230" s="756"/>
      <c r="T1230" s="562"/>
      <c r="U1230" s="67"/>
      <c r="V1230" s="67"/>
      <c r="W1230" s="67" t="s">
        <v>1089</v>
      </c>
      <c r="X1230" s="67">
        <v>35</v>
      </c>
      <c r="Y1230" s="67">
        <v>25</v>
      </c>
      <c r="Z1230" s="67">
        <v>125</v>
      </c>
      <c r="AA1230" s="67" t="s">
        <v>1090</v>
      </c>
      <c r="AB1230" s="67" t="s">
        <v>1090</v>
      </c>
      <c r="AC1230" s="67" t="s">
        <v>1090</v>
      </c>
      <c r="AD1230" s="67" t="s">
        <v>1090</v>
      </c>
      <c r="AE1230" s="67" t="s">
        <v>1090</v>
      </c>
      <c r="AF1230" s="67">
        <v>0.3</v>
      </c>
      <c r="AG1230" s="67" t="s">
        <v>1090</v>
      </c>
      <c r="AH1230" s="67">
        <v>662.95</v>
      </c>
      <c r="AI1230" s="67" t="s">
        <v>5327</v>
      </c>
      <c r="AJ1230" s="67" t="s">
        <v>5328</v>
      </c>
      <c r="AK1230" s="67" t="s">
        <v>4898</v>
      </c>
      <c r="AL1230" s="425"/>
    </row>
    <row r="1231" spans="1:529" s="60" customFormat="1" ht="41.25" customHeight="1" x14ac:dyDescent="0.25">
      <c r="A1231" s="62" t="s">
        <v>5329</v>
      </c>
      <c r="B1231" s="63">
        <v>42062</v>
      </c>
      <c r="C1231" s="64" t="s">
        <v>5337</v>
      </c>
      <c r="D1231" s="64" t="s">
        <v>8987</v>
      </c>
      <c r="E1231" s="11" t="s">
        <v>256</v>
      </c>
      <c r="F1231" s="11" t="s">
        <v>47</v>
      </c>
      <c r="G1231" s="11" t="s">
        <v>33</v>
      </c>
      <c r="H1231" s="157">
        <v>54170</v>
      </c>
      <c r="I1231" s="63">
        <v>42090</v>
      </c>
      <c r="J1231" s="63">
        <v>46810</v>
      </c>
      <c r="K1231" s="64" t="s">
        <v>373</v>
      </c>
      <c r="L1231" s="11" t="s">
        <v>7909</v>
      </c>
      <c r="M1231" s="64" t="s">
        <v>5330</v>
      </c>
      <c r="N1231" s="64" t="s">
        <v>34</v>
      </c>
      <c r="O1231" s="64">
        <v>3650</v>
      </c>
      <c r="P1231" s="839" t="s">
        <v>8988</v>
      </c>
      <c r="Q1231" s="839" t="s">
        <v>8988</v>
      </c>
      <c r="R1231" s="839"/>
      <c r="S1231" s="839"/>
      <c r="T1231" s="630">
        <v>22.6</v>
      </c>
      <c r="U1231" s="64">
        <v>10</v>
      </c>
      <c r="V1231" s="64">
        <v>3650</v>
      </c>
      <c r="W1231" s="64" t="s">
        <v>1257</v>
      </c>
      <c r="X1231" s="64">
        <v>35</v>
      </c>
      <c r="Y1231" s="64">
        <v>25</v>
      </c>
      <c r="Z1231" s="64">
        <v>125</v>
      </c>
      <c r="AA1231" s="64" t="s">
        <v>1090</v>
      </c>
      <c r="AB1231" s="64" t="s">
        <v>1090</v>
      </c>
      <c r="AC1231" s="64" t="s">
        <v>1090</v>
      </c>
      <c r="AD1231" s="64" t="s">
        <v>1090</v>
      </c>
      <c r="AE1231" s="64" t="s">
        <v>1090</v>
      </c>
      <c r="AF1231" s="64">
        <v>0.3</v>
      </c>
      <c r="AG1231" s="64" t="s">
        <v>1090</v>
      </c>
      <c r="AH1231" s="64">
        <v>364.46</v>
      </c>
      <c r="AI1231" s="64" t="s">
        <v>5331</v>
      </c>
      <c r="AJ1231" s="64" t="s">
        <v>5332</v>
      </c>
      <c r="AK1231" s="11" t="s">
        <v>1459</v>
      </c>
      <c r="AL1231" s="469"/>
    </row>
    <row r="1232" spans="1:529" s="60" customFormat="1" ht="41.25" customHeight="1" x14ac:dyDescent="0.25">
      <c r="A1232" s="80" t="s">
        <v>5329</v>
      </c>
      <c r="B1232" s="12">
        <v>42062</v>
      </c>
      <c r="C1232" s="11" t="s">
        <v>5338</v>
      </c>
      <c r="D1232" s="893" t="s">
        <v>8987</v>
      </c>
      <c r="E1232" s="11" t="s">
        <v>256</v>
      </c>
      <c r="F1232" s="11" t="s">
        <v>47</v>
      </c>
      <c r="G1232" s="11" t="s">
        <v>33</v>
      </c>
      <c r="H1232" s="73">
        <v>54170</v>
      </c>
      <c r="I1232" s="12">
        <v>42090</v>
      </c>
      <c r="J1232" s="12">
        <v>46810</v>
      </c>
      <c r="K1232" s="12" t="s">
        <v>373</v>
      </c>
      <c r="L1232" s="12" t="s">
        <v>7909</v>
      </c>
      <c r="M1232" s="11" t="s">
        <v>5330</v>
      </c>
      <c r="N1232" s="11" t="s">
        <v>34</v>
      </c>
      <c r="O1232" s="11">
        <v>4015</v>
      </c>
      <c r="P1232" s="952" t="s">
        <v>8988</v>
      </c>
      <c r="Q1232" s="952" t="s">
        <v>8988</v>
      </c>
      <c r="R1232" s="745"/>
      <c r="S1232" s="745"/>
      <c r="T1232" s="559">
        <v>14.8</v>
      </c>
      <c r="U1232" s="11">
        <v>11</v>
      </c>
      <c r="V1232" s="11">
        <v>4015</v>
      </c>
      <c r="W1232" s="11" t="s">
        <v>1257</v>
      </c>
      <c r="X1232" s="11">
        <v>35</v>
      </c>
      <c r="Y1232" s="11">
        <v>25</v>
      </c>
      <c r="Z1232" s="11">
        <v>125</v>
      </c>
      <c r="AA1232" s="11" t="s">
        <v>1090</v>
      </c>
      <c r="AB1232" s="11" t="s">
        <v>1090</v>
      </c>
      <c r="AC1232" s="11" t="s">
        <v>1090</v>
      </c>
      <c r="AD1232" s="11" t="s">
        <v>1090</v>
      </c>
      <c r="AE1232" s="11" t="s">
        <v>1090</v>
      </c>
      <c r="AF1232" s="11">
        <v>0.3</v>
      </c>
      <c r="AG1232" s="11" t="s">
        <v>1090</v>
      </c>
      <c r="AH1232" s="11">
        <v>366.7</v>
      </c>
      <c r="AI1232" s="11" t="s">
        <v>5333</v>
      </c>
      <c r="AJ1232" s="11" t="s">
        <v>5336</v>
      </c>
      <c r="AK1232" s="11" t="s">
        <v>1459</v>
      </c>
    </row>
    <row r="1233" spans="1:529" s="60" customFormat="1" ht="41.25" customHeight="1" thickBot="1" x14ac:dyDescent="0.3">
      <c r="A1233" s="65" t="s">
        <v>5329</v>
      </c>
      <c r="B1233" s="66">
        <v>42062</v>
      </c>
      <c r="C1233" s="67" t="s">
        <v>5339</v>
      </c>
      <c r="D1233" s="893" t="s">
        <v>8987</v>
      </c>
      <c r="E1233" s="67" t="s">
        <v>256</v>
      </c>
      <c r="F1233" s="67" t="s">
        <v>47</v>
      </c>
      <c r="G1233" s="67" t="s">
        <v>33</v>
      </c>
      <c r="H1233" s="158">
        <v>54170</v>
      </c>
      <c r="I1233" s="66">
        <v>42090</v>
      </c>
      <c r="J1233" s="66">
        <v>46810</v>
      </c>
      <c r="K1233" s="67" t="s">
        <v>373</v>
      </c>
      <c r="L1233" s="67" t="s">
        <v>7909</v>
      </c>
      <c r="M1233" s="67" t="s">
        <v>5330</v>
      </c>
      <c r="N1233" s="67" t="s">
        <v>34</v>
      </c>
      <c r="O1233" s="67">
        <v>8300</v>
      </c>
      <c r="P1233" s="952" t="s">
        <v>8988</v>
      </c>
      <c r="Q1233" s="952" t="s">
        <v>8988</v>
      </c>
      <c r="R1233" s="756"/>
      <c r="S1233" s="756"/>
      <c r="T1233" s="562">
        <v>0.31</v>
      </c>
      <c r="U1233" s="67">
        <v>22.74</v>
      </c>
      <c r="V1233" s="67">
        <v>8300</v>
      </c>
      <c r="W1233" s="67" t="s">
        <v>1257</v>
      </c>
      <c r="X1233" s="67">
        <v>35</v>
      </c>
      <c r="Y1233" s="67">
        <v>25</v>
      </c>
      <c r="Z1233" s="67">
        <v>125</v>
      </c>
      <c r="AA1233" s="67" t="s">
        <v>1090</v>
      </c>
      <c r="AB1233" s="67" t="s">
        <v>1090</v>
      </c>
      <c r="AC1233" s="67" t="s">
        <v>1090</v>
      </c>
      <c r="AD1233" s="67" t="s">
        <v>1090</v>
      </c>
      <c r="AE1233" s="67" t="s">
        <v>1090</v>
      </c>
      <c r="AF1233" s="67">
        <v>0.3</v>
      </c>
      <c r="AG1233" s="67" t="s">
        <v>1090</v>
      </c>
      <c r="AH1233" s="67">
        <v>372</v>
      </c>
      <c r="AI1233" s="67" t="s">
        <v>5334</v>
      </c>
      <c r="AJ1233" s="67" t="s">
        <v>5335</v>
      </c>
      <c r="AK1233" s="67" t="s">
        <v>1459</v>
      </c>
      <c r="AL1233" s="425"/>
    </row>
    <row r="1234" spans="1:529" s="60" customFormat="1" ht="41.25" customHeight="1" x14ac:dyDescent="0.25">
      <c r="A1234" s="62" t="s">
        <v>5341</v>
      </c>
      <c r="B1234" s="63">
        <v>42062</v>
      </c>
      <c r="C1234" s="64" t="s">
        <v>5342</v>
      </c>
      <c r="D1234" s="64" t="s">
        <v>7187</v>
      </c>
      <c r="E1234" s="11" t="s">
        <v>31</v>
      </c>
      <c r="F1234" s="11" t="s">
        <v>31</v>
      </c>
      <c r="G1234" s="11" t="s">
        <v>31</v>
      </c>
      <c r="H1234" s="157">
        <v>63427</v>
      </c>
      <c r="I1234" s="63">
        <v>42083</v>
      </c>
      <c r="J1234" s="63">
        <v>45573</v>
      </c>
      <c r="K1234" s="64" t="s">
        <v>365</v>
      </c>
      <c r="L1234" s="64"/>
      <c r="M1234" s="64" t="s">
        <v>289</v>
      </c>
      <c r="N1234" s="64" t="s">
        <v>25</v>
      </c>
      <c r="O1234" s="64">
        <v>8400</v>
      </c>
      <c r="P1234" s="839" t="s">
        <v>5346</v>
      </c>
      <c r="Q1234" s="839" t="s">
        <v>5346</v>
      </c>
      <c r="R1234" s="839"/>
      <c r="S1234" s="839"/>
      <c r="T1234" s="630">
        <v>2.2000000000000002</v>
      </c>
      <c r="U1234" s="64">
        <v>33.5</v>
      </c>
      <c r="V1234" s="64">
        <v>8400</v>
      </c>
      <c r="W1234" s="64" t="s">
        <v>1257</v>
      </c>
      <c r="X1234" s="64">
        <v>100</v>
      </c>
      <c r="Y1234" s="64">
        <v>25</v>
      </c>
      <c r="Z1234" s="64">
        <v>125</v>
      </c>
      <c r="AA1234" s="64" t="s">
        <v>1090</v>
      </c>
      <c r="AB1234" s="64" t="s">
        <v>1090</v>
      </c>
      <c r="AC1234" s="64" t="s">
        <v>1090</v>
      </c>
      <c r="AD1234" s="64" t="s">
        <v>1090</v>
      </c>
      <c r="AE1234" s="64" t="s">
        <v>1090</v>
      </c>
      <c r="AF1234" s="64">
        <v>0.5</v>
      </c>
      <c r="AG1234" s="64" t="s">
        <v>5347</v>
      </c>
      <c r="AH1234" s="64"/>
      <c r="AI1234" s="64" t="s">
        <v>5348</v>
      </c>
      <c r="AJ1234" s="64" t="s">
        <v>5349</v>
      </c>
      <c r="AK1234" s="64" t="s">
        <v>1459</v>
      </c>
      <c r="AL1234" s="469" t="s">
        <v>5356</v>
      </c>
    </row>
    <row r="1235" spans="1:529" s="60" customFormat="1" ht="41.25" customHeight="1" x14ac:dyDescent="0.25">
      <c r="A1235" s="80" t="s">
        <v>5341</v>
      </c>
      <c r="B1235" s="12">
        <v>42062</v>
      </c>
      <c r="C1235" s="11" t="s">
        <v>5343</v>
      </c>
      <c r="D1235" s="11" t="s">
        <v>7187</v>
      </c>
      <c r="E1235" s="11" t="s">
        <v>31</v>
      </c>
      <c r="F1235" s="11" t="s">
        <v>31</v>
      </c>
      <c r="G1235" s="11" t="s">
        <v>31</v>
      </c>
      <c r="H1235" s="73">
        <v>63427</v>
      </c>
      <c r="I1235" s="12">
        <v>42083</v>
      </c>
      <c r="J1235" s="12">
        <v>45573</v>
      </c>
      <c r="K1235" s="12" t="s">
        <v>365</v>
      </c>
      <c r="L1235" s="12"/>
      <c r="M1235" s="11" t="s">
        <v>289</v>
      </c>
      <c r="N1235" s="11" t="s">
        <v>25</v>
      </c>
      <c r="O1235" s="11"/>
      <c r="P1235" s="745" t="s">
        <v>5346</v>
      </c>
      <c r="Q1235" s="745" t="s">
        <v>5346</v>
      </c>
      <c r="R1235" s="745"/>
      <c r="S1235" s="745"/>
      <c r="T1235" s="559" t="s">
        <v>1964</v>
      </c>
      <c r="U1235" s="11"/>
      <c r="V1235" s="11"/>
      <c r="W1235" s="11" t="s">
        <v>1257</v>
      </c>
      <c r="X1235" s="11">
        <v>100</v>
      </c>
      <c r="Y1235" s="11">
        <v>25</v>
      </c>
      <c r="Z1235" s="11">
        <v>125</v>
      </c>
      <c r="AA1235" s="11" t="s">
        <v>1090</v>
      </c>
      <c r="AB1235" s="11" t="s">
        <v>1090</v>
      </c>
      <c r="AC1235" s="11" t="s">
        <v>1090</v>
      </c>
      <c r="AD1235" s="11" t="s">
        <v>1090</v>
      </c>
      <c r="AE1235" s="11" t="s">
        <v>1090</v>
      </c>
      <c r="AF1235" s="11">
        <v>0.5</v>
      </c>
      <c r="AG1235" s="11" t="s">
        <v>5347</v>
      </c>
      <c r="AH1235" s="11"/>
      <c r="AI1235" s="11" t="s">
        <v>5350</v>
      </c>
      <c r="AJ1235" s="11" t="s">
        <v>5351</v>
      </c>
      <c r="AK1235" s="11" t="s">
        <v>1459</v>
      </c>
      <c r="AL1235" s="60" t="s">
        <v>5357</v>
      </c>
    </row>
    <row r="1236" spans="1:529" s="82" customFormat="1" ht="55.5" customHeight="1" x14ac:dyDescent="0.25">
      <c r="A1236" s="80" t="s">
        <v>5341</v>
      </c>
      <c r="B1236" s="12">
        <v>42062</v>
      </c>
      <c r="C1236" s="11" t="s">
        <v>5344</v>
      </c>
      <c r="D1236" s="11" t="s">
        <v>7187</v>
      </c>
      <c r="E1236" s="11" t="s">
        <v>31</v>
      </c>
      <c r="F1236" s="11" t="s">
        <v>31</v>
      </c>
      <c r="G1236" s="11" t="s">
        <v>31</v>
      </c>
      <c r="H1236" s="73">
        <v>63427</v>
      </c>
      <c r="I1236" s="12">
        <v>42083</v>
      </c>
      <c r="J1236" s="12">
        <v>45573</v>
      </c>
      <c r="K1236" s="12" t="s">
        <v>365</v>
      </c>
      <c r="L1236" s="12"/>
      <c r="M1236" s="11" t="s">
        <v>289</v>
      </c>
      <c r="N1236" s="11" t="s">
        <v>25</v>
      </c>
      <c r="O1236" s="11"/>
      <c r="P1236" s="745" t="s">
        <v>5346</v>
      </c>
      <c r="Q1236" s="745" t="s">
        <v>5346</v>
      </c>
      <c r="R1236" s="745"/>
      <c r="S1236" s="745"/>
      <c r="T1236" s="559" t="s">
        <v>1964</v>
      </c>
      <c r="U1236" s="11"/>
      <c r="V1236" s="11"/>
      <c r="W1236" s="11" t="s">
        <v>1257</v>
      </c>
      <c r="X1236" s="11">
        <v>100</v>
      </c>
      <c r="Y1236" s="11">
        <v>25</v>
      </c>
      <c r="Z1236" s="11">
        <v>125</v>
      </c>
      <c r="AA1236" s="11" t="s">
        <v>1090</v>
      </c>
      <c r="AB1236" s="11" t="s">
        <v>1090</v>
      </c>
      <c r="AC1236" s="11" t="s">
        <v>1090</v>
      </c>
      <c r="AD1236" s="11" t="s">
        <v>1090</v>
      </c>
      <c r="AE1236" s="11" t="s">
        <v>1090</v>
      </c>
      <c r="AF1236" s="11">
        <v>0.5</v>
      </c>
      <c r="AG1236" s="11" t="s">
        <v>5347</v>
      </c>
      <c r="AH1236" s="11"/>
      <c r="AI1236" s="11" t="s">
        <v>5352</v>
      </c>
      <c r="AJ1236" s="11" t="s">
        <v>5353</v>
      </c>
      <c r="AK1236" s="11" t="s">
        <v>1459</v>
      </c>
      <c r="AL1236" s="60" t="s">
        <v>5357</v>
      </c>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c r="BU1236" s="60"/>
      <c r="BV1236" s="60"/>
      <c r="BW1236" s="60"/>
      <c r="BX1236" s="60"/>
      <c r="BY1236" s="60"/>
      <c r="BZ1236" s="60"/>
      <c r="CA1236" s="60"/>
      <c r="CB1236" s="60"/>
      <c r="CC1236" s="60"/>
      <c r="CD1236" s="60"/>
      <c r="CE1236" s="60"/>
      <c r="CF1236" s="60"/>
      <c r="CG1236" s="60"/>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0"/>
      <c r="FH1236" s="60"/>
      <c r="FI1236" s="60"/>
      <c r="FJ1236" s="60"/>
      <c r="FK1236" s="60"/>
      <c r="FL1236" s="60"/>
      <c r="FM1236" s="60"/>
      <c r="FN1236" s="60"/>
      <c r="FO1236" s="60"/>
      <c r="FP1236" s="60"/>
      <c r="FQ1236" s="60"/>
      <c r="FR1236" s="60"/>
      <c r="FS1236" s="60"/>
      <c r="FT1236" s="60"/>
      <c r="FU1236" s="60"/>
      <c r="FV1236" s="60"/>
      <c r="FW1236" s="60"/>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c r="OW1236" s="60"/>
      <c r="OX1236" s="60"/>
      <c r="OY1236" s="60"/>
      <c r="OZ1236" s="60"/>
      <c r="PA1236" s="60"/>
      <c r="PB1236" s="60"/>
      <c r="PC1236" s="60"/>
      <c r="PD1236" s="60"/>
      <c r="PE1236" s="60"/>
      <c r="PF1236" s="60"/>
      <c r="PG1236" s="60"/>
      <c r="PH1236" s="60"/>
      <c r="PI1236" s="60"/>
      <c r="PJ1236" s="60"/>
      <c r="PK1236" s="60"/>
      <c r="PL1236" s="60"/>
      <c r="PM1236" s="60"/>
      <c r="PN1236" s="60"/>
      <c r="PO1236" s="60"/>
      <c r="PP1236" s="60"/>
      <c r="PQ1236" s="60"/>
      <c r="PR1236" s="60"/>
      <c r="PS1236" s="60"/>
      <c r="PT1236" s="60"/>
      <c r="PU1236" s="60"/>
      <c r="PV1236" s="60"/>
      <c r="PW1236" s="60"/>
      <c r="PX1236" s="60"/>
      <c r="PY1236" s="60"/>
      <c r="PZ1236" s="60"/>
      <c r="QA1236" s="60"/>
      <c r="QB1236" s="60"/>
      <c r="QC1236" s="60"/>
      <c r="QD1236" s="60"/>
      <c r="QE1236" s="60"/>
      <c r="QF1236" s="60"/>
      <c r="QG1236" s="60"/>
      <c r="QH1236" s="60"/>
      <c r="QI1236" s="60"/>
      <c r="QJ1236" s="60"/>
      <c r="QK1236" s="60"/>
      <c r="QL1236" s="60"/>
      <c r="QM1236" s="60"/>
      <c r="QN1236" s="60"/>
      <c r="QO1236" s="60"/>
      <c r="QP1236" s="60"/>
      <c r="QQ1236" s="60"/>
      <c r="QR1236" s="60"/>
      <c r="QS1236" s="60"/>
      <c r="QT1236" s="60"/>
      <c r="QU1236" s="60"/>
      <c r="QV1236" s="60"/>
      <c r="QW1236" s="60"/>
      <c r="QX1236" s="60"/>
      <c r="QY1236" s="60"/>
      <c r="QZ1236" s="60"/>
      <c r="RA1236" s="60"/>
      <c r="RB1236" s="60"/>
      <c r="RC1236" s="60"/>
      <c r="RD1236" s="60"/>
      <c r="RE1236" s="60"/>
      <c r="RF1236" s="60"/>
      <c r="RG1236" s="60"/>
      <c r="RH1236" s="60"/>
      <c r="RI1236" s="60"/>
      <c r="RJ1236" s="60"/>
      <c r="RK1236" s="60"/>
      <c r="RL1236" s="60"/>
      <c r="RM1236" s="60"/>
      <c r="RN1236" s="60"/>
      <c r="RO1236" s="60"/>
      <c r="RP1236" s="60"/>
      <c r="RQ1236" s="60"/>
      <c r="RR1236" s="60"/>
      <c r="RS1236" s="60"/>
      <c r="RT1236" s="60"/>
      <c r="RU1236" s="60"/>
      <c r="RV1236" s="60"/>
      <c r="RW1236" s="60"/>
      <c r="RX1236" s="60"/>
      <c r="RY1236" s="60"/>
      <c r="RZ1236" s="60"/>
      <c r="SA1236" s="60"/>
      <c r="SB1236" s="60"/>
      <c r="SC1236" s="60"/>
      <c r="SD1236" s="60"/>
      <c r="SE1236" s="60"/>
      <c r="SF1236" s="60"/>
      <c r="SG1236" s="60"/>
      <c r="SH1236" s="60"/>
      <c r="SI1236" s="60"/>
      <c r="SJ1236" s="60"/>
      <c r="SK1236" s="60"/>
      <c r="SL1236" s="60"/>
      <c r="SM1236" s="60"/>
      <c r="SN1236" s="60"/>
      <c r="SO1236" s="60"/>
      <c r="SP1236" s="60"/>
      <c r="SQ1236" s="60"/>
      <c r="SR1236" s="60"/>
      <c r="SS1236" s="60"/>
      <c r="ST1236" s="60"/>
      <c r="SU1236" s="60"/>
      <c r="SV1236" s="60"/>
      <c r="SW1236" s="60"/>
      <c r="SX1236" s="60"/>
      <c r="SY1236" s="60"/>
      <c r="SZ1236" s="60"/>
      <c r="TA1236" s="60"/>
      <c r="TB1236" s="60"/>
      <c r="TC1236" s="60"/>
      <c r="TD1236" s="60"/>
      <c r="TE1236" s="60"/>
      <c r="TF1236" s="60"/>
      <c r="TG1236" s="60"/>
      <c r="TH1236" s="60"/>
      <c r="TI1236" s="60"/>
    </row>
    <row r="1237" spans="1:529" s="82" customFormat="1" ht="60" customHeight="1" thickBot="1" x14ac:dyDescent="0.3">
      <c r="A1237" s="65" t="s">
        <v>5341</v>
      </c>
      <c r="B1237" s="66">
        <v>42062</v>
      </c>
      <c r="C1237" s="67" t="s">
        <v>5345</v>
      </c>
      <c r="D1237" s="67" t="s">
        <v>7187</v>
      </c>
      <c r="E1237" s="67" t="s">
        <v>31</v>
      </c>
      <c r="F1237" s="67" t="s">
        <v>31</v>
      </c>
      <c r="G1237" s="67" t="s">
        <v>31</v>
      </c>
      <c r="H1237" s="158">
        <v>63427</v>
      </c>
      <c r="I1237" s="66">
        <v>42083</v>
      </c>
      <c r="J1237" s="66">
        <v>45573</v>
      </c>
      <c r="K1237" s="67" t="s">
        <v>365</v>
      </c>
      <c r="L1237" s="67"/>
      <c r="M1237" s="67" t="s">
        <v>289</v>
      </c>
      <c r="N1237" s="67" t="s">
        <v>25</v>
      </c>
      <c r="O1237" s="67"/>
      <c r="P1237" s="756" t="s">
        <v>5346</v>
      </c>
      <c r="Q1237" s="756" t="s">
        <v>5346</v>
      </c>
      <c r="R1237" s="756"/>
      <c r="S1237" s="756"/>
      <c r="T1237" s="562" t="s">
        <v>1964</v>
      </c>
      <c r="U1237" s="67"/>
      <c r="V1237" s="67"/>
      <c r="W1237" s="67" t="s">
        <v>1257</v>
      </c>
      <c r="X1237" s="67">
        <v>100</v>
      </c>
      <c r="Y1237" s="67">
        <v>25</v>
      </c>
      <c r="Z1237" s="67">
        <v>125</v>
      </c>
      <c r="AA1237" s="67" t="s">
        <v>1090</v>
      </c>
      <c r="AB1237" s="67" t="s">
        <v>1090</v>
      </c>
      <c r="AC1237" s="67" t="s">
        <v>1090</v>
      </c>
      <c r="AD1237" s="67" t="s">
        <v>1090</v>
      </c>
      <c r="AE1237" s="67" t="s">
        <v>1090</v>
      </c>
      <c r="AF1237" s="67">
        <v>0.5</v>
      </c>
      <c r="AG1237" s="67" t="s">
        <v>5347</v>
      </c>
      <c r="AH1237" s="67"/>
      <c r="AI1237" s="67" t="s">
        <v>5354</v>
      </c>
      <c r="AJ1237" s="67" t="s">
        <v>5355</v>
      </c>
      <c r="AK1237" s="11" t="s">
        <v>1459</v>
      </c>
      <c r="AL1237" s="425" t="s">
        <v>5357</v>
      </c>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c r="BU1237" s="60"/>
      <c r="BV1237" s="60"/>
      <c r="BW1237" s="60"/>
      <c r="BX1237" s="60"/>
      <c r="BY1237" s="60"/>
      <c r="BZ1237" s="60"/>
      <c r="CA1237" s="60"/>
      <c r="CB1237" s="60"/>
      <c r="CC1237" s="60"/>
      <c r="CD1237" s="60"/>
      <c r="CE1237" s="60"/>
      <c r="CF1237" s="60"/>
      <c r="CG1237" s="60"/>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c r="QM1237" s="60"/>
      <c r="QN1237" s="60"/>
      <c r="QO1237" s="60"/>
      <c r="QP1237" s="60"/>
      <c r="QQ1237" s="60"/>
      <c r="QR1237" s="60"/>
      <c r="QS1237" s="60"/>
      <c r="QT1237" s="60"/>
      <c r="QU1237" s="60"/>
      <c r="QV1237" s="60"/>
      <c r="QW1237" s="60"/>
      <c r="QX1237" s="60"/>
      <c r="QY1237" s="60"/>
      <c r="QZ1237" s="60"/>
      <c r="RA1237" s="60"/>
      <c r="RB1237" s="60"/>
      <c r="RC1237" s="60"/>
      <c r="RD1237" s="60"/>
      <c r="RE1237" s="60"/>
      <c r="RF1237" s="60"/>
      <c r="RG1237" s="60"/>
      <c r="RH1237" s="60"/>
      <c r="RI1237" s="60"/>
      <c r="RJ1237" s="60"/>
      <c r="RK1237" s="60"/>
      <c r="RL1237" s="60"/>
      <c r="RM1237" s="60"/>
      <c r="RN1237" s="60"/>
      <c r="RO1237" s="60"/>
      <c r="RP1237" s="60"/>
      <c r="RQ1237" s="60"/>
      <c r="RR1237" s="60"/>
      <c r="RS1237" s="60"/>
      <c r="RT1237" s="60"/>
      <c r="RU1237" s="60"/>
      <c r="RV1237" s="60"/>
      <c r="RW1237" s="60"/>
      <c r="RX1237" s="60"/>
      <c r="RY1237" s="60"/>
      <c r="RZ1237" s="60"/>
      <c r="SA1237" s="60"/>
      <c r="SB1237" s="60"/>
      <c r="SC1237" s="60"/>
      <c r="SD1237" s="60"/>
      <c r="SE1237" s="60"/>
      <c r="SF1237" s="60"/>
      <c r="SG1237" s="60"/>
      <c r="SH1237" s="60"/>
      <c r="SI1237" s="60"/>
      <c r="SJ1237" s="60"/>
      <c r="SK1237" s="60"/>
      <c r="SL1237" s="60"/>
      <c r="SM1237" s="60"/>
      <c r="SN1237" s="60"/>
      <c r="SO1237" s="60"/>
      <c r="SP1237" s="60"/>
      <c r="SQ1237" s="60"/>
      <c r="SR1237" s="60"/>
      <c r="SS1237" s="60"/>
      <c r="ST1237" s="60"/>
      <c r="SU1237" s="60"/>
      <c r="SV1237" s="60"/>
      <c r="SW1237" s="60"/>
      <c r="SX1237" s="60"/>
      <c r="SY1237" s="60"/>
      <c r="SZ1237" s="60"/>
      <c r="TA1237" s="60"/>
      <c r="TB1237" s="60"/>
      <c r="TC1237" s="60"/>
      <c r="TD1237" s="60"/>
      <c r="TE1237" s="60"/>
      <c r="TF1237" s="60"/>
      <c r="TG1237" s="60"/>
      <c r="TH1237" s="60"/>
      <c r="TI1237" s="60"/>
    </row>
    <row r="1238" spans="1:529" s="82" customFormat="1" ht="60" customHeight="1" thickBot="1" x14ac:dyDescent="0.3">
      <c r="A1238" s="92" t="s">
        <v>5407</v>
      </c>
      <c r="B1238" s="93">
        <v>42067</v>
      </c>
      <c r="C1238" s="94" t="s">
        <v>5408</v>
      </c>
      <c r="D1238" s="94" t="s">
        <v>7188</v>
      </c>
      <c r="E1238" s="706" t="s">
        <v>7156</v>
      </c>
      <c r="F1238" s="706" t="s">
        <v>106</v>
      </c>
      <c r="G1238" s="706" t="s">
        <v>33</v>
      </c>
      <c r="H1238" s="159">
        <v>3191</v>
      </c>
      <c r="I1238" s="93">
        <v>42114</v>
      </c>
      <c r="J1238" s="93" t="s">
        <v>1195</v>
      </c>
      <c r="K1238" s="94" t="s">
        <v>1201</v>
      </c>
      <c r="L1238" s="94"/>
      <c r="M1238" s="94" t="s">
        <v>1036</v>
      </c>
      <c r="N1238" s="94" t="s">
        <v>34</v>
      </c>
      <c r="O1238" s="94">
        <v>2738</v>
      </c>
      <c r="P1238" s="834"/>
      <c r="Q1238" s="834"/>
      <c r="R1238" s="834"/>
      <c r="S1238" s="834"/>
      <c r="T1238" s="579">
        <v>1.65</v>
      </c>
      <c r="U1238" s="94">
        <v>7.5</v>
      </c>
      <c r="V1238" s="94">
        <v>2738</v>
      </c>
      <c r="W1238" s="94" t="s">
        <v>3211</v>
      </c>
      <c r="X1238" s="94">
        <v>35</v>
      </c>
      <c r="Y1238" s="94">
        <v>25</v>
      </c>
      <c r="Z1238" s="94">
        <v>125</v>
      </c>
      <c r="AA1238" s="94" t="s">
        <v>1090</v>
      </c>
      <c r="AB1238" s="94" t="s">
        <v>1090</v>
      </c>
      <c r="AC1238" s="94" t="s">
        <v>1090</v>
      </c>
      <c r="AD1238" s="94" t="s">
        <v>1090</v>
      </c>
      <c r="AE1238" s="94" t="s">
        <v>1090</v>
      </c>
      <c r="AF1238" s="94" t="s">
        <v>1090</v>
      </c>
      <c r="AG1238" s="94" t="s">
        <v>1090</v>
      </c>
      <c r="AH1238" s="94">
        <v>544.01</v>
      </c>
      <c r="AI1238" s="94" t="s">
        <v>5410</v>
      </c>
      <c r="AJ1238" s="94" t="s">
        <v>5411</v>
      </c>
      <c r="AK1238" s="94" t="s">
        <v>5409</v>
      </c>
      <c r="AL1238" s="60"/>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c r="BU1238" s="60"/>
      <c r="BV1238" s="60"/>
      <c r="BW1238" s="60"/>
      <c r="BX1238" s="60"/>
      <c r="BY1238" s="60"/>
      <c r="BZ1238" s="60"/>
      <c r="CA1238" s="60"/>
      <c r="CB1238" s="60"/>
      <c r="CC1238" s="60"/>
      <c r="CD1238" s="60"/>
      <c r="CE1238" s="60"/>
      <c r="CF1238" s="60"/>
      <c r="CG1238" s="60"/>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c r="QM1238" s="60"/>
      <c r="QN1238" s="60"/>
      <c r="QO1238" s="60"/>
      <c r="QP1238" s="60"/>
      <c r="QQ1238" s="60"/>
      <c r="QR1238" s="60"/>
      <c r="QS1238" s="60"/>
      <c r="QT1238" s="60"/>
      <c r="QU1238" s="60"/>
      <c r="QV1238" s="60"/>
      <c r="QW1238" s="60"/>
      <c r="QX1238" s="60"/>
      <c r="QY1238" s="60"/>
      <c r="QZ1238" s="60"/>
      <c r="RA1238" s="60"/>
      <c r="RB1238" s="60"/>
      <c r="RC1238" s="60"/>
      <c r="RD1238" s="60"/>
      <c r="RE1238" s="60"/>
      <c r="RF1238" s="60"/>
      <c r="RG1238" s="60"/>
      <c r="RH1238" s="60"/>
      <c r="RI1238" s="60"/>
      <c r="RJ1238" s="60"/>
      <c r="RK1238" s="60"/>
      <c r="RL1238" s="60"/>
      <c r="RM1238" s="60"/>
      <c r="RN1238" s="60"/>
      <c r="RO1238" s="60"/>
      <c r="RP1238" s="60"/>
      <c r="RQ1238" s="60"/>
      <c r="RR1238" s="60"/>
      <c r="RS1238" s="60"/>
      <c r="RT1238" s="60"/>
      <c r="RU1238" s="60"/>
      <c r="RV1238" s="60"/>
      <c r="RW1238" s="60"/>
      <c r="RX1238" s="60"/>
      <c r="RY1238" s="60"/>
      <c r="RZ1238" s="60"/>
      <c r="SA1238" s="60"/>
      <c r="SB1238" s="60"/>
      <c r="SC1238" s="60"/>
      <c r="SD1238" s="60"/>
      <c r="SE1238" s="60"/>
      <c r="SF1238" s="60"/>
      <c r="SG1238" s="60"/>
      <c r="SH1238" s="60"/>
      <c r="SI1238" s="60"/>
      <c r="SJ1238" s="60"/>
      <c r="SK1238" s="60"/>
      <c r="SL1238" s="60"/>
      <c r="SM1238" s="60"/>
      <c r="SN1238" s="60"/>
      <c r="SO1238" s="60"/>
      <c r="SP1238" s="60"/>
      <c r="SQ1238" s="60"/>
      <c r="SR1238" s="60"/>
      <c r="SS1238" s="60"/>
      <c r="ST1238" s="60"/>
      <c r="SU1238" s="60"/>
      <c r="SV1238" s="60"/>
      <c r="SW1238" s="60"/>
      <c r="SX1238" s="60"/>
      <c r="SY1238" s="60"/>
      <c r="SZ1238" s="60"/>
      <c r="TA1238" s="60"/>
      <c r="TB1238" s="60"/>
      <c r="TC1238" s="60"/>
      <c r="TD1238" s="60"/>
      <c r="TE1238" s="60"/>
      <c r="TF1238" s="60"/>
      <c r="TG1238" s="60"/>
      <c r="TH1238" s="60"/>
      <c r="TI1238" s="60"/>
    </row>
    <row r="1239" spans="1:529" s="82" customFormat="1" ht="60" customHeight="1" thickBot="1" x14ac:dyDescent="0.3">
      <c r="A1239" s="165" t="s">
        <v>5413</v>
      </c>
      <c r="B1239" s="166">
        <v>42076</v>
      </c>
      <c r="C1239" s="167" t="s">
        <v>5414</v>
      </c>
      <c r="D1239" s="167" t="s">
        <v>7189</v>
      </c>
      <c r="E1239" s="167" t="s">
        <v>264</v>
      </c>
      <c r="F1239" s="167" t="s">
        <v>181</v>
      </c>
      <c r="G1239" s="167" t="s">
        <v>51</v>
      </c>
      <c r="H1239" s="168">
        <v>43325</v>
      </c>
      <c r="I1239" s="166">
        <v>42104</v>
      </c>
      <c r="J1239" s="166">
        <v>43172</v>
      </c>
      <c r="K1239" s="167" t="s">
        <v>378</v>
      </c>
      <c r="L1239" s="167"/>
      <c r="M1239" s="167" t="s">
        <v>4782</v>
      </c>
      <c r="N1239" s="167" t="s">
        <v>95</v>
      </c>
      <c r="O1239" s="167">
        <v>8996</v>
      </c>
      <c r="P1239" s="759"/>
      <c r="Q1239" s="759"/>
      <c r="R1239" s="759" t="s">
        <v>5838</v>
      </c>
      <c r="S1239" s="759"/>
      <c r="T1239" s="564">
        <v>10.63</v>
      </c>
      <c r="U1239" s="167">
        <v>34.6</v>
      </c>
      <c r="V1239" s="167">
        <v>8996</v>
      </c>
      <c r="W1239" s="167" t="s">
        <v>1257</v>
      </c>
      <c r="X1239" s="167">
        <v>50</v>
      </c>
      <c r="Y1239" s="167">
        <v>50</v>
      </c>
      <c r="Z1239" s="167">
        <v>150</v>
      </c>
      <c r="AA1239" s="167" t="s">
        <v>1090</v>
      </c>
      <c r="AB1239" s="167" t="s">
        <v>1090</v>
      </c>
      <c r="AC1239" s="167" t="s">
        <v>1090</v>
      </c>
      <c r="AD1239" s="167" t="s">
        <v>1090</v>
      </c>
      <c r="AE1239" s="167" t="s">
        <v>1090</v>
      </c>
      <c r="AF1239" s="167" t="s">
        <v>1090</v>
      </c>
      <c r="AG1239" s="167" t="s">
        <v>3471</v>
      </c>
      <c r="AH1239" s="167">
        <v>405.87</v>
      </c>
      <c r="AI1239" s="167" t="s">
        <v>5415</v>
      </c>
      <c r="AJ1239" s="167" t="s">
        <v>5416</v>
      </c>
      <c r="AK1239" s="103" t="s">
        <v>1459</v>
      </c>
      <c r="AL1239" s="452" t="s">
        <v>5837</v>
      </c>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c r="BU1239" s="60"/>
      <c r="BV1239" s="60"/>
      <c r="BW1239" s="60"/>
      <c r="BX1239" s="60"/>
      <c r="BY1239" s="60"/>
      <c r="BZ1239" s="60"/>
      <c r="CA1239" s="60"/>
      <c r="CB1239" s="60"/>
      <c r="CC1239" s="60"/>
      <c r="CD1239" s="60"/>
      <c r="CE1239" s="60"/>
      <c r="CF1239" s="60"/>
      <c r="CG1239" s="60"/>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c r="QM1239" s="60"/>
      <c r="QN1239" s="60"/>
      <c r="QO1239" s="60"/>
      <c r="QP1239" s="60"/>
      <c r="QQ1239" s="60"/>
      <c r="QR1239" s="60"/>
      <c r="QS1239" s="60"/>
      <c r="QT1239" s="60"/>
      <c r="QU1239" s="60"/>
      <c r="QV1239" s="60"/>
      <c r="QW1239" s="60"/>
      <c r="QX1239" s="60"/>
      <c r="QY1239" s="60"/>
      <c r="QZ1239" s="60"/>
      <c r="RA1239" s="60"/>
      <c r="RB1239" s="60"/>
      <c r="RC1239" s="60"/>
      <c r="RD1239" s="60"/>
      <c r="RE1239" s="60"/>
      <c r="RF1239" s="60"/>
      <c r="RG1239" s="60"/>
      <c r="RH1239" s="60"/>
      <c r="RI1239" s="60"/>
      <c r="RJ1239" s="60"/>
      <c r="RK1239" s="60"/>
      <c r="RL1239" s="60"/>
      <c r="RM1239" s="60"/>
      <c r="RN1239" s="60"/>
      <c r="RO1239" s="60"/>
      <c r="RP1239" s="60"/>
      <c r="RQ1239" s="60"/>
      <c r="RR1239" s="60"/>
      <c r="RS1239" s="60"/>
      <c r="RT1239" s="60"/>
      <c r="RU1239" s="60"/>
      <c r="RV1239" s="60"/>
      <c r="RW1239" s="60"/>
      <c r="RX1239" s="60"/>
      <c r="RY1239" s="60"/>
      <c r="RZ1239" s="60"/>
      <c r="SA1239" s="60"/>
      <c r="SB1239" s="60"/>
      <c r="SC1239" s="60"/>
      <c r="SD1239" s="60"/>
      <c r="SE1239" s="60"/>
      <c r="SF1239" s="60"/>
      <c r="SG1239" s="60"/>
      <c r="SH1239" s="60"/>
      <c r="SI1239" s="60"/>
      <c r="SJ1239" s="60"/>
      <c r="SK1239" s="60"/>
      <c r="SL1239" s="60"/>
      <c r="SM1239" s="60"/>
      <c r="SN1239" s="60"/>
      <c r="SO1239" s="60"/>
      <c r="SP1239" s="60"/>
      <c r="SQ1239" s="60"/>
      <c r="SR1239" s="60"/>
      <c r="SS1239" s="60"/>
      <c r="ST1239" s="60"/>
      <c r="SU1239" s="60"/>
      <c r="SV1239" s="60"/>
      <c r="SW1239" s="60"/>
      <c r="SX1239" s="60"/>
      <c r="SY1239" s="60"/>
      <c r="SZ1239" s="60"/>
      <c r="TA1239" s="60"/>
      <c r="TB1239" s="60"/>
      <c r="TC1239" s="60"/>
      <c r="TD1239" s="60"/>
      <c r="TE1239" s="60"/>
      <c r="TF1239" s="60"/>
      <c r="TG1239" s="60"/>
      <c r="TH1239" s="60"/>
      <c r="TI1239" s="60"/>
    </row>
    <row r="1240" spans="1:529" s="82" customFormat="1" ht="60" customHeight="1" thickBot="1" x14ac:dyDescent="0.3">
      <c r="A1240" s="92" t="s">
        <v>5417</v>
      </c>
      <c r="B1240" s="93">
        <v>42076</v>
      </c>
      <c r="C1240" s="94" t="s">
        <v>5421</v>
      </c>
      <c r="D1240" s="94" t="s">
        <v>7190</v>
      </c>
      <c r="E1240" s="94" t="s">
        <v>184</v>
      </c>
      <c r="F1240" s="94" t="s">
        <v>184</v>
      </c>
      <c r="G1240" s="94" t="s">
        <v>45</v>
      </c>
      <c r="H1240" s="159">
        <v>415</v>
      </c>
      <c r="I1240" s="93">
        <v>42094</v>
      </c>
      <c r="J1240" s="93">
        <v>45729</v>
      </c>
      <c r="K1240" s="94" t="s">
        <v>1657</v>
      </c>
      <c r="L1240" s="94"/>
      <c r="M1240" s="94" t="s">
        <v>335</v>
      </c>
      <c r="N1240" s="94" t="s">
        <v>48</v>
      </c>
      <c r="O1240" s="94">
        <v>18250</v>
      </c>
      <c r="P1240" s="834"/>
      <c r="Q1240" s="834"/>
      <c r="R1240" s="834"/>
      <c r="S1240" s="834"/>
      <c r="T1240" s="579">
        <v>7.3</v>
      </c>
      <c r="U1240" s="94">
        <v>50</v>
      </c>
      <c r="V1240" s="94">
        <v>18250</v>
      </c>
      <c r="W1240" s="94" t="s">
        <v>1257</v>
      </c>
      <c r="X1240" s="94">
        <v>50</v>
      </c>
      <c r="Y1240" s="94">
        <v>50</v>
      </c>
      <c r="Z1240" s="94">
        <v>250</v>
      </c>
      <c r="AA1240" s="94" t="s">
        <v>1090</v>
      </c>
      <c r="AB1240" s="94" t="s">
        <v>1090</v>
      </c>
      <c r="AC1240" s="94" t="s">
        <v>1090</v>
      </c>
      <c r="AD1240" s="94" t="s">
        <v>1090</v>
      </c>
      <c r="AE1240" s="94" t="s">
        <v>1090</v>
      </c>
      <c r="AF1240" s="94" t="s">
        <v>1090</v>
      </c>
      <c r="AG1240" s="94" t="s">
        <v>3334</v>
      </c>
      <c r="AH1240" s="94">
        <v>174.2</v>
      </c>
      <c r="AI1240" s="94" t="s">
        <v>5418</v>
      </c>
      <c r="AJ1240" s="94" t="s">
        <v>5419</v>
      </c>
      <c r="AK1240" s="67" t="s">
        <v>1459</v>
      </c>
      <c r="AL1240" s="470"/>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c r="BU1240" s="60"/>
      <c r="BV1240" s="60"/>
      <c r="BW1240" s="60"/>
      <c r="BX1240" s="60"/>
      <c r="BY1240" s="60"/>
      <c r="BZ1240" s="60"/>
      <c r="CA1240" s="60"/>
      <c r="CB1240" s="60"/>
      <c r="CC1240" s="60"/>
      <c r="CD1240" s="60"/>
      <c r="CE1240" s="60"/>
      <c r="CF1240" s="60"/>
      <c r="CG1240" s="60"/>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c r="QM1240" s="60"/>
      <c r="QN1240" s="60"/>
      <c r="QO1240" s="60"/>
      <c r="QP1240" s="60"/>
      <c r="QQ1240" s="60"/>
      <c r="QR1240" s="60"/>
      <c r="QS1240" s="60"/>
      <c r="QT1240" s="60"/>
      <c r="QU1240" s="60"/>
      <c r="QV1240" s="60"/>
      <c r="QW1240" s="60"/>
      <c r="QX1240" s="60"/>
      <c r="QY1240" s="60"/>
      <c r="QZ1240" s="60"/>
      <c r="RA1240" s="60"/>
      <c r="RB1240" s="60"/>
      <c r="RC1240" s="60"/>
      <c r="RD1240" s="60"/>
      <c r="RE1240" s="60"/>
      <c r="RF1240" s="60"/>
      <c r="RG1240" s="60"/>
      <c r="RH1240" s="60"/>
      <c r="RI1240" s="60"/>
      <c r="RJ1240" s="60"/>
      <c r="RK1240" s="60"/>
      <c r="RL1240" s="60"/>
      <c r="RM1240" s="60"/>
      <c r="RN1240" s="60"/>
      <c r="RO1240" s="60"/>
      <c r="RP1240" s="60"/>
      <c r="RQ1240" s="60"/>
      <c r="RR1240" s="60"/>
      <c r="RS1240" s="60"/>
      <c r="RT1240" s="60"/>
      <c r="RU1240" s="60"/>
      <c r="RV1240" s="60"/>
      <c r="RW1240" s="60"/>
      <c r="RX1240" s="60"/>
      <c r="RY1240" s="60"/>
      <c r="RZ1240" s="60"/>
      <c r="SA1240" s="60"/>
      <c r="SB1240" s="60"/>
      <c r="SC1240" s="60"/>
      <c r="SD1240" s="60"/>
      <c r="SE1240" s="60"/>
      <c r="SF1240" s="60"/>
      <c r="SG1240" s="60"/>
      <c r="SH1240" s="60"/>
      <c r="SI1240" s="60"/>
      <c r="SJ1240" s="60"/>
      <c r="SK1240" s="60"/>
      <c r="SL1240" s="60"/>
      <c r="SM1240" s="60"/>
      <c r="SN1240" s="60"/>
      <c r="SO1240" s="60"/>
      <c r="SP1240" s="60"/>
      <c r="SQ1240" s="60"/>
      <c r="SR1240" s="60"/>
      <c r="SS1240" s="60"/>
      <c r="ST1240" s="60"/>
      <c r="SU1240" s="60"/>
      <c r="SV1240" s="60"/>
      <c r="SW1240" s="60"/>
      <c r="SX1240" s="60"/>
      <c r="SY1240" s="60"/>
      <c r="SZ1240" s="60"/>
      <c r="TA1240" s="60"/>
      <c r="TB1240" s="60"/>
      <c r="TC1240" s="60"/>
      <c r="TD1240" s="60"/>
      <c r="TE1240" s="60"/>
      <c r="TF1240" s="60"/>
      <c r="TG1240" s="60"/>
      <c r="TH1240" s="60"/>
      <c r="TI1240" s="60"/>
    </row>
    <row r="1241" spans="1:529" s="82" customFormat="1" ht="60" customHeight="1" thickBot="1" x14ac:dyDescent="0.3">
      <c r="A1241" s="92" t="s">
        <v>5420</v>
      </c>
      <c r="B1241" s="93">
        <v>42086</v>
      </c>
      <c r="C1241" s="94" t="s">
        <v>5422</v>
      </c>
      <c r="D1241" s="94" t="s">
        <v>5423</v>
      </c>
      <c r="E1241" s="94" t="s">
        <v>7157</v>
      </c>
      <c r="F1241" s="94" t="s">
        <v>92</v>
      </c>
      <c r="G1241" s="94" t="s">
        <v>33</v>
      </c>
      <c r="H1241" s="159">
        <v>18174</v>
      </c>
      <c r="I1241" s="93">
        <v>42111</v>
      </c>
      <c r="J1241" s="93" t="s">
        <v>1195</v>
      </c>
      <c r="K1241" s="94" t="s">
        <v>1201</v>
      </c>
      <c r="L1241" s="94"/>
      <c r="M1241" s="94" t="s">
        <v>5424</v>
      </c>
      <c r="N1241" s="94" t="s">
        <v>34</v>
      </c>
      <c r="O1241" s="94">
        <v>119025</v>
      </c>
      <c r="P1241" s="834"/>
      <c r="Q1241" s="834"/>
      <c r="R1241" s="834"/>
      <c r="S1241" s="834"/>
      <c r="T1241" s="579">
        <v>15</v>
      </c>
      <c r="U1241" s="94">
        <v>345</v>
      </c>
      <c r="V1241" s="94">
        <v>119025</v>
      </c>
      <c r="W1241" s="94" t="s">
        <v>5109</v>
      </c>
      <c r="X1241" s="94">
        <v>35</v>
      </c>
      <c r="Y1241" s="94">
        <v>25</v>
      </c>
      <c r="Z1241" s="94">
        <v>125</v>
      </c>
      <c r="AA1241" s="94" t="s">
        <v>1090</v>
      </c>
      <c r="AB1241" s="94" t="s">
        <v>1090</v>
      </c>
      <c r="AC1241" s="94" t="s">
        <v>1090</v>
      </c>
      <c r="AD1241" s="94" t="s">
        <v>1090</v>
      </c>
      <c r="AE1241" s="94" t="s">
        <v>1090</v>
      </c>
      <c r="AF1241" s="94">
        <v>0.3</v>
      </c>
      <c r="AG1241" s="94" t="s">
        <v>1090</v>
      </c>
      <c r="AH1241" s="94">
        <v>549.95000000000005</v>
      </c>
      <c r="AI1241" s="94" t="s">
        <v>5426</v>
      </c>
      <c r="AJ1241" s="94" t="s">
        <v>5427</v>
      </c>
      <c r="AK1241" s="67" t="s">
        <v>5425</v>
      </c>
      <c r="AL1241" s="47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c r="BU1241" s="60"/>
      <c r="BV1241" s="60"/>
      <c r="BW1241" s="60"/>
      <c r="BX1241" s="60"/>
      <c r="BY1241" s="60"/>
      <c r="BZ1241" s="60"/>
      <c r="CA1241" s="60"/>
      <c r="CB1241" s="60"/>
      <c r="CC1241" s="60"/>
      <c r="CD1241" s="60"/>
      <c r="CE1241" s="60"/>
      <c r="CF1241" s="60"/>
      <c r="CG1241" s="60"/>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c r="QM1241" s="60"/>
      <c r="QN1241" s="60"/>
      <c r="QO1241" s="60"/>
      <c r="QP1241" s="60"/>
      <c r="QQ1241" s="60"/>
      <c r="QR1241" s="60"/>
      <c r="QS1241" s="60"/>
      <c r="QT1241" s="60"/>
      <c r="QU1241" s="60"/>
      <c r="QV1241" s="60"/>
      <c r="QW1241" s="60"/>
      <c r="QX1241" s="60"/>
      <c r="QY1241" s="60"/>
      <c r="QZ1241" s="60"/>
      <c r="RA1241" s="60"/>
      <c r="RB1241" s="60"/>
      <c r="RC1241" s="60"/>
      <c r="RD1241" s="60"/>
      <c r="RE1241" s="60"/>
      <c r="RF1241" s="60"/>
      <c r="RG1241" s="60"/>
      <c r="RH1241" s="60"/>
      <c r="RI1241" s="60"/>
      <c r="RJ1241" s="60"/>
      <c r="RK1241" s="60"/>
      <c r="RL1241" s="60"/>
      <c r="RM1241" s="60"/>
      <c r="RN1241" s="60"/>
      <c r="RO1241" s="60"/>
      <c r="RP1241" s="60"/>
      <c r="RQ1241" s="60"/>
      <c r="RR1241" s="60"/>
      <c r="RS1241" s="60"/>
      <c r="RT1241" s="60"/>
      <c r="RU1241" s="60"/>
      <c r="RV1241" s="60"/>
      <c r="RW1241" s="60"/>
      <c r="RX1241" s="60"/>
      <c r="RY1241" s="60"/>
      <c r="RZ1241" s="60"/>
      <c r="SA1241" s="60"/>
      <c r="SB1241" s="60"/>
      <c r="SC1241" s="60"/>
      <c r="SD1241" s="60"/>
      <c r="SE1241" s="60"/>
      <c r="SF1241" s="60"/>
      <c r="SG1241" s="60"/>
      <c r="SH1241" s="60"/>
      <c r="SI1241" s="60"/>
      <c r="SJ1241" s="60"/>
      <c r="SK1241" s="60"/>
      <c r="SL1241" s="60"/>
      <c r="SM1241" s="60"/>
      <c r="SN1241" s="60"/>
      <c r="SO1241" s="60"/>
      <c r="SP1241" s="60"/>
      <c r="SQ1241" s="60"/>
      <c r="SR1241" s="60"/>
      <c r="SS1241" s="60"/>
      <c r="ST1241" s="60"/>
      <c r="SU1241" s="60"/>
      <c r="SV1241" s="60"/>
      <c r="SW1241" s="60"/>
      <c r="SX1241" s="60"/>
      <c r="SY1241" s="60"/>
      <c r="SZ1241" s="60"/>
      <c r="TA1241" s="60"/>
      <c r="TB1241" s="60"/>
      <c r="TC1241" s="60"/>
      <c r="TD1241" s="60"/>
      <c r="TE1241" s="60"/>
      <c r="TF1241" s="60"/>
      <c r="TG1241" s="60"/>
      <c r="TH1241" s="60"/>
      <c r="TI1241" s="60"/>
    </row>
    <row r="1242" spans="1:529" s="82" customFormat="1" ht="60" customHeight="1" thickBot="1" x14ac:dyDescent="0.3">
      <c r="A1242" s="92" t="s">
        <v>5446</v>
      </c>
      <c r="B1242" s="93">
        <v>42090</v>
      </c>
      <c r="C1242" s="94" t="s">
        <v>5447</v>
      </c>
      <c r="D1242" s="94" t="s">
        <v>5448</v>
      </c>
      <c r="E1242" s="67" t="s">
        <v>31</v>
      </c>
      <c r="F1242" s="67" t="s">
        <v>31</v>
      </c>
      <c r="G1242" s="67" t="s">
        <v>31</v>
      </c>
      <c r="H1242" s="159">
        <v>63472</v>
      </c>
      <c r="I1242" s="93">
        <v>42109</v>
      </c>
      <c r="J1242" s="93">
        <v>45743</v>
      </c>
      <c r="K1242" s="94" t="s">
        <v>365</v>
      </c>
      <c r="L1242" s="94"/>
      <c r="M1242" s="94" t="s">
        <v>5449</v>
      </c>
      <c r="N1242" s="94" t="s">
        <v>25</v>
      </c>
      <c r="O1242" s="94">
        <v>1714</v>
      </c>
      <c r="P1242" s="834"/>
      <c r="Q1242" s="834"/>
      <c r="R1242" s="834"/>
      <c r="S1242" s="834"/>
      <c r="T1242" s="579">
        <v>0.66</v>
      </c>
      <c r="U1242" s="94">
        <v>4.71</v>
      </c>
      <c r="V1242" s="94">
        <v>1714</v>
      </c>
      <c r="W1242" s="94" t="s">
        <v>1257</v>
      </c>
      <c r="X1242" s="94">
        <v>50</v>
      </c>
      <c r="Y1242" s="94">
        <v>50</v>
      </c>
      <c r="Z1242" s="94">
        <v>150</v>
      </c>
      <c r="AA1242" s="94" t="s">
        <v>1090</v>
      </c>
      <c r="AB1242" s="94" t="s">
        <v>1090</v>
      </c>
      <c r="AC1242" s="94" t="s">
        <v>1090</v>
      </c>
      <c r="AD1242" s="94" t="s">
        <v>1090</v>
      </c>
      <c r="AE1242" s="94" t="s">
        <v>1090</v>
      </c>
      <c r="AF1242" s="94">
        <v>0.5</v>
      </c>
      <c r="AG1242" s="94" t="s">
        <v>1090</v>
      </c>
      <c r="AH1242" s="94">
        <v>17</v>
      </c>
      <c r="AI1242" s="94" t="s">
        <v>5450</v>
      </c>
      <c r="AJ1242" s="94" t="s">
        <v>5451</v>
      </c>
      <c r="AK1242" s="67" t="s">
        <v>1459</v>
      </c>
      <c r="AL1242" s="47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c r="BU1242" s="60"/>
      <c r="BV1242" s="60"/>
      <c r="BW1242" s="60"/>
      <c r="BX1242" s="60"/>
      <c r="BY1242" s="60"/>
      <c r="BZ1242" s="60"/>
      <c r="CA1242" s="60"/>
      <c r="CB1242" s="60"/>
      <c r="CC1242" s="60"/>
      <c r="CD1242" s="60"/>
      <c r="CE1242" s="60"/>
      <c r="CF1242" s="60"/>
      <c r="CG1242" s="60"/>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c r="QM1242" s="60"/>
      <c r="QN1242" s="60"/>
      <c r="QO1242" s="60"/>
      <c r="QP1242" s="60"/>
      <c r="QQ1242" s="60"/>
      <c r="QR1242" s="60"/>
      <c r="QS1242" s="60"/>
      <c r="QT1242" s="60"/>
      <c r="QU1242" s="60"/>
      <c r="QV1242" s="60"/>
      <c r="QW1242" s="60"/>
      <c r="QX1242" s="60"/>
      <c r="QY1242" s="60"/>
      <c r="QZ1242" s="60"/>
      <c r="RA1242" s="60"/>
      <c r="RB1242" s="60"/>
      <c r="RC1242" s="60"/>
      <c r="RD1242" s="60"/>
      <c r="RE1242" s="60"/>
      <c r="RF1242" s="60"/>
      <c r="RG1242" s="60"/>
      <c r="RH1242" s="60"/>
      <c r="RI1242" s="60"/>
      <c r="RJ1242" s="60"/>
      <c r="RK1242" s="60"/>
      <c r="RL1242" s="60"/>
      <c r="RM1242" s="60"/>
      <c r="RN1242" s="60"/>
      <c r="RO1242" s="60"/>
      <c r="RP1242" s="60"/>
      <c r="RQ1242" s="60"/>
      <c r="RR1242" s="60"/>
      <c r="RS1242" s="60"/>
      <c r="RT1242" s="60"/>
      <c r="RU1242" s="60"/>
      <c r="RV1242" s="60"/>
      <c r="RW1242" s="60"/>
      <c r="RX1242" s="60"/>
      <c r="RY1242" s="60"/>
      <c r="RZ1242" s="60"/>
      <c r="SA1242" s="60"/>
      <c r="SB1242" s="60"/>
      <c r="SC1242" s="60"/>
      <c r="SD1242" s="60"/>
      <c r="SE1242" s="60"/>
      <c r="SF1242" s="60"/>
      <c r="SG1242" s="60"/>
      <c r="SH1242" s="60"/>
      <c r="SI1242" s="60"/>
      <c r="SJ1242" s="60"/>
      <c r="SK1242" s="60"/>
      <c r="SL1242" s="60"/>
      <c r="SM1242" s="60"/>
      <c r="SN1242" s="60"/>
      <c r="SO1242" s="60"/>
      <c r="SP1242" s="60"/>
      <c r="SQ1242" s="60"/>
      <c r="SR1242" s="60"/>
      <c r="SS1242" s="60"/>
      <c r="ST1242" s="60"/>
      <c r="SU1242" s="60"/>
      <c r="SV1242" s="60"/>
      <c r="SW1242" s="60"/>
      <c r="SX1242" s="60"/>
      <c r="SY1242" s="60"/>
      <c r="SZ1242" s="60"/>
      <c r="TA1242" s="60"/>
      <c r="TB1242" s="60"/>
      <c r="TC1242" s="60"/>
      <c r="TD1242" s="60"/>
      <c r="TE1242" s="60"/>
      <c r="TF1242" s="60"/>
      <c r="TG1242" s="60"/>
      <c r="TH1242" s="60"/>
      <c r="TI1242" s="60"/>
    </row>
    <row r="1243" spans="1:529" s="82" customFormat="1" ht="54.75" customHeight="1" thickBot="1" x14ac:dyDescent="0.3">
      <c r="A1243" s="92" t="s">
        <v>5503</v>
      </c>
      <c r="B1243" s="93">
        <v>42110</v>
      </c>
      <c r="C1243" s="94" t="s">
        <v>5504</v>
      </c>
      <c r="D1243" s="94" t="s">
        <v>7191</v>
      </c>
      <c r="E1243" s="94" t="s">
        <v>7158</v>
      </c>
      <c r="F1243" s="94" t="s">
        <v>6767</v>
      </c>
      <c r="G1243" s="94" t="s">
        <v>6768</v>
      </c>
      <c r="H1243" s="159" t="s">
        <v>3235</v>
      </c>
      <c r="I1243" s="93">
        <v>42122</v>
      </c>
      <c r="J1243" s="93">
        <v>45763</v>
      </c>
      <c r="K1243" s="94" t="s">
        <v>1657</v>
      </c>
      <c r="L1243" s="94"/>
      <c r="M1243" s="94" t="s">
        <v>4868</v>
      </c>
      <c r="N1243" s="94" t="s">
        <v>48</v>
      </c>
      <c r="O1243" s="94">
        <v>30195</v>
      </c>
      <c r="P1243" s="834"/>
      <c r="Q1243" s="834"/>
      <c r="R1243" s="834"/>
      <c r="S1243" s="834" t="s">
        <v>157</v>
      </c>
      <c r="T1243" s="579">
        <v>45</v>
      </c>
      <c r="U1243" s="94">
        <v>165</v>
      </c>
      <c r="V1243" s="94">
        <v>30195</v>
      </c>
      <c r="W1243" s="94" t="s">
        <v>3184</v>
      </c>
      <c r="X1243" s="94">
        <v>50</v>
      </c>
      <c r="Y1243" s="94" t="s">
        <v>1090</v>
      </c>
      <c r="Z1243" s="94">
        <v>70</v>
      </c>
      <c r="AA1243" s="94" t="s">
        <v>1090</v>
      </c>
      <c r="AB1243" s="94" t="s">
        <v>1090</v>
      </c>
      <c r="AC1243" s="94" t="s">
        <v>1090</v>
      </c>
      <c r="AD1243" s="94" t="s">
        <v>1090</v>
      </c>
      <c r="AE1243" s="94" t="s">
        <v>1090</v>
      </c>
      <c r="AF1243" s="94">
        <v>0.3</v>
      </c>
      <c r="AG1243" s="94" t="s">
        <v>3236</v>
      </c>
      <c r="AH1243" s="94">
        <v>217</v>
      </c>
      <c r="AI1243" s="94" t="s">
        <v>3237</v>
      </c>
      <c r="AJ1243" s="94" t="s">
        <v>3238</v>
      </c>
      <c r="AK1243" s="67" t="s">
        <v>1459</v>
      </c>
      <c r="AL1243" s="47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c r="BU1243" s="60"/>
      <c r="BV1243" s="60"/>
      <c r="BW1243" s="60"/>
      <c r="BX1243" s="60"/>
      <c r="BY1243" s="60"/>
      <c r="BZ1243" s="60"/>
      <c r="CA1243" s="60"/>
      <c r="CB1243" s="60"/>
      <c r="CC1243" s="60"/>
      <c r="CD1243" s="60"/>
      <c r="CE1243" s="60"/>
      <c r="CF1243" s="60"/>
      <c r="CG1243" s="60"/>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c r="QM1243" s="60"/>
      <c r="QN1243" s="60"/>
      <c r="QO1243" s="60"/>
      <c r="QP1243" s="60"/>
      <c r="QQ1243" s="60"/>
      <c r="QR1243" s="60"/>
      <c r="QS1243" s="60"/>
      <c r="QT1243" s="60"/>
      <c r="QU1243" s="60"/>
      <c r="QV1243" s="60"/>
      <c r="QW1243" s="60"/>
      <c r="QX1243" s="60"/>
      <c r="QY1243" s="60"/>
      <c r="QZ1243" s="60"/>
      <c r="RA1243" s="60"/>
      <c r="RB1243" s="60"/>
      <c r="RC1243" s="60"/>
      <c r="RD1243" s="60"/>
      <c r="RE1243" s="60"/>
      <c r="RF1243" s="60"/>
      <c r="RG1243" s="60"/>
      <c r="RH1243" s="60"/>
      <c r="RI1243" s="60"/>
      <c r="RJ1243" s="60"/>
      <c r="RK1243" s="60"/>
      <c r="RL1243" s="60"/>
      <c r="RM1243" s="60"/>
      <c r="RN1243" s="60"/>
      <c r="RO1243" s="60"/>
      <c r="RP1243" s="60"/>
      <c r="RQ1243" s="60"/>
      <c r="RR1243" s="60"/>
      <c r="RS1243" s="60"/>
      <c r="RT1243" s="60"/>
      <c r="RU1243" s="60"/>
      <c r="RV1243" s="60"/>
      <c r="RW1243" s="60"/>
      <c r="RX1243" s="60"/>
      <c r="RY1243" s="60"/>
      <c r="RZ1243" s="60"/>
      <c r="SA1243" s="60"/>
      <c r="SB1243" s="60"/>
      <c r="SC1243" s="60"/>
      <c r="SD1243" s="60"/>
      <c r="SE1243" s="60"/>
      <c r="SF1243" s="60"/>
      <c r="SG1243" s="60"/>
      <c r="SH1243" s="60"/>
      <c r="SI1243" s="60"/>
      <c r="SJ1243" s="60"/>
      <c r="SK1243" s="60"/>
      <c r="SL1243" s="60"/>
      <c r="SM1243" s="60"/>
      <c r="SN1243" s="60"/>
      <c r="SO1243" s="60"/>
      <c r="SP1243" s="60"/>
      <c r="SQ1243" s="60"/>
      <c r="SR1243" s="60"/>
      <c r="SS1243" s="60"/>
      <c r="ST1243" s="60"/>
      <c r="SU1243" s="60"/>
      <c r="SV1243" s="60"/>
      <c r="SW1243" s="60"/>
      <c r="SX1243" s="60"/>
      <c r="SY1243" s="60"/>
      <c r="SZ1243" s="60"/>
      <c r="TA1243" s="60"/>
      <c r="TB1243" s="60"/>
      <c r="TC1243" s="60"/>
      <c r="TD1243" s="60"/>
      <c r="TE1243" s="60"/>
      <c r="TF1243" s="60"/>
      <c r="TG1243" s="60"/>
      <c r="TH1243" s="60"/>
      <c r="TI1243" s="60"/>
    </row>
    <row r="1244" spans="1:529" s="82" customFormat="1" ht="54.75" customHeight="1" thickBot="1" x14ac:dyDescent="0.3">
      <c r="A1244" s="92" t="s">
        <v>5505</v>
      </c>
      <c r="B1244" s="93">
        <v>42142</v>
      </c>
      <c r="C1244" s="94" t="s">
        <v>5514</v>
      </c>
      <c r="D1244" s="94" t="s">
        <v>7192</v>
      </c>
      <c r="E1244" s="94" t="s">
        <v>7159</v>
      </c>
      <c r="F1244" s="94" t="s">
        <v>45</v>
      </c>
      <c r="G1244" s="94" t="s">
        <v>45</v>
      </c>
      <c r="H1244" s="159" t="s">
        <v>1673</v>
      </c>
      <c r="I1244" s="93">
        <v>42163</v>
      </c>
      <c r="J1244" s="93" t="s">
        <v>1195</v>
      </c>
      <c r="K1244" s="94" t="s">
        <v>365</v>
      </c>
      <c r="L1244" s="94"/>
      <c r="M1244" s="94" t="s">
        <v>5449</v>
      </c>
      <c r="N1244" s="94" t="s">
        <v>25</v>
      </c>
      <c r="O1244" s="94">
        <v>5788</v>
      </c>
      <c r="P1244" s="834"/>
      <c r="Q1244" s="834"/>
      <c r="R1244" s="834"/>
      <c r="S1244" s="834"/>
      <c r="T1244" s="579">
        <v>19.440000000000001</v>
      </c>
      <c r="U1244" s="94">
        <v>15.76</v>
      </c>
      <c r="V1244" s="94">
        <v>5788</v>
      </c>
      <c r="W1244" s="94" t="s">
        <v>1257</v>
      </c>
      <c r="X1244" s="94">
        <v>50</v>
      </c>
      <c r="Y1244" s="94" t="s">
        <v>5509</v>
      </c>
      <c r="Z1244" s="94" t="s">
        <v>5510</v>
      </c>
      <c r="AA1244" s="94" t="s">
        <v>1090</v>
      </c>
      <c r="AB1244" s="94" t="s">
        <v>1090</v>
      </c>
      <c r="AC1244" s="94" t="s">
        <v>5508</v>
      </c>
      <c r="AD1244" s="94" t="s">
        <v>1090</v>
      </c>
      <c r="AE1244" s="94" t="s">
        <v>1090</v>
      </c>
      <c r="AF1244" s="94" t="s">
        <v>5507</v>
      </c>
      <c r="AG1244" s="94" t="s">
        <v>5506</v>
      </c>
      <c r="AH1244" s="94"/>
      <c r="AI1244" s="94" t="s">
        <v>5511</v>
      </c>
      <c r="AJ1244" s="94" t="s">
        <v>5512</v>
      </c>
      <c r="AK1244" s="67" t="s">
        <v>3239</v>
      </c>
      <c r="AL1244" s="470"/>
      <c r="AM1244" s="60"/>
      <c r="AN1244" s="60"/>
      <c r="AO1244" s="60"/>
      <c r="AP1244" s="60"/>
      <c r="AQ1244" s="60"/>
      <c r="AR1244" s="60"/>
      <c r="AS1244" s="60"/>
      <c r="AT1244" s="60"/>
      <c r="AU1244" s="60"/>
      <c r="AV1244" s="60"/>
      <c r="AW1244" s="60"/>
      <c r="AX1244" s="60"/>
      <c r="AY1244" s="60"/>
      <c r="AZ1244" s="60"/>
      <c r="BA1244" s="60"/>
      <c r="BB1244" s="60"/>
      <c r="BC1244" s="60"/>
      <c r="BD1244" s="60"/>
      <c r="BE1244" s="60"/>
      <c r="BF1244" s="60"/>
      <c r="BG1244" s="60"/>
      <c r="BH1244" s="60"/>
      <c r="BI1244" s="60"/>
      <c r="BJ1244" s="60"/>
      <c r="BK1244" s="60"/>
      <c r="BL1244" s="60"/>
      <c r="BM1244" s="60"/>
      <c r="BN1244" s="60"/>
      <c r="BO1244" s="60"/>
      <c r="BP1244" s="60"/>
      <c r="BQ1244" s="60"/>
      <c r="BR1244" s="60"/>
      <c r="BS1244" s="60"/>
      <c r="BT1244" s="60"/>
      <c r="BU1244" s="60"/>
      <c r="BV1244" s="60"/>
      <c r="BW1244" s="60"/>
      <c r="BX1244" s="60"/>
      <c r="BY1244" s="60"/>
      <c r="BZ1244" s="60"/>
      <c r="CA1244" s="60"/>
      <c r="CB1244" s="60"/>
      <c r="CC1244" s="60"/>
      <c r="CD1244" s="60"/>
      <c r="CE1244" s="60"/>
      <c r="CF1244" s="60"/>
      <c r="CG1244" s="60"/>
      <c r="CH1244" s="60"/>
      <c r="CI1244" s="60"/>
      <c r="CJ1244" s="60"/>
      <c r="CK1244" s="60"/>
      <c r="CL1244" s="60"/>
      <c r="CM1244" s="60"/>
      <c r="CN1244" s="60"/>
      <c r="CO1244" s="60"/>
      <c r="CP1244" s="60"/>
      <c r="CQ1244" s="60"/>
      <c r="CR1244" s="60"/>
      <c r="CS1244" s="60"/>
      <c r="CT1244" s="60"/>
      <c r="CU1244" s="60"/>
      <c r="CV1244" s="60"/>
      <c r="CW1244" s="60"/>
      <c r="CX1244" s="60"/>
      <c r="CY1244" s="60"/>
      <c r="CZ1244" s="60"/>
      <c r="DA1244" s="60"/>
      <c r="DB1244" s="60"/>
      <c r="DC1244" s="60"/>
      <c r="DD1244" s="60"/>
      <c r="DE1244" s="60"/>
      <c r="DF1244" s="60"/>
      <c r="DG1244" s="60"/>
      <c r="DH1244" s="60"/>
      <c r="DI1244" s="60"/>
      <c r="DJ1244" s="60"/>
      <c r="DK1244" s="60"/>
      <c r="DL1244" s="60"/>
      <c r="DM1244" s="60"/>
      <c r="DN1244" s="60"/>
      <c r="DO1244" s="60"/>
      <c r="DP1244" s="60"/>
      <c r="DQ1244" s="60"/>
      <c r="DR1244" s="60"/>
      <c r="DS1244" s="60"/>
      <c r="DT1244" s="60"/>
      <c r="DU1244" s="60"/>
      <c r="DV1244" s="60"/>
      <c r="DW1244" s="60"/>
      <c r="DX1244" s="60"/>
      <c r="DY1244" s="60"/>
      <c r="DZ1244" s="60"/>
      <c r="EA1244" s="60"/>
      <c r="EB1244" s="60"/>
      <c r="EC1244" s="60"/>
      <c r="ED1244" s="60"/>
      <c r="EE1244" s="60"/>
      <c r="EF1244" s="60"/>
      <c r="EG1244" s="60"/>
      <c r="EH1244" s="60"/>
      <c r="EI1244" s="60"/>
      <c r="EJ1244" s="60"/>
      <c r="EK1244" s="60"/>
      <c r="EL1244" s="60"/>
      <c r="EM1244" s="60"/>
      <c r="EN1244" s="60"/>
      <c r="EO1244" s="60"/>
      <c r="EP1244" s="60"/>
      <c r="EQ1244" s="60"/>
      <c r="ER1244" s="60"/>
      <c r="ES1244" s="60"/>
      <c r="ET1244" s="60"/>
      <c r="EU1244" s="60"/>
      <c r="EV1244" s="60"/>
      <c r="EW1244" s="60"/>
      <c r="EX1244" s="60"/>
      <c r="EY1244" s="60"/>
      <c r="EZ1244" s="60"/>
      <c r="FA1244" s="60"/>
      <c r="FB1244" s="60"/>
      <c r="FC1244" s="60"/>
      <c r="FD1244" s="60"/>
      <c r="FE1244" s="60"/>
      <c r="FF1244" s="60"/>
      <c r="FG1244" s="60"/>
      <c r="FH1244" s="60"/>
      <c r="FI1244" s="60"/>
      <c r="FJ1244" s="60"/>
      <c r="FK1244" s="60"/>
      <c r="FL1244" s="60"/>
      <c r="FM1244" s="60"/>
      <c r="FN1244" s="60"/>
      <c r="FO1244" s="60"/>
      <c r="FP1244" s="60"/>
      <c r="FQ1244" s="60"/>
      <c r="FR1244" s="60"/>
      <c r="FS1244" s="60"/>
      <c r="FT1244" s="60"/>
      <c r="FU1244" s="60"/>
      <c r="FV1244" s="60"/>
      <c r="FW1244" s="60"/>
      <c r="FX1244" s="60"/>
      <c r="FY1244" s="60"/>
      <c r="FZ1244" s="60"/>
      <c r="GA1244" s="60"/>
      <c r="GB1244" s="60"/>
      <c r="GC1244" s="60"/>
      <c r="GD1244" s="60"/>
      <c r="GE1244" s="60"/>
      <c r="GF1244" s="60"/>
      <c r="GG1244" s="60"/>
      <c r="GH1244" s="60"/>
      <c r="GI1244" s="60"/>
      <c r="GJ1244" s="60"/>
      <c r="GK1244" s="60"/>
      <c r="GL1244" s="60"/>
      <c r="GM1244" s="60"/>
      <c r="GN1244" s="60"/>
      <c r="GO1244" s="60"/>
      <c r="GP1244" s="60"/>
      <c r="GQ1244" s="60"/>
      <c r="GR1244" s="60"/>
      <c r="GS1244" s="60"/>
      <c r="GT1244" s="60"/>
      <c r="GU1244" s="60"/>
      <c r="GV1244" s="60"/>
      <c r="GW1244" s="60"/>
      <c r="GX1244" s="60"/>
      <c r="GY1244" s="60"/>
      <c r="GZ1244" s="60"/>
      <c r="HA1244" s="60"/>
      <c r="HB1244" s="60"/>
      <c r="HC1244" s="60"/>
      <c r="HD1244" s="60"/>
      <c r="HE1244" s="60"/>
      <c r="HF1244" s="60"/>
      <c r="HG1244" s="60"/>
      <c r="HH1244" s="60"/>
      <c r="HI1244" s="60"/>
      <c r="HJ1244" s="60"/>
      <c r="HK1244" s="60"/>
      <c r="HL1244" s="60"/>
      <c r="HM1244" s="60"/>
      <c r="HN1244" s="60"/>
      <c r="HO1244" s="60"/>
      <c r="HP1244" s="60"/>
      <c r="HQ1244" s="60"/>
      <c r="HR1244" s="60"/>
      <c r="HS1244" s="60"/>
      <c r="HT1244" s="60"/>
      <c r="HU1244" s="60"/>
      <c r="HV1244" s="60"/>
      <c r="HW1244" s="60"/>
      <c r="HX1244" s="60"/>
      <c r="HY1244" s="60"/>
      <c r="HZ1244" s="60"/>
      <c r="IA1244" s="60"/>
      <c r="IB1244" s="60"/>
      <c r="IC1244" s="60"/>
      <c r="ID1244" s="60"/>
      <c r="IE1244" s="60"/>
      <c r="IF1244" s="60"/>
      <c r="IG1244" s="60"/>
      <c r="IH1244" s="60"/>
      <c r="II1244" s="60"/>
      <c r="IJ1244" s="60"/>
      <c r="IK1244" s="60"/>
      <c r="IL1244" s="60"/>
      <c r="IM1244" s="60"/>
      <c r="IN1244" s="60"/>
      <c r="IO1244" s="60"/>
      <c r="IP1244" s="60"/>
      <c r="IQ1244" s="60"/>
      <c r="IR1244" s="60"/>
      <c r="IS1244" s="60"/>
      <c r="IT1244" s="60"/>
      <c r="IU1244" s="60"/>
      <c r="IV1244" s="60"/>
      <c r="IW1244" s="60"/>
      <c r="IX1244" s="60"/>
      <c r="IY1244" s="60"/>
      <c r="IZ1244" s="60"/>
      <c r="JA1244" s="60"/>
      <c r="JB1244" s="60"/>
      <c r="JC1244" s="60"/>
      <c r="JD1244" s="60"/>
      <c r="JE1244" s="60"/>
      <c r="JF1244" s="60"/>
      <c r="JG1244" s="60"/>
      <c r="JH1244" s="60"/>
      <c r="JI1244" s="60"/>
      <c r="JJ1244" s="60"/>
      <c r="JK1244" s="60"/>
      <c r="JL1244" s="60"/>
      <c r="JM1244" s="60"/>
      <c r="JN1244" s="60"/>
      <c r="JO1244" s="60"/>
      <c r="JP1244" s="60"/>
      <c r="JQ1244" s="60"/>
      <c r="JR1244" s="60"/>
      <c r="JS1244" s="60"/>
      <c r="JT1244" s="60"/>
      <c r="JU1244" s="60"/>
      <c r="JV1244" s="60"/>
      <c r="JW1244" s="60"/>
      <c r="JX1244" s="60"/>
      <c r="JY1244" s="60"/>
      <c r="JZ1244" s="60"/>
      <c r="KA1244" s="60"/>
      <c r="KB1244" s="60"/>
      <c r="KC1244" s="60"/>
      <c r="KD1244" s="60"/>
      <c r="KE1244" s="60"/>
      <c r="KF1244" s="60"/>
      <c r="KG1244" s="60"/>
      <c r="KH1244" s="60"/>
      <c r="KI1244" s="60"/>
      <c r="KJ1244" s="60"/>
      <c r="KK1244" s="60"/>
      <c r="KL1244" s="60"/>
      <c r="KM1244" s="60"/>
      <c r="KN1244" s="60"/>
      <c r="KO1244" s="60"/>
      <c r="KP1244" s="60"/>
      <c r="KQ1244" s="60"/>
      <c r="KR1244" s="60"/>
      <c r="KS1244" s="60"/>
      <c r="KT1244" s="60"/>
      <c r="KU1244" s="60"/>
      <c r="KV1244" s="60"/>
      <c r="KW1244" s="60"/>
      <c r="KX1244" s="60"/>
      <c r="KY1244" s="60"/>
      <c r="KZ1244" s="60"/>
      <c r="LA1244" s="60"/>
      <c r="LB1244" s="60"/>
      <c r="LC1244" s="60"/>
      <c r="LD1244" s="60"/>
      <c r="LE1244" s="60"/>
      <c r="LF1244" s="60"/>
      <c r="LG1244" s="60"/>
      <c r="LH1244" s="60"/>
      <c r="LI1244" s="60"/>
      <c r="LJ1244" s="60"/>
      <c r="LK1244" s="60"/>
      <c r="LL1244" s="60"/>
      <c r="LM1244" s="60"/>
      <c r="LN1244" s="60"/>
      <c r="LO1244" s="60"/>
      <c r="LP1244" s="60"/>
      <c r="LQ1244" s="60"/>
      <c r="LR1244" s="60"/>
      <c r="LS1244" s="60"/>
      <c r="LT1244" s="60"/>
      <c r="LU1244" s="60"/>
      <c r="LV1244" s="60"/>
      <c r="LW1244" s="60"/>
      <c r="LX1244" s="60"/>
      <c r="LY1244" s="60"/>
      <c r="LZ1244" s="60"/>
      <c r="MA1244" s="60"/>
      <c r="MB1244" s="60"/>
      <c r="MC1244" s="60"/>
      <c r="MD1244" s="60"/>
      <c r="ME1244" s="60"/>
      <c r="MF1244" s="60"/>
      <c r="MG1244" s="60"/>
      <c r="MH1244" s="60"/>
      <c r="MI1244" s="60"/>
      <c r="MJ1244" s="60"/>
      <c r="MK1244" s="60"/>
      <c r="ML1244" s="60"/>
      <c r="MM1244" s="60"/>
      <c r="MN1244" s="60"/>
      <c r="MO1244" s="60"/>
      <c r="MP1244" s="60"/>
      <c r="MQ1244" s="60"/>
      <c r="MR1244" s="60"/>
      <c r="MS1244" s="60"/>
      <c r="MT1244" s="60"/>
      <c r="MU1244" s="60"/>
      <c r="MV1244" s="60"/>
      <c r="MW1244" s="60"/>
      <c r="MX1244" s="60"/>
      <c r="MY1244" s="60"/>
      <c r="MZ1244" s="60"/>
      <c r="NA1244" s="60"/>
      <c r="NB1244" s="60"/>
      <c r="NC1244" s="60"/>
      <c r="ND1244" s="60"/>
      <c r="NE1244" s="60"/>
      <c r="NF1244" s="60"/>
      <c r="NG1244" s="60"/>
      <c r="NH1244" s="60"/>
      <c r="NI1244" s="60"/>
      <c r="NJ1244" s="60"/>
      <c r="NK1244" s="60"/>
      <c r="NL1244" s="60"/>
      <c r="NM1244" s="60"/>
      <c r="NN1244" s="60"/>
      <c r="NO1244" s="60"/>
      <c r="NP1244" s="60"/>
      <c r="NQ1244" s="60"/>
      <c r="NR1244" s="60"/>
      <c r="NS1244" s="60"/>
      <c r="NT1244" s="60"/>
      <c r="NU1244" s="60"/>
      <c r="NV1244" s="60"/>
      <c r="NW1244" s="60"/>
      <c r="NX1244" s="60"/>
      <c r="NY1244" s="60"/>
      <c r="NZ1244" s="60"/>
      <c r="OA1244" s="60"/>
      <c r="OB1244" s="60"/>
      <c r="OC1244" s="60"/>
      <c r="OD1244" s="60"/>
      <c r="OE1244" s="60"/>
      <c r="OF1244" s="60"/>
      <c r="OG1244" s="60"/>
      <c r="OH1244" s="60"/>
      <c r="OI1244" s="60"/>
      <c r="OJ1244" s="60"/>
      <c r="OK1244" s="60"/>
      <c r="OL1244" s="60"/>
      <c r="OM1244" s="60"/>
      <c r="ON1244" s="60"/>
      <c r="OO1244" s="60"/>
      <c r="OP1244" s="60"/>
      <c r="OQ1244" s="60"/>
      <c r="OR1244" s="60"/>
      <c r="OS1244" s="60"/>
      <c r="OT1244" s="60"/>
      <c r="OU1244" s="60"/>
      <c r="OV1244" s="60"/>
      <c r="OW1244" s="60"/>
      <c r="OX1244" s="60"/>
      <c r="OY1244" s="60"/>
      <c r="OZ1244" s="60"/>
      <c r="PA1244" s="60"/>
      <c r="PB1244" s="60"/>
      <c r="PC1244" s="60"/>
      <c r="PD1244" s="60"/>
      <c r="PE1244" s="60"/>
      <c r="PF1244" s="60"/>
      <c r="PG1244" s="60"/>
      <c r="PH1244" s="60"/>
      <c r="PI1244" s="60"/>
      <c r="PJ1244" s="60"/>
      <c r="PK1244" s="60"/>
      <c r="PL1244" s="60"/>
      <c r="PM1244" s="60"/>
      <c r="PN1244" s="60"/>
      <c r="PO1244" s="60"/>
      <c r="PP1244" s="60"/>
      <c r="PQ1244" s="60"/>
      <c r="PR1244" s="60"/>
      <c r="PS1244" s="60"/>
      <c r="PT1244" s="60"/>
      <c r="PU1244" s="60"/>
      <c r="PV1244" s="60"/>
      <c r="PW1244" s="60"/>
      <c r="PX1244" s="60"/>
      <c r="PY1244" s="60"/>
      <c r="PZ1244" s="60"/>
      <c r="QA1244" s="60"/>
      <c r="QB1244" s="60"/>
      <c r="QC1244" s="60"/>
      <c r="QD1244" s="60"/>
      <c r="QE1244" s="60"/>
      <c r="QF1244" s="60"/>
      <c r="QG1244" s="60"/>
      <c r="QH1244" s="60"/>
      <c r="QI1244" s="60"/>
      <c r="QJ1244" s="60"/>
      <c r="QK1244" s="60"/>
      <c r="QL1244" s="60"/>
      <c r="QM1244" s="60"/>
      <c r="QN1244" s="60"/>
      <c r="QO1244" s="60"/>
      <c r="QP1244" s="60"/>
      <c r="QQ1244" s="60"/>
      <c r="QR1244" s="60"/>
      <c r="QS1244" s="60"/>
      <c r="QT1244" s="60"/>
      <c r="QU1244" s="60"/>
      <c r="QV1244" s="60"/>
      <c r="QW1244" s="60"/>
      <c r="QX1244" s="60"/>
      <c r="QY1244" s="60"/>
      <c r="QZ1244" s="60"/>
      <c r="RA1244" s="60"/>
      <c r="RB1244" s="60"/>
      <c r="RC1244" s="60"/>
      <c r="RD1244" s="60"/>
      <c r="RE1244" s="60"/>
      <c r="RF1244" s="60"/>
      <c r="RG1244" s="60"/>
      <c r="RH1244" s="60"/>
      <c r="RI1244" s="60"/>
      <c r="RJ1244" s="60"/>
      <c r="RK1244" s="60"/>
      <c r="RL1244" s="60"/>
      <c r="RM1244" s="60"/>
      <c r="RN1244" s="60"/>
      <c r="RO1244" s="60"/>
      <c r="RP1244" s="60"/>
      <c r="RQ1244" s="60"/>
      <c r="RR1244" s="60"/>
      <c r="RS1244" s="60"/>
      <c r="RT1244" s="60"/>
      <c r="RU1244" s="60"/>
      <c r="RV1244" s="60"/>
      <c r="RW1244" s="60"/>
      <c r="RX1244" s="60"/>
      <c r="RY1244" s="60"/>
      <c r="RZ1244" s="60"/>
      <c r="SA1244" s="60"/>
      <c r="SB1244" s="60"/>
      <c r="SC1244" s="60"/>
      <c r="SD1244" s="60"/>
      <c r="SE1244" s="60"/>
      <c r="SF1244" s="60"/>
      <c r="SG1244" s="60"/>
      <c r="SH1244" s="60"/>
      <c r="SI1244" s="60"/>
      <c r="SJ1244" s="60"/>
      <c r="SK1244" s="60"/>
      <c r="SL1244" s="60"/>
      <c r="SM1244" s="60"/>
      <c r="SN1244" s="60"/>
      <c r="SO1244" s="60"/>
      <c r="SP1244" s="60"/>
      <c r="SQ1244" s="60"/>
      <c r="SR1244" s="60"/>
      <c r="SS1244" s="60"/>
      <c r="ST1244" s="60"/>
      <c r="SU1244" s="60"/>
      <c r="SV1244" s="60"/>
      <c r="SW1244" s="60"/>
      <c r="SX1244" s="60"/>
      <c r="SY1244" s="60"/>
      <c r="SZ1244" s="60"/>
      <c r="TA1244" s="60"/>
      <c r="TB1244" s="60"/>
      <c r="TC1244" s="60"/>
      <c r="TD1244" s="60"/>
      <c r="TE1244" s="60"/>
      <c r="TF1244" s="60"/>
      <c r="TG1244" s="60"/>
      <c r="TH1244" s="60"/>
      <c r="TI1244" s="60"/>
    </row>
    <row r="1245" spans="1:529" s="60" customFormat="1" ht="36" customHeight="1" thickBot="1" x14ac:dyDescent="0.3">
      <c r="A1245" s="92" t="s">
        <v>5513</v>
      </c>
      <c r="B1245" s="93">
        <v>42139</v>
      </c>
      <c r="C1245" s="94" t="s">
        <v>5515</v>
      </c>
      <c r="D1245" s="94" t="s">
        <v>7193</v>
      </c>
      <c r="E1245" s="94" t="s">
        <v>23</v>
      </c>
      <c r="F1245" s="94" t="s">
        <v>23</v>
      </c>
      <c r="G1245" s="94" t="s">
        <v>24</v>
      </c>
      <c r="H1245" s="159" t="s">
        <v>270</v>
      </c>
      <c r="I1245" s="93">
        <v>42157</v>
      </c>
      <c r="J1245" s="93">
        <v>45792</v>
      </c>
      <c r="K1245" s="94" t="s">
        <v>1461</v>
      </c>
      <c r="L1245" s="94"/>
      <c r="M1245" s="94" t="s">
        <v>5516</v>
      </c>
      <c r="N1245" s="94" t="s">
        <v>48</v>
      </c>
      <c r="O1245" s="94">
        <v>635100</v>
      </c>
      <c r="P1245" s="834"/>
      <c r="Q1245" s="834"/>
      <c r="R1245" s="834"/>
      <c r="S1245" s="834"/>
      <c r="T1245" s="579">
        <v>191.7</v>
      </c>
      <c r="U1245" s="94">
        <v>1740</v>
      </c>
      <c r="V1245" s="94">
        <v>635100</v>
      </c>
      <c r="W1245" s="94" t="s">
        <v>3184</v>
      </c>
      <c r="X1245" s="94">
        <v>35</v>
      </c>
      <c r="Y1245" s="94">
        <v>25</v>
      </c>
      <c r="Z1245" s="94">
        <v>125</v>
      </c>
      <c r="AA1245" s="94" t="s">
        <v>1090</v>
      </c>
      <c r="AB1245" s="94" t="s">
        <v>1090</v>
      </c>
      <c r="AC1245" s="94" t="s">
        <v>1090</v>
      </c>
      <c r="AD1245" s="94" t="s">
        <v>1090</v>
      </c>
      <c r="AE1245" s="94" t="s">
        <v>1090</v>
      </c>
      <c r="AF1245" s="94">
        <v>0.3</v>
      </c>
      <c r="AG1245" s="94" t="s">
        <v>5517</v>
      </c>
      <c r="AH1245" s="94">
        <v>220.8</v>
      </c>
      <c r="AI1245" s="94" t="s">
        <v>5518</v>
      </c>
      <c r="AJ1245" s="94" t="s">
        <v>5519</v>
      </c>
      <c r="AK1245" s="67" t="s">
        <v>5520</v>
      </c>
      <c r="AL1245" s="470"/>
    </row>
    <row r="1246" spans="1:529" s="60" customFormat="1" ht="36" customHeight="1" thickBot="1" x14ac:dyDescent="0.3">
      <c r="A1246" s="92" t="s">
        <v>5527</v>
      </c>
      <c r="B1246" s="93">
        <v>42139</v>
      </c>
      <c r="C1246" s="94" t="s">
        <v>5538</v>
      </c>
      <c r="D1246" s="94" t="s">
        <v>7194</v>
      </c>
      <c r="E1246" s="94" t="s">
        <v>175</v>
      </c>
      <c r="F1246" s="94" t="s">
        <v>175</v>
      </c>
      <c r="G1246" s="94" t="s">
        <v>53</v>
      </c>
      <c r="H1246" s="159" t="s">
        <v>5528</v>
      </c>
      <c r="I1246" s="93">
        <v>42168</v>
      </c>
      <c r="J1246" s="93">
        <v>45474</v>
      </c>
      <c r="K1246" s="94" t="s">
        <v>1171</v>
      </c>
      <c r="L1246" s="94"/>
      <c r="M1246" s="94" t="s">
        <v>283</v>
      </c>
      <c r="N1246" s="94" t="s">
        <v>34</v>
      </c>
      <c r="O1246" s="94">
        <v>18177</v>
      </c>
      <c r="P1246" s="834"/>
      <c r="Q1246" s="834"/>
      <c r="R1246" s="834"/>
      <c r="S1246" s="834"/>
      <c r="T1246" s="579">
        <v>49.8</v>
      </c>
      <c r="U1246" s="94">
        <v>0.2</v>
      </c>
      <c r="V1246" s="94">
        <v>18177</v>
      </c>
      <c r="W1246" s="94" t="s">
        <v>3184</v>
      </c>
      <c r="X1246" s="94">
        <v>50</v>
      </c>
      <c r="Y1246" s="94">
        <v>25</v>
      </c>
      <c r="Z1246" s="94">
        <v>125</v>
      </c>
      <c r="AA1246" s="94" t="s">
        <v>1090</v>
      </c>
      <c r="AB1246" s="94" t="s">
        <v>1090</v>
      </c>
      <c r="AC1246" s="94" t="s">
        <v>1090</v>
      </c>
      <c r="AD1246" s="94" t="s">
        <v>1090</v>
      </c>
      <c r="AE1246" s="94" t="s">
        <v>1090</v>
      </c>
      <c r="AF1246" s="94" t="s">
        <v>1090</v>
      </c>
      <c r="AG1246" s="94" t="s">
        <v>3402</v>
      </c>
      <c r="AH1246" s="94">
        <v>90.6</v>
      </c>
      <c r="AI1246" s="94" t="s">
        <v>5529</v>
      </c>
      <c r="AJ1246" s="94" t="s">
        <v>5530</v>
      </c>
      <c r="AK1246" s="67" t="s">
        <v>1459</v>
      </c>
      <c r="AL1246" s="470"/>
    </row>
    <row r="1247" spans="1:529" s="60" customFormat="1" ht="36" customHeight="1" x14ac:dyDescent="0.25">
      <c r="A1247" s="62" t="s">
        <v>5537</v>
      </c>
      <c r="B1247" s="63">
        <v>42144</v>
      </c>
      <c r="C1247" s="64" t="s">
        <v>5554</v>
      </c>
      <c r="D1247" s="64" t="s">
        <v>7195</v>
      </c>
      <c r="E1247" s="11" t="s">
        <v>63</v>
      </c>
      <c r="F1247" s="11" t="s">
        <v>63</v>
      </c>
      <c r="G1247" s="11" t="s">
        <v>63</v>
      </c>
      <c r="H1247" s="157" t="s">
        <v>3264</v>
      </c>
      <c r="I1247" s="63">
        <v>42171</v>
      </c>
      <c r="J1247" s="63">
        <v>43605</v>
      </c>
      <c r="K1247" s="64" t="s">
        <v>1112</v>
      </c>
      <c r="L1247" s="64"/>
      <c r="M1247" s="64" t="s">
        <v>5539</v>
      </c>
      <c r="N1247" s="64" t="s">
        <v>66</v>
      </c>
      <c r="O1247" s="64">
        <v>664478</v>
      </c>
      <c r="P1247" s="839"/>
      <c r="Q1247" s="839"/>
      <c r="R1247" s="839"/>
      <c r="S1247" s="839"/>
      <c r="T1247" s="630">
        <v>158.47399999999999</v>
      </c>
      <c r="U1247" s="64">
        <v>454.596</v>
      </c>
      <c r="V1247" s="64">
        <v>664478</v>
      </c>
      <c r="W1247" s="64" t="s">
        <v>5109</v>
      </c>
      <c r="X1247" s="64">
        <v>35</v>
      </c>
      <c r="Y1247" s="64">
        <v>50</v>
      </c>
      <c r="Z1247" s="64">
        <v>250</v>
      </c>
      <c r="AA1247" s="64" t="s">
        <v>1090</v>
      </c>
      <c r="AB1247" s="64" t="s">
        <v>1090</v>
      </c>
      <c r="AC1247" s="64" t="s">
        <v>1090</v>
      </c>
      <c r="AD1247" s="64" t="s">
        <v>1090</v>
      </c>
      <c r="AE1247" s="64" t="s">
        <v>1090</v>
      </c>
      <c r="AF1247" s="64" t="s">
        <v>1090</v>
      </c>
      <c r="AG1247" s="64" t="s">
        <v>1364</v>
      </c>
      <c r="AH1247" s="64">
        <v>130.88</v>
      </c>
      <c r="AI1247" s="64" t="s">
        <v>5540</v>
      </c>
      <c r="AJ1247" s="64" t="s">
        <v>5541</v>
      </c>
      <c r="AK1247" s="64" t="s">
        <v>1459</v>
      </c>
      <c r="AL1247" s="469"/>
    </row>
    <row r="1248" spans="1:529" s="60" customFormat="1" ht="36" customHeight="1" x14ac:dyDescent="0.25">
      <c r="A1248" s="80" t="s">
        <v>5537</v>
      </c>
      <c r="B1248" s="12">
        <v>42144</v>
      </c>
      <c r="C1248" s="11" t="s">
        <v>5555</v>
      </c>
      <c r="D1248" s="11" t="s">
        <v>7196</v>
      </c>
      <c r="E1248" s="11" t="s">
        <v>63</v>
      </c>
      <c r="F1248" s="11" t="s">
        <v>63</v>
      </c>
      <c r="G1248" s="11" t="s">
        <v>63</v>
      </c>
      <c r="H1248" s="73" t="s">
        <v>3264</v>
      </c>
      <c r="I1248" s="12">
        <v>42171</v>
      </c>
      <c r="J1248" s="12">
        <v>43605</v>
      </c>
      <c r="K1248" s="11" t="s">
        <v>1112</v>
      </c>
      <c r="L1248" s="11"/>
      <c r="M1248" s="11" t="s">
        <v>5539</v>
      </c>
      <c r="N1248" s="11" t="s">
        <v>66</v>
      </c>
      <c r="O1248" s="11"/>
      <c r="P1248" s="745"/>
      <c r="Q1248" s="745"/>
      <c r="R1248" s="745"/>
      <c r="S1248" s="745"/>
      <c r="T1248" s="559"/>
      <c r="U1248" s="11"/>
      <c r="V1248" s="11"/>
      <c r="W1248" s="11" t="s">
        <v>5109</v>
      </c>
      <c r="X1248" s="11">
        <v>35</v>
      </c>
      <c r="Y1248" s="11">
        <v>50</v>
      </c>
      <c r="Z1248" s="11">
        <v>250</v>
      </c>
      <c r="AA1248" s="11" t="s">
        <v>1090</v>
      </c>
      <c r="AB1248" s="11" t="s">
        <v>1090</v>
      </c>
      <c r="AC1248" s="11" t="s">
        <v>1090</v>
      </c>
      <c r="AD1248" s="11" t="s">
        <v>1090</v>
      </c>
      <c r="AE1248" s="11" t="s">
        <v>1090</v>
      </c>
      <c r="AF1248" s="11" t="s">
        <v>1090</v>
      </c>
      <c r="AG1248" s="11" t="s">
        <v>1364</v>
      </c>
      <c r="AH1248" s="11">
        <v>129.54</v>
      </c>
      <c r="AI1248" s="11" t="s">
        <v>5542</v>
      </c>
      <c r="AJ1248" s="11" t="s">
        <v>5543</v>
      </c>
      <c r="AK1248" s="11" t="s">
        <v>1459</v>
      </c>
    </row>
    <row r="1249" spans="1:529" s="60" customFormat="1" ht="36" customHeight="1" x14ac:dyDescent="0.25">
      <c r="A1249" s="80" t="s">
        <v>5537</v>
      </c>
      <c r="B1249" s="12">
        <v>42144</v>
      </c>
      <c r="C1249" s="11" t="s">
        <v>5556</v>
      </c>
      <c r="D1249" s="11" t="s">
        <v>7196</v>
      </c>
      <c r="E1249" s="11" t="s">
        <v>63</v>
      </c>
      <c r="F1249" s="11" t="s">
        <v>63</v>
      </c>
      <c r="G1249" s="11" t="s">
        <v>63</v>
      </c>
      <c r="H1249" s="73" t="s">
        <v>3264</v>
      </c>
      <c r="I1249" s="12">
        <v>42171</v>
      </c>
      <c r="J1249" s="12">
        <v>43605</v>
      </c>
      <c r="K1249" s="11" t="s">
        <v>1112</v>
      </c>
      <c r="L1249" s="11"/>
      <c r="M1249" s="11" t="s">
        <v>5539</v>
      </c>
      <c r="N1249" s="11" t="s">
        <v>66</v>
      </c>
      <c r="O1249" s="11"/>
      <c r="P1249" s="745"/>
      <c r="Q1249" s="745"/>
      <c r="R1249" s="745"/>
      <c r="S1249" s="745"/>
      <c r="T1249" s="559"/>
      <c r="U1249" s="11"/>
      <c r="V1249" s="11"/>
      <c r="W1249" s="11" t="s">
        <v>5109</v>
      </c>
      <c r="X1249" s="11">
        <v>35</v>
      </c>
      <c r="Y1249" s="11">
        <v>50</v>
      </c>
      <c r="Z1249" s="11">
        <v>250</v>
      </c>
      <c r="AA1249" s="11" t="s">
        <v>1090</v>
      </c>
      <c r="AB1249" s="11" t="s">
        <v>1090</v>
      </c>
      <c r="AC1249" s="11" t="s">
        <v>1090</v>
      </c>
      <c r="AD1249" s="11" t="s">
        <v>1090</v>
      </c>
      <c r="AE1249" s="11" t="s">
        <v>1090</v>
      </c>
      <c r="AF1249" s="11" t="s">
        <v>1090</v>
      </c>
      <c r="AG1249" s="11" t="s">
        <v>1364</v>
      </c>
      <c r="AH1249" s="11">
        <v>129.27000000000001</v>
      </c>
      <c r="AI1249" s="11" t="s">
        <v>5544</v>
      </c>
      <c r="AJ1249" s="11" t="s">
        <v>5545</v>
      </c>
      <c r="AK1249" s="11" t="s">
        <v>1459</v>
      </c>
    </row>
    <row r="1250" spans="1:529" s="60" customFormat="1" ht="36" customHeight="1" x14ac:dyDescent="0.25">
      <c r="A1250" s="80" t="s">
        <v>5537</v>
      </c>
      <c r="B1250" s="12">
        <v>42144</v>
      </c>
      <c r="C1250" s="11" t="s">
        <v>5557</v>
      </c>
      <c r="D1250" s="11" t="s">
        <v>7195</v>
      </c>
      <c r="E1250" s="11" t="s">
        <v>63</v>
      </c>
      <c r="F1250" s="11" t="s">
        <v>63</v>
      </c>
      <c r="G1250" s="11" t="s">
        <v>63</v>
      </c>
      <c r="H1250" s="73" t="s">
        <v>3264</v>
      </c>
      <c r="I1250" s="12">
        <v>42171</v>
      </c>
      <c r="J1250" s="12">
        <v>43605</v>
      </c>
      <c r="K1250" s="11" t="s">
        <v>1112</v>
      </c>
      <c r="L1250" s="11"/>
      <c r="M1250" s="11" t="s">
        <v>5539</v>
      </c>
      <c r="N1250" s="11" t="s">
        <v>66</v>
      </c>
      <c r="O1250" s="11"/>
      <c r="P1250" s="745"/>
      <c r="Q1250" s="745"/>
      <c r="R1250" s="745"/>
      <c r="S1250" s="745"/>
      <c r="T1250" s="559"/>
      <c r="U1250" s="11"/>
      <c r="V1250" s="11"/>
      <c r="W1250" s="11" t="s">
        <v>5109</v>
      </c>
      <c r="X1250" s="11">
        <v>35</v>
      </c>
      <c r="Y1250" s="11">
        <v>50</v>
      </c>
      <c r="Z1250" s="11">
        <v>250</v>
      </c>
      <c r="AA1250" s="11" t="s">
        <v>1090</v>
      </c>
      <c r="AB1250" s="11" t="s">
        <v>1090</v>
      </c>
      <c r="AC1250" s="11" t="s">
        <v>1090</v>
      </c>
      <c r="AD1250" s="11" t="s">
        <v>1090</v>
      </c>
      <c r="AE1250" s="11" t="s">
        <v>1090</v>
      </c>
      <c r="AF1250" s="11" t="s">
        <v>1090</v>
      </c>
      <c r="AG1250" s="11" t="s">
        <v>1364</v>
      </c>
      <c r="AH1250" s="11">
        <v>128.97999999999999</v>
      </c>
      <c r="AI1250" s="11" t="s">
        <v>5546</v>
      </c>
      <c r="AJ1250" s="11" t="s">
        <v>5547</v>
      </c>
      <c r="AK1250" s="11" t="s">
        <v>1459</v>
      </c>
    </row>
    <row r="1251" spans="1:529" s="60" customFormat="1" ht="36" customHeight="1" x14ac:dyDescent="0.25">
      <c r="A1251" s="80" t="s">
        <v>5537</v>
      </c>
      <c r="B1251" s="12">
        <v>42144</v>
      </c>
      <c r="C1251" s="11" t="s">
        <v>5558</v>
      </c>
      <c r="D1251" s="11" t="s">
        <v>7196</v>
      </c>
      <c r="E1251" s="11" t="s">
        <v>63</v>
      </c>
      <c r="F1251" s="11" t="s">
        <v>63</v>
      </c>
      <c r="G1251" s="11" t="s">
        <v>63</v>
      </c>
      <c r="H1251" s="73" t="s">
        <v>3264</v>
      </c>
      <c r="I1251" s="12">
        <v>42171</v>
      </c>
      <c r="J1251" s="12">
        <v>43605</v>
      </c>
      <c r="K1251" s="11" t="s">
        <v>1112</v>
      </c>
      <c r="L1251" s="11"/>
      <c r="M1251" s="11" t="s">
        <v>5539</v>
      </c>
      <c r="N1251" s="11" t="s">
        <v>66</v>
      </c>
      <c r="O1251" s="11"/>
      <c r="P1251" s="745"/>
      <c r="Q1251" s="745"/>
      <c r="R1251" s="745"/>
      <c r="S1251" s="745"/>
      <c r="T1251" s="559"/>
      <c r="U1251" s="11"/>
      <c r="V1251" s="11"/>
      <c r="W1251" s="11" t="s">
        <v>5109</v>
      </c>
      <c r="X1251" s="11">
        <v>35</v>
      </c>
      <c r="Y1251" s="11">
        <v>50</v>
      </c>
      <c r="Z1251" s="11">
        <v>250</v>
      </c>
      <c r="AA1251" s="11" t="s">
        <v>1090</v>
      </c>
      <c r="AB1251" s="11" t="s">
        <v>1090</v>
      </c>
      <c r="AC1251" s="11" t="s">
        <v>1090</v>
      </c>
      <c r="AD1251" s="11" t="s">
        <v>1090</v>
      </c>
      <c r="AE1251" s="11" t="s">
        <v>1090</v>
      </c>
      <c r="AF1251" s="11" t="s">
        <v>1090</v>
      </c>
      <c r="AG1251" s="11" t="s">
        <v>1364</v>
      </c>
      <c r="AH1251" s="11">
        <v>127.74</v>
      </c>
      <c r="AI1251" s="11" t="s">
        <v>5548</v>
      </c>
      <c r="AJ1251" s="11" t="s">
        <v>5549</v>
      </c>
      <c r="AK1251" s="11" t="s">
        <v>1459</v>
      </c>
    </row>
    <row r="1252" spans="1:529" s="82" customFormat="1" ht="54.75" customHeight="1" x14ac:dyDescent="0.25">
      <c r="A1252" s="80" t="s">
        <v>5537</v>
      </c>
      <c r="B1252" s="12">
        <v>42144</v>
      </c>
      <c r="C1252" s="11" t="s">
        <v>5559</v>
      </c>
      <c r="D1252" s="11" t="s">
        <v>7196</v>
      </c>
      <c r="E1252" s="11" t="s">
        <v>63</v>
      </c>
      <c r="F1252" s="11" t="s">
        <v>63</v>
      </c>
      <c r="G1252" s="11" t="s">
        <v>63</v>
      </c>
      <c r="H1252" s="73" t="s">
        <v>3264</v>
      </c>
      <c r="I1252" s="12">
        <v>42171</v>
      </c>
      <c r="J1252" s="12">
        <v>43605</v>
      </c>
      <c r="K1252" s="11" t="s">
        <v>1112</v>
      </c>
      <c r="L1252" s="11"/>
      <c r="M1252" s="11" t="s">
        <v>5539</v>
      </c>
      <c r="N1252" s="11" t="s">
        <v>66</v>
      </c>
      <c r="O1252" s="11"/>
      <c r="P1252" s="745"/>
      <c r="Q1252" s="745"/>
      <c r="R1252" s="745"/>
      <c r="S1252" s="745"/>
      <c r="T1252" s="559"/>
      <c r="U1252" s="11"/>
      <c r="V1252" s="11"/>
      <c r="W1252" s="11" t="s">
        <v>5109</v>
      </c>
      <c r="X1252" s="11">
        <v>35</v>
      </c>
      <c r="Y1252" s="11">
        <v>50</v>
      </c>
      <c r="Z1252" s="11">
        <v>250</v>
      </c>
      <c r="AA1252" s="11" t="s">
        <v>1090</v>
      </c>
      <c r="AB1252" s="11" t="s">
        <v>1090</v>
      </c>
      <c r="AC1252" s="11" t="s">
        <v>1090</v>
      </c>
      <c r="AD1252" s="11" t="s">
        <v>1090</v>
      </c>
      <c r="AE1252" s="11" t="s">
        <v>1090</v>
      </c>
      <c r="AF1252" s="11" t="s">
        <v>1090</v>
      </c>
      <c r="AG1252" s="11" t="s">
        <v>1364</v>
      </c>
      <c r="AH1252" s="11">
        <v>127.48</v>
      </c>
      <c r="AI1252" s="11" t="s">
        <v>5553</v>
      </c>
      <c r="AJ1252" s="11" t="s">
        <v>5550</v>
      </c>
      <c r="AK1252" s="11" t="s">
        <v>1459</v>
      </c>
      <c r="AL1252" s="60"/>
      <c r="AM1252" s="60"/>
      <c r="AN1252" s="60"/>
      <c r="AO1252" s="60"/>
      <c r="AP1252" s="60"/>
      <c r="AQ1252" s="60"/>
      <c r="AR1252" s="60"/>
      <c r="AS1252" s="60"/>
      <c r="AT1252" s="60"/>
      <c r="AU1252" s="60"/>
      <c r="AV1252" s="60"/>
      <c r="AW1252" s="60"/>
      <c r="AX1252" s="60"/>
      <c r="AY1252" s="60"/>
      <c r="AZ1252" s="60"/>
      <c r="BA1252" s="60"/>
      <c r="BB1252" s="60"/>
      <c r="BC1252" s="60"/>
      <c r="BD1252" s="60"/>
      <c r="BE1252" s="60"/>
      <c r="BF1252" s="60"/>
      <c r="BG1252" s="60"/>
      <c r="BH1252" s="60"/>
      <c r="BI1252" s="60"/>
      <c r="BJ1252" s="60"/>
      <c r="BK1252" s="60"/>
      <c r="BL1252" s="60"/>
      <c r="BM1252" s="60"/>
      <c r="BN1252" s="60"/>
      <c r="BO1252" s="60"/>
      <c r="BP1252" s="60"/>
      <c r="BQ1252" s="60"/>
      <c r="BR1252" s="60"/>
      <c r="BS1252" s="60"/>
      <c r="BT1252" s="60"/>
      <c r="BU1252" s="60"/>
      <c r="BV1252" s="60"/>
      <c r="BW1252" s="60"/>
      <c r="BX1252" s="60"/>
      <c r="BY1252" s="60"/>
      <c r="BZ1252" s="60"/>
      <c r="CA1252" s="60"/>
      <c r="CB1252" s="60"/>
      <c r="CC1252" s="60"/>
      <c r="CD1252" s="60"/>
      <c r="CE1252" s="60"/>
      <c r="CF1252" s="60"/>
      <c r="CG1252" s="60"/>
      <c r="CH1252" s="60"/>
      <c r="CI1252" s="60"/>
      <c r="CJ1252" s="60"/>
      <c r="CK1252" s="60"/>
      <c r="CL1252" s="60"/>
      <c r="CM1252" s="60"/>
      <c r="CN1252" s="60"/>
      <c r="CO1252" s="60"/>
      <c r="CP1252" s="60"/>
      <c r="CQ1252" s="60"/>
      <c r="CR1252" s="60"/>
      <c r="CS1252" s="60"/>
      <c r="CT1252" s="60"/>
      <c r="CU1252" s="60"/>
      <c r="CV1252" s="60"/>
      <c r="CW1252" s="60"/>
      <c r="CX1252" s="60"/>
      <c r="CY1252" s="60"/>
      <c r="CZ1252" s="60"/>
      <c r="DA1252" s="60"/>
      <c r="DB1252" s="60"/>
      <c r="DC1252" s="60"/>
      <c r="DD1252" s="60"/>
      <c r="DE1252" s="60"/>
      <c r="DF1252" s="60"/>
      <c r="DG1252" s="60"/>
      <c r="DH1252" s="60"/>
      <c r="DI1252" s="60"/>
      <c r="DJ1252" s="60"/>
      <c r="DK1252" s="60"/>
      <c r="DL1252" s="60"/>
      <c r="DM1252" s="60"/>
      <c r="DN1252" s="60"/>
      <c r="DO1252" s="60"/>
      <c r="DP1252" s="60"/>
      <c r="DQ1252" s="60"/>
      <c r="DR1252" s="60"/>
      <c r="DS1252" s="60"/>
      <c r="DT1252" s="60"/>
      <c r="DU1252" s="60"/>
      <c r="DV1252" s="60"/>
      <c r="DW1252" s="60"/>
      <c r="DX1252" s="60"/>
      <c r="DY1252" s="60"/>
      <c r="DZ1252" s="60"/>
      <c r="EA1252" s="60"/>
      <c r="EB1252" s="60"/>
      <c r="EC1252" s="60"/>
      <c r="ED1252" s="60"/>
      <c r="EE1252" s="60"/>
      <c r="EF1252" s="60"/>
      <c r="EG1252" s="60"/>
      <c r="EH1252" s="60"/>
      <c r="EI1252" s="60"/>
      <c r="EJ1252" s="60"/>
      <c r="EK1252" s="60"/>
      <c r="EL1252" s="60"/>
      <c r="EM1252" s="60"/>
      <c r="EN1252" s="60"/>
      <c r="EO1252" s="60"/>
      <c r="EP1252" s="60"/>
      <c r="EQ1252" s="60"/>
      <c r="ER1252" s="60"/>
      <c r="ES1252" s="60"/>
      <c r="ET1252" s="60"/>
      <c r="EU1252" s="60"/>
      <c r="EV1252" s="60"/>
      <c r="EW1252" s="60"/>
      <c r="EX1252" s="60"/>
      <c r="EY1252" s="60"/>
      <c r="EZ1252" s="60"/>
      <c r="FA1252" s="60"/>
      <c r="FB1252" s="60"/>
      <c r="FC1252" s="60"/>
      <c r="FD1252" s="60"/>
      <c r="FE1252" s="60"/>
      <c r="FF1252" s="60"/>
      <c r="FG1252" s="60"/>
      <c r="FH1252" s="60"/>
      <c r="FI1252" s="60"/>
      <c r="FJ1252" s="60"/>
      <c r="FK1252" s="60"/>
      <c r="FL1252" s="60"/>
      <c r="FM1252" s="60"/>
      <c r="FN1252" s="60"/>
      <c r="FO1252" s="60"/>
      <c r="FP1252" s="60"/>
      <c r="FQ1252" s="60"/>
      <c r="FR1252" s="60"/>
      <c r="FS1252" s="60"/>
      <c r="FT1252" s="60"/>
      <c r="FU1252" s="60"/>
      <c r="FV1252" s="60"/>
      <c r="FW1252" s="60"/>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c r="OW1252" s="60"/>
      <c r="OX1252" s="60"/>
      <c r="OY1252" s="60"/>
      <c r="OZ1252" s="60"/>
      <c r="PA1252" s="60"/>
      <c r="PB1252" s="60"/>
      <c r="PC1252" s="60"/>
      <c r="PD1252" s="60"/>
      <c r="PE1252" s="60"/>
      <c r="PF1252" s="60"/>
      <c r="PG1252" s="60"/>
      <c r="PH1252" s="60"/>
      <c r="PI1252" s="60"/>
      <c r="PJ1252" s="60"/>
      <c r="PK1252" s="60"/>
      <c r="PL1252" s="60"/>
      <c r="PM1252" s="60"/>
      <c r="PN1252" s="60"/>
      <c r="PO1252" s="60"/>
      <c r="PP1252" s="60"/>
      <c r="PQ1252" s="60"/>
      <c r="PR1252" s="60"/>
      <c r="PS1252" s="60"/>
      <c r="PT1252" s="60"/>
      <c r="PU1252" s="60"/>
      <c r="PV1252" s="60"/>
      <c r="PW1252" s="60"/>
      <c r="PX1252" s="60"/>
      <c r="PY1252" s="60"/>
      <c r="PZ1252" s="60"/>
      <c r="QA1252" s="60"/>
      <c r="QB1252" s="60"/>
      <c r="QC1252" s="60"/>
      <c r="QD1252" s="60"/>
      <c r="QE1252" s="60"/>
      <c r="QF1252" s="60"/>
      <c r="QG1252" s="60"/>
      <c r="QH1252" s="60"/>
      <c r="QI1252" s="60"/>
      <c r="QJ1252" s="60"/>
      <c r="QK1252" s="60"/>
      <c r="QL1252" s="60"/>
      <c r="QM1252" s="60"/>
      <c r="QN1252" s="60"/>
      <c r="QO1252" s="60"/>
      <c r="QP1252" s="60"/>
      <c r="QQ1252" s="60"/>
      <c r="QR1252" s="60"/>
      <c r="QS1252" s="60"/>
      <c r="QT1252" s="60"/>
      <c r="QU1252" s="60"/>
      <c r="QV1252" s="60"/>
      <c r="QW1252" s="60"/>
      <c r="QX1252" s="60"/>
      <c r="QY1252" s="60"/>
      <c r="QZ1252" s="60"/>
      <c r="RA1252" s="60"/>
      <c r="RB1252" s="60"/>
      <c r="RC1252" s="60"/>
      <c r="RD1252" s="60"/>
      <c r="RE1252" s="60"/>
      <c r="RF1252" s="60"/>
      <c r="RG1252" s="60"/>
      <c r="RH1252" s="60"/>
      <c r="RI1252" s="60"/>
      <c r="RJ1252" s="60"/>
      <c r="RK1252" s="60"/>
      <c r="RL1252" s="60"/>
      <c r="RM1252" s="60"/>
      <c r="RN1252" s="60"/>
      <c r="RO1252" s="60"/>
      <c r="RP1252" s="60"/>
      <c r="RQ1252" s="60"/>
      <c r="RR1252" s="60"/>
      <c r="RS1252" s="60"/>
      <c r="RT1252" s="60"/>
      <c r="RU1252" s="60"/>
      <c r="RV1252" s="60"/>
      <c r="RW1252" s="60"/>
      <c r="RX1252" s="60"/>
      <c r="RY1252" s="60"/>
      <c r="RZ1252" s="60"/>
      <c r="SA1252" s="60"/>
      <c r="SB1252" s="60"/>
      <c r="SC1252" s="60"/>
      <c r="SD1252" s="60"/>
      <c r="SE1252" s="60"/>
      <c r="SF1252" s="60"/>
      <c r="SG1252" s="60"/>
      <c r="SH1252" s="60"/>
      <c r="SI1252" s="60"/>
      <c r="SJ1252" s="60"/>
      <c r="SK1252" s="60"/>
      <c r="SL1252" s="60"/>
      <c r="SM1252" s="60"/>
      <c r="SN1252" s="60"/>
      <c r="SO1252" s="60"/>
      <c r="SP1252" s="60"/>
      <c r="SQ1252" s="60"/>
      <c r="SR1252" s="60"/>
      <c r="SS1252" s="60"/>
      <c r="ST1252" s="60"/>
      <c r="SU1252" s="60"/>
      <c r="SV1252" s="60"/>
      <c r="SW1252" s="60"/>
      <c r="SX1252" s="60"/>
      <c r="SY1252" s="60"/>
      <c r="SZ1252" s="60"/>
      <c r="TA1252" s="60"/>
      <c r="TB1252" s="60"/>
      <c r="TC1252" s="60"/>
      <c r="TD1252" s="60"/>
      <c r="TE1252" s="60"/>
      <c r="TF1252" s="60"/>
      <c r="TG1252" s="60"/>
      <c r="TH1252" s="60"/>
      <c r="TI1252" s="60"/>
    </row>
    <row r="1253" spans="1:529" s="82" customFormat="1" ht="54.75" customHeight="1" thickBot="1" x14ac:dyDescent="0.3">
      <c r="A1253" s="65" t="s">
        <v>5537</v>
      </c>
      <c r="B1253" s="66">
        <v>42144</v>
      </c>
      <c r="C1253" s="67" t="s">
        <v>5560</v>
      </c>
      <c r="D1253" s="67" t="s">
        <v>7196</v>
      </c>
      <c r="E1253" s="67" t="s">
        <v>63</v>
      </c>
      <c r="F1253" s="67" t="s">
        <v>63</v>
      </c>
      <c r="G1253" s="67" t="s">
        <v>63</v>
      </c>
      <c r="H1253" s="66" t="s">
        <v>3264</v>
      </c>
      <c r="I1253" s="66">
        <v>42171</v>
      </c>
      <c r="J1253" s="66">
        <v>43605</v>
      </c>
      <c r="K1253" s="67" t="s">
        <v>1112</v>
      </c>
      <c r="L1253" s="67"/>
      <c r="M1253" s="67" t="s">
        <v>5539</v>
      </c>
      <c r="N1253" s="67" t="s">
        <v>66</v>
      </c>
      <c r="O1253" s="67"/>
      <c r="P1253" s="756"/>
      <c r="Q1253" s="756"/>
      <c r="R1253" s="756"/>
      <c r="S1253" s="756"/>
      <c r="T1253" s="562"/>
      <c r="U1253" s="67"/>
      <c r="V1253" s="67"/>
      <c r="W1253" s="67" t="s">
        <v>5109</v>
      </c>
      <c r="X1253" s="67">
        <v>35</v>
      </c>
      <c r="Y1253" s="67">
        <v>50</v>
      </c>
      <c r="Z1253" s="67">
        <v>250</v>
      </c>
      <c r="AA1253" s="67" t="s">
        <v>1090</v>
      </c>
      <c r="AB1253" s="67" t="s">
        <v>1090</v>
      </c>
      <c r="AC1253" s="67" t="s">
        <v>1090</v>
      </c>
      <c r="AD1253" s="67" t="s">
        <v>1090</v>
      </c>
      <c r="AE1253" s="67" t="s">
        <v>1090</v>
      </c>
      <c r="AF1253" s="67" t="s">
        <v>1090</v>
      </c>
      <c r="AG1253" s="67" t="s">
        <v>1364</v>
      </c>
      <c r="AH1253" s="67">
        <v>126.64</v>
      </c>
      <c r="AI1253" s="67" t="s">
        <v>5551</v>
      </c>
      <c r="AJ1253" s="67" t="s">
        <v>5552</v>
      </c>
      <c r="AK1253" s="67" t="s">
        <v>1459</v>
      </c>
      <c r="AL1253" s="425"/>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c r="BU1253" s="60"/>
      <c r="BV1253" s="60"/>
      <c r="BW1253" s="60"/>
      <c r="BX1253" s="60"/>
      <c r="BY1253" s="60"/>
      <c r="BZ1253" s="60"/>
      <c r="CA1253" s="60"/>
      <c r="CB1253" s="60"/>
      <c r="CC1253" s="60"/>
      <c r="CD1253" s="60"/>
      <c r="CE1253" s="60"/>
      <c r="CF1253" s="60"/>
      <c r="CG1253" s="60"/>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c r="QM1253" s="60"/>
      <c r="QN1253" s="60"/>
      <c r="QO1253" s="60"/>
      <c r="QP1253" s="60"/>
      <c r="QQ1253" s="60"/>
      <c r="QR1253" s="60"/>
      <c r="QS1253" s="60"/>
      <c r="QT1253" s="60"/>
      <c r="QU1253" s="60"/>
      <c r="QV1253" s="60"/>
      <c r="QW1253" s="60"/>
      <c r="QX1253" s="60"/>
      <c r="QY1253" s="60"/>
      <c r="QZ1253" s="60"/>
      <c r="RA1253" s="60"/>
      <c r="RB1253" s="60"/>
      <c r="RC1253" s="60"/>
      <c r="RD1253" s="60"/>
      <c r="RE1253" s="60"/>
      <c r="RF1253" s="60"/>
      <c r="RG1253" s="60"/>
      <c r="RH1253" s="60"/>
      <c r="RI1253" s="60"/>
      <c r="RJ1253" s="60"/>
      <c r="RK1253" s="60"/>
      <c r="RL1253" s="60"/>
      <c r="RM1253" s="60"/>
      <c r="RN1253" s="60"/>
      <c r="RO1253" s="60"/>
      <c r="RP1253" s="60"/>
      <c r="RQ1253" s="60"/>
      <c r="RR1253" s="60"/>
      <c r="RS1253" s="60"/>
      <c r="RT1253" s="60"/>
      <c r="RU1253" s="60"/>
      <c r="RV1253" s="60"/>
      <c r="RW1253" s="60"/>
      <c r="RX1253" s="60"/>
      <c r="RY1253" s="60"/>
      <c r="RZ1253" s="60"/>
      <c r="SA1253" s="60"/>
      <c r="SB1253" s="60"/>
      <c r="SC1253" s="60"/>
      <c r="SD1253" s="60"/>
      <c r="SE1253" s="60"/>
      <c r="SF1253" s="60"/>
      <c r="SG1253" s="60"/>
      <c r="SH1253" s="60"/>
      <c r="SI1253" s="60"/>
      <c r="SJ1253" s="60"/>
      <c r="SK1253" s="60"/>
      <c r="SL1253" s="60"/>
      <c r="SM1253" s="60"/>
      <c r="SN1253" s="60"/>
      <c r="SO1253" s="60"/>
      <c r="SP1253" s="60"/>
      <c r="SQ1253" s="60"/>
      <c r="SR1253" s="60"/>
      <c r="SS1253" s="60"/>
      <c r="ST1253" s="60"/>
      <c r="SU1253" s="60"/>
      <c r="SV1253" s="60"/>
      <c r="SW1253" s="60"/>
      <c r="SX1253" s="60"/>
      <c r="SY1253" s="60"/>
      <c r="SZ1253" s="60"/>
      <c r="TA1253" s="60"/>
      <c r="TB1253" s="60"/>
      <c r="TC1253" s="60"/>
      <c r="TD1253" s="60"/>
      <c r="TE1253" s="60"/>
      <c r="TF1253" s="60"/>
      <c r="TG1253" s="60"/>
      <c r="TH1253" s="60"/>
      <c r="TI1253" s="60"/>
    </row>
    <row r="1254" spans="1:529" s="82" customFormat="1" ht="46.5" customHeight="1" thickBot="1" x14ac:dyDescent="0.3">
      <c r="A1254" s="92" t="s">
        <v>5642</v>
      </c>
      <c r="B1254" s="93">
        <v>42153</v>
      </c>
      <c r="C1254" s="94" t="s">
        <v>5643</v>
      </c>
      <c r="D1254" s="94" t="s">
        <v>7197</v>
      </c>
      <c r="E1254" s="67" t="s">
        <v>128</v>
      </c>
      <c r="F1254" s="67" t="s">
        <v>128</v>
      </c>
      <c r="G1254" s="67" t="s">
        <v>128</v>
      </c>
      <c r="H1254" s="159" t="s">
        <v>3314</v>
      </c>
      <c r="I1254" s="93">
        <v>42230</v>
      </c>
      <c r="J1254" s="93">
        <v>44345</v>
      </c>
      <c r="K1254" s="94" t="s">
        <v>1362</v>
      </c>
      <c r="L1254" s="94"/>
      <c r="M1254" s="94" t="s">
        <v>4764</v>
      </c>
      <c r="N1254" s="67" t="s">
        <v>66</v>
      </c>
      <c r="O1254" s="94">
        <v>38325</v>
      </c>
      <c r="P1254" s="834"/>
      <c r="Q1254" s="834"/>
      <c r="R1254" s="834"/>
      <c r="S1254" s="834"/>
      <c r="T1254" s="579">
        <v>13.125</v>
      </c>
      <c r="U1254" s="94">
        <v>105</v>
      </c>
      <c r="V1254" s="94">
        <v>38325</v>
      </c>
      <c r="W1254" s="94" t="s">
        <v>1257</v>
      </c>
      <c r="X1254" s="94">
        <v>50</v>
      </c>
      <c r="Y1254" s="94">
        <v>50</v>
      </c>
      <c r="Z1254" s="94">
        <v>250</v>
      </c>
      <c r="AA1254" s="94" t="s">
        <v>1090</v>
      </c>
      <c r="AB1254" s="94" t="s">
        <v>1090</v>
      </c>
      <c r="AC1254" s="94" t="s">
        <v>1090</v>
      </c>
      <c r="AD1254" s="94">
        <v>10</v>
      </c>
      <c r="AE1254" s="94">
        <v>2</v>
      </c>
      <c r="AF1254" s="94" t="s">
        <v>1090</v>
      </c>
      <c r="AG1254" s="94" t="s">
        <v>3334</v>
      </c>
      <c r="AH1254" s="94">
        <v>297.04000000000002</v>
      </c>
      <c r="AI1254" s="94" t="s">
        <v>5644</v>
      </c>
      <c r="AJ1254" s="94" t="s">
        <v>5645</v>
      </c>
      <c r="AK1254" s="67" t="s">
        <v>1459</v>
      </c>
      <c r="AL1254" s="470" t="s">
        <v>5845</v>
      </c>
      <c r="AM1254" s="60"/>
      <c r="AN1254" s="60"/>
      <c r="AO1254" s="60"/>
      <c r="AP1254" s="60"/>
      <c r="AQ1254" s="60"/>
      <c r="AR1254" s="60"/>
      <c r="AS1254" s="60"/>
      <c r="AT1254" s="60"/>
      <c r="AU1254" s="60"/>
      <c r="AV1254" s="60"/>
      <c r="AW1254" s="60"/>
      <c r="AX1254" s="60"/>
      <c r="AY1254" s="60"/>
      <c r="AZ1254" s="60"/>
      <c r="BA1254" s="60"/>
      <c r="BB1254" s="60"/>
      <c r="BC1254" s="60"/>
      <c r="BD1254" s="60"/>
      <c r="BE1254" s="60"/>
      <c r="BF1254" s="60"/>
      <c r="BG1254" s="60"/>
      <c r="BH1254" s="60"/>
      <c r="BI1254" s="60"/>
      <c r="BJ1254" s="60"/>
      <c r="BK1254" s="60"/>
      <c r="BL1254" s="60"/>
      <c r="BM1254" s="60"/>
      <c r="BN1254" s="60"/>
      <c r="BO1254" s="60"/>
      <c r="BP1254" s="60"/>
      <c r="BQ1254" s="60"/>
      <c r="BR1254" s="60"/>
      <c r="BS1254" s="60"/>
      <c r="BT1254" s="60"/>
      <c r="BU1254" s="60"/>
      <c r="BV1254" s="60"/>
      <c r="BW1254" s="60"/>
      <c r="BX1254" s="60"/>
      <c r="BY1254" s="60"/>
      <c r="BZ1254" s="60"/>
      <c r="CA1254" s="60"/>
      <c r="CB1254" s="60"/>
      <c r="CC1254" s="60"/>
      <c r="CD1254" s="60"/>
      <c r="CE1254" s="60"/>
      <c r="CF1254" s="60"/>
      <c r="CG1254" s="60"/>
      <c r="CH1254" s="60"/>
      <c r="CI1254" s="60"/>
      <c r="CJ1254" s="60"/>
      <c r="CK1254" s="60"/>
      <c r="CL1254" s="60"/>
      <c r="CM1254" s="60"/>
      <c r="CN1254" s="60"/>
      <c r="CO1254" s="60"/>
      <c r="CP1254" s="60"/>
      <c r="CQ1254" s="60"/>
      <c r="CR1254" s="60"/>
      <c r="CS1254" s="60"/>
      <c r="CT1254" s="60"/>
      <c r="CU1254" s="60"/>
      <c r="CV1254" s="60"/>
      <c r="CW1254" s="60"/>
      <c r="CX1254" s="60"/>
      <c r="CY1254" s="60"/>
      <c r="CZ1254" s="60"/>
      <c r="DA1254" s="60"/>
      <c r="DB1254" s="60"/>
      <c r="DC1254" s="60"/>
      <c r="DD1254" s="60"/>
      <c r="DE1254" s="60"/>
      <c r="DF1254" s="60"/>
      <c r="DG1254" s="60"/>
      <c r="DH1254" s="60"/>
      <c r="DI1254" s="60"/>
      <c r="DJ1254" s="60"/>
      <c r="DK1254" s="60"/>
      <c r="DL1254" s="60"/>
      <c r="DM1254" s="60"/>
      <c r="DN1254" s="60"/>
      <c r="DO1254" s="60"/>
      <c r="DP1254" s="60"/>
      <c r="DQ1254" s="60"/>
      <c r="DR1254" s="60"/>
      <c r="DS1254" s="60"/>
      <c r="DT1254" s="60"/>
      <c r="DU1254" s="60"/>
      <c r="DV1254" s="60"/>
      <c r="DW1254" s="60"/>
      <c r="DX1254" s="60"/>
      <c r="DY1254" s="60"/>
      <c r="DZ1254" s="60"/>
      <c r="EA1254" s="60"/>
      <c r="EB1254" s="60"/>
      <c r="EC1254" s="60"/>
      <c r="ED1254" s="60"/>
      <c r="EE1254" s="60"/>
      <c r="EF1254" s="60"/>
      <c r="EG1254" s="60"/>
      <c r="EH1254" s="60"/>
      <c r="EI1254" s="60"/>
      <c r="EJ1254" s="60"/>
      <c r="EK1254" s="60"/>
      <c r="EL1254" s="60"/>
      <c r="EM1254" s="60"/>
      <c r="EN1254" s="60"/>
      <c r="EO1254" s="60"/>
      <c r="EP1254" s="60"/>
      <c r="EQ1254" s="60"/>
      <c r="ER1254" s="60"/>
      <c r="ES1254" s="60"/>
      <c r="ET1254" s="60"/>
      <c r="EU1254" s="60"/>
      <c r="EV1254" s="60"/>
      <c r="EW1254" s="60"/>
      <c r="EX1254" s="60"/>
      <c r="EY1254" s="60"/>
      <c r="EZ1254" s="60"/>
      <c r="FA1254" s="60"/>
      <c r="FB1254" s="60"/>
      <c r="FC1254" s="60"/>
      <c r="FD1254" s="60"/>
      <c r="FE1254" s="60"/>
      <c r="FF1254" s="60"/>
      <c r="FG1254" s="60"/>
      <c r="FH1254" s="60"/>
      <c r="FI1254" s="60"/>
      <c r="FJ1254" s="60"/>
      <c r="FK1254" s="60"/>
      <c r="FL1254" s="60"/>
      <c r="FM1254" s="60"/>
      <c r="FN1254" s="60"/>
      <c r="FO1254" s="60"/>
      <c r="FP1254" s="60"/>
      <c r="FQ1254" s="60"/>
      <c r="FR1254" s="60"/>
      <c r="FS1254" s="60"/>
      <c r="FT1254" s="60"/>
      <c r="FU1254" s="60"/>
      <c r="FV1254" s="60"/>
      <c r="FW1254" s="60"/>
      <c r="FX1254" s="60"/>
      <c r="FY1254" s="60"/>
      <c r="FZ1254" s="60"/>
      <c r="GA1254" s="60"/>
      <c r="GB1254" s="60"/>
      <c r="GC1254" s="60"/>
      <c r="GD1254" s="60"/>
      <c r="GE1254" s="60"/>
      <c r="GF1254" s="60"/>
      <c r="GG1254" s="60"/>
      <c r="GH1254" s="60"/>
      <c r="GI1254" s="60"/>
      <c r="GJ1254" s="60"/>
      <c r="GK1254" s="60"/>
      <c r="GL1254" s="60"/>
      <c r="GM1254" s="60"/>
      <c r="GN1254" s="60"/>
      <c r="GO1254" s="60"/>
      <c r="GP1254" s="60"/>
      <c r="GQ1254" s="60"/>
      <c r="GR1254" s="60"/>
      <c r="GS1254" s="60"/>
      <c r="GT1254" s="60"/>
      <c r="GU1254" s="60"/>
      <c r="GV1254" s="60"/>
      <c r="GW1254" s="60"/>
      <c r="GX1254" s="60"/>
      <c r="GY1254" s="60"/>
      <c r="GZ1254" s="60"/>
      <c r="HA1254" s="60"/>
      <c r="HB1254" s="60"/>
      <c r="HC1254" s="60"/>
      <c r="HD1254" s="60"/>
      <c r="HE1254" s="60"/>
      <c r="HF1254" s="60"/>
      <c r="HG1254" s="60"/>
      <c r="HH1254" s="60"/>
      <c r="HI1254" s="60"/>
      <c r="HJ1254" s="60"/>
      <c r="HK1254" s="60"/>
      <c r="HL1254" s="60"/>
      <c r="HM1254" s="60"/>
      <c r="HN1254" s="60"/>
      <c r="HO1254" s="60"/>
      <c r="HP1254" s="60"/>
      <c r="HQ1254" s="60"/>
      <c r="HR1254" s="60"/>
      <c r="HS1254" s="60"/>
      <c r="HT1254" s="60"/>
      <c r="HU1254" s="60"/>
      <c r="HV1254" s="60"/>
      <c r="HW1254" s="60"/>
      <c r="HX1254" s="60"/>
      <c r="HY1254" s="60"/>
      <c r="HZ1254" s="60"/>
      <c r="IA1254" s="60"/>
      <c r="IB1254" s="60"/>
      <c r="IC1254" s="60"/>
      <c r="ID1254" s="60"/>
      <c r="IE1254" s="60"/>
      <c r="IF1254" s="60"/>
      <c r="IG1254" s="60"/>
      <c r="IH1254" s="60"/>
      <c r="II1254" s="60"/>
      <c r="IJ1254" s="60"/>
      <c r="IK1254" s="60"/>
      <c r="IL1254" s="60"/>
      <c r="IM1254" s="60"/>
      <c r="IN1254" s="60"/>
      <c r="IO1254" s="60"/>
      <c r="IP1254" s="60"/>
      <c r="IQ1254" s="60"/>
      <c r="IR1254" s="60"/>
      <c r="IS1254" s="60"/>
      <c r="IT1254" s="60"/>
      <c r="IU1254" s="60"/>
      <c r="IV1254" s="60"/>
      <c r="IW1254" s="60"/>
      <c r="IX1254" s="60"/>
      <c r="IY1254" s="60"/>
      <c r="IZ1254" s="60"/>
      <c r="JA1254" s="60"/>
      <c r="JB1254" s="60"/>
      <c r="JC1254" s="60"/>
      <c r="JD1254" s="60"/>
      <c r="JE1254" s="60"/>
      <c r="JF1254" s="60"/>
      <c r="JG1254" s="60"/>
      <c r="JH1254" s="60"/>
      <c r="JI1254" s="60"/>
      <c r="JJ1254" s="60"/>
      <c r="JK1254" s="60"/>
      <c r="JL1254" s="60"/>
      <c r="JM1254" s="60"/>
      <c r="JN1254" s="60"/>
      <c r="JO1254" s="60"/>
      <c r="JP1254" s="60"/>
      <c r="JQ1254" s="60"/>
      <c r="JR1254" s="60"/>
      <c r="JS1254" s="60"/>
      <c r="JT1254" s="60"/>
      <c r="JU1254" s="60"/>
      <c r="JV1254" s="60"/>
      <c r="JW1254" s="60"/>
      <c r="JX1254" s="60"/>
      <c r="JY1254" s="60"/>
      <c r="JZ1254" s="60"/>
      <c r="KA1254" s="60"/>
      <c r="KB1254" s="60"/>
      <c r="KC1254" s="60"/>
      <c r="KD1254" s="60"/>
      <c r="KE1254" s="60"/>
      <c r="KF1254" s="60"/>
      <c r="KG1254" s="60"/>
      <c r="KH1254" s="60"/>
      <c r="KI1254" s="60"/>
      <c r="KJ1254" s="60"/>
      <c r="KK1254" s="60"/>
      <c r="KL1254" s="60"/>
      <c r="KM1254" s="60"/>
      <c r="KN1254" s="60"/>
      <c r="KO1254" s="60"/>
      <c r="KP1254" s="60"/>
      <c r="KQ1254" s="60"/>
      <c r="KR1254" s="60"/>
      <c r="KS1254" s="60"/>
      <c r="KT1254" s="60"/>
      <c r="KU1254" s="60"/>
      <c r="KV1254" s="60"/>
      <c r="KW1254" s="60"/>
      <c r="KX1254" s="60"/>
      <c r="KY1254" s="60"/>
      <c r="KZ1254" s="60"/>
      <c r="LA1254" s="60"/>
      <c r="LB1254" s="60"/>
      <c r="LC1254" s="60"/>
      <c r="LD1254" s="60"/>
      <c r="LE1254" s="60"/>
      <c r="LF1254" s="60"/>
      <c r="LG1254" s="60"/>
      <c r="LH1254" s="60"/>
      <c r="LI1254" s="60"/>
      <c r="LJ1254" s="60"/>
      <c r="LK1254" s="60"/>
      <c r="LL1254" s="60"/>
      <c r="LM1254" s="60"/>
      <c r="LN1254" s="60"/>
      <c r="LO1254" s="60"/>
      <c r="LP1254" s="60"/>
      <c r="LQ1254" s="60"/>
      <c r="LR1254" s="60"/>
      <c r="LS1254" s="60"/>
      <c r="LT1254" s="60"/>
      <c r="LU1254" s="60"/>
      <c r="LV1254" s="60"/>
      <c r="LW1254" s="60"/>
      <c r="LX1254" s="60"/>
      <c r="LY1254" s="60"/>
      <c r="LZ1254" s="60"/>
      <c r="MA1254" s="60"/>
      <c r="MB1254" s="60"/>
      <c r="MC1254" s="60"/>
      <c r="MD1254" s="60"/>
      <c r="ME1254" s="60"/>
      <c r="MF1254" s="60"/>
      <c r="MG1254" s="60"/>
      <c r="MH1254" s="60"/>
      <c r="MI1254" s="60"/>
      <c r="MJ1254" s="60"/>
      <c r="MK1254" s="60"/>
      <c r="ML1254" s="60"/>
      <c r="MM1254" s="60"/>
      <c r="MN1254" s="60"/>
      <c r="MO1254" s="60"/>
      <c r="MP1254" s="60"/>
      <c r="MQ1254" s="60"/>
      <c r="MR1254" s="60"/>
      <c r="MS1254" s="60"/>
      <c r="MT1254" s="60"/>
      <c r="MU1254" s="60"/>
      <c r="MV1254" s="60"/>
      <c r="MW1254" s="60"/>
      <c r="MX1254" s="60"/>
      <c r="MY1254" s="60"/>
      <c r="MZ1254" s="60"/>
      <c r="NA1254" s="60"/>
      <c r="NB1254" s="60"/>
      <c r="NC1254" s="60"/>
      <c r="ND1254" s="60"/>
      <c r="NE1254" s="60"/>
      <c r="NF1254" s="60"/>
      <c r="NG1254" s="60"/>
      <c r="NH1254" s="60"/>
      <c r="NI1254" s="60"/>
      <c r="NJ1254" s="60"/>
      <c r="NK1254" s="60"/>
      <c r="NL1254" s="60"/>
      <c r="NM1254" s="60"/>
      <c r="NN1254" s="60"/>
      <c r="NO1254" s="60"/>
      <c r="NP1254" s="60"/>
      <c r="NQ1254" s="60"/>
      <c r="NR1254" s="60"/>
      <c r="NS1254" s="60"/>
      <c r="NT1254" s="60"/>
      <c r="NU1254" s="60"/>
      <c r="NV1254" s="60"/>
      <c r="NW1254" s="60"/>
      <c r="NX1254" s="60"/>
      <c r="NY1254" s="60"/>
      <c r="NZ1254" s="60"/>
      <c r="OA1254" s="60"/>
      <c r="OB1254" s="60"/>
      <c r="OC1254" s="60"/>
      <c r="OD1254" s="60"/>
      <c r="OE1254" s="60"/>
      <c r="OF1254" s="60"/>
      <c r="OG1254" s="60"/>
      <c r="OH1254" s="60"/>
      <c r="OI1254" s="60"/>
      <c r="OJ1254" s="60"/>
      <c r="OK1254" s="60"/>
      <c r="OL1254" s="60"/>
      <c r="OM1254" s="60"/>
      <c r="ON1254" s="60"/>
      <c r="OO1254" s="60"/>
      <c r="OP1254" s="60"/>
      <c r="OQ1254" s="60"/>
      <c r="OR1254" s="60"/>
      <c r="OS1254" s="60"/>
      <c r="OT1254" s="60"/>
      <c r="OU1254" s="60"/>
      <c r="OV1254" s="60"/>
      <c r="OW1254" s="60"/>
      <c r="OX1254" s="60"/>
      <c r="OY1254" s="60"/>
      <c r="OZ1254" s="60"/>
      <c r="PA1254" s="60"/>
      <c r="PB1254" s="60"/>
      <c r="PC1254" s="60"/>
      <c r="PD1254" s="60"/>
      <c r="PE1254" s="60"/>
      <c r="PF1254" s="60"/>
      <c r="PG1254" s="60"/>
      <c r="PH1254" s="60"/>
      <c r="PI1254" s="60"/>
      <c r="PJ1254" s="60"/>
      <c r="PK1254" s="60"/>
      <c r="PL1254" s="60"/>
      <c r="PM1254" s="60"/>
      <c r="PN1254" s="60"/>
      <c r="PO1254" s="60"/>
      <c r="PP1254" s="60"/>
      <c r="PQ1254" s="60"/>
      <c r="PR1254" s="60"/>
      <c r="PS1254" s="60"/>
      <c r="PT1254" s="60"/>
      <c r="PU1254" s="60"/>
      <c r="PV1254" s="60"/>
      <c r="PW1254" s="60"/>
      <c r="PX1254" s="60"/>
      <c r="PY1254" s="60"/>
      <c r="PZ1254" s="60"/>
      <c r="QA1254" s="60"/>
      <c r="QB1254" s="60"/>
      <c r="QC1254" s="60"/>
      <c r="QD1254" s="60"/>
      <c r="QE1254" s="60"/>
      <c r="QF1254" s="60"/>
      <c r="QG1254" s="60"/>
      <c r="QH1254" s="60"/>
      <c r="QI1254" s="60"/>
      <c r="QJ1254" s="60"/>
      <c r="QK1254" s="60"/>
      <c r="QL1254" s="60"/>
      <c r="QM1254" s="60"/>
      <c r="QN1254" s="60"/>
      <c r="QO1254" s="60"/>
      <c r="QP1254" s="60"/>
      <c r="QQ1254" s="60"/>
      <c r="QR1254" s="60"/>
      <c r="QS1254" s="60"/>
      <c r="QT1254" s="60"/>
      <c r="QU1254" s="60"/>
      <c r="QV1254" s="60"/>
      <c r="QW1254" s="60"/>
      <c r="QX1254" s="60"/>
      <c r="QY1254" s="60"/>
      <c r="QZ1254" s="60"/>
      <c r="RA1254" s="60"/>
      <c r="RB1254" s="60"/>
      <c r="RC1254" s="60"/>
      <c r="RD1254" s="60"/>
      <c r="RE1254" s="60"/>
      <c r="RF1254" s="60"/>
      <c r="RG1254" s="60"/>
      <c r="RH1254" s="60"/>
      <c r="RI1254" s="60"/>
      <c r="RJ1254" s="60"/>
      <c r="RK1254" s="60"/>
      <c r="RL1254" s="60"/>
      <c r="RM1254" s="60"/>
      <c r="RN1254" s="60"/>
      <c r="RO1254" s="60"/>
      <c r="RP1254" s="60"/>
      <c r="RQ1254" s="60"/>
      <c r="RR1254" s="60"/>
      <c r="RS1254" s="60"/>
      <c r="RT1254" s="60"/>
      <c r="RU1254" s="60"/>
      <c r="RV1254" s="60"/>
      <c r="RW1254" s="60"/>
      <c r="RX1254" s="60"/>
      <c r="RY1254" s="60"/>
      <c r="RZ1254" s="60"/>
      <c r="SA1254" s="60"/>
      <c r="SB1254" s="60"/>
      <c r="SC1254" s="60"/>
      <c r="SD1254" s="60"/>
      <c r="SE1254" s="60"/>
      <c r="SF1254" s="60"/>
      <c r="SG1254" s="60"/>
      <c r="SH1254" s="60"/>
      <c r="SI1254" s="60"/>
      <c r="SJ1254" s="60"/>
      <c r="SK1254" s="60"/>
      <c r="SL1254" s="60"/>
      <c r="SM1254" s="60"/>
      <c r="SN1254" s="60"/>
      <c r="SO1254" s="60"/>
      <c r="SP1254" s="60"/>
      <c r="SQ1254" s="60"/>
      <c r="SR1254" s="60"/>
      <c r="SS1254" s="60"/>
      <c r="ST1254" s="60"/>
      <c r="SU1254" s="60"/>
      <c r="SV1254" s="60"/>
      <c r="SW1254" s="60"/>
      <c r="SX1254" s="60"/>
      <c r="SY1254" s="60"/>
      <c r="SZ1254" s="60"/>
      <c r="TA1254" s="60"/>
      <c r="TB1254" s="60"/>
      <c r="TC1254" s="60"/>
      <c r="TD1254" s="60"/>
      <c r="TE1254" s="60"/>
      <c r="TF1254" s="60"/>
      <c r="TG1254" s="60"/>
      <c r="TH1254" s="60"/>
      <c r="TI1254" s="60"/>
    </row>
    <row r="1255" spans="1:529" s="60" customFormat="1" ht="49.5" customHeight="1" thickBot="1" x14ac:dyDescent="0.3">
      <c r="A1255" s="92" t="s">
        <v>5656</v>
      </c>
      <c r="B1255" s="93">
        <v>42164</v>
      </c>
      <c r="C1255" s="94" t="s">
        <v>5657</v>
      </c>
      <c r="D1255" s="94" t="s">
        <v>9019</v>
      </c>
      <c r="E1255" s="94" t="s">
        <v>6800</v>
      </c>
      <c r="F1255" s="94" t="s">
        <v>31</v>
      </c>
      <c r="G1255" s="94" t="s">
        <v>31</v>
      </c>
      <c r="H1255" s="159" t="s">
        <v>6801</v>
      </c>
      <c r="I1255" s="93">
        <v>42185</v>
      </c>
      <c r="J1255" s="93">
        <v>45902</v>
      </c>
      <c r="K1255" s="94" t="s">
        <v>365</v>
      </c>
      <c r="L1255" s="94" t="s">
        <v>365</v>
      </c>
      <c r="M1255" s="94" t="s">
        <v>289</v>
      </c>
      <c r="N1255" s="67" t="s">
        <v>25</v>
      </c>
      <c r="O1255" s="94">
        <v>4000</v>
      </c>
      <c r="P1255" s="834" t="s">
        <v>9020</v>
      </c>
      <c r="Q1255" s="834" t="s">
        <v>5658</v>
      </c>
      <c r="R1255" s="834"/>
      <c r="S1255" s="834"/>
      <c r="T1255" s="579">
        <v>1.36</v>
      </c>
      <c r="U1255" s="94">
        <v>10.95</v>
      </c>
      <c r="V1255" s="94">
        <v>4000</v>
      </c>
      <c r="W1255" s="94" t="s">
        <v>1257</v>
      </c>
      <c r="X1255" s="94">
        <v>100</v>
      </c>
      <c r="Y1255" s="94">
        <v>25</v>
      </c>
      <c r="Z1255" s="94">
        <v>100</v>
      </c>
      <c r="AA1255" s="94" t="s">
        <v>1090</v>
      </c>
      <c r="AB1255" s="94" t="s">
        <v>1090</v>
      </c>
      <c r="AC1255" s="94" t="s">
        <v>1090</v>
      </c>
      <c r="AD1255" s="94" t="s">
        <v>1090</v>
      </c>
      <c r="AE1255" s="94" t="s">
        <v>1090</v>
      </c>
      <c r="AF1255" s="94" t="s">
        <v>1090</v>
      </c>
      <c r="AG1255" s="94" t="s">
        <v>1090</v>
      </c>
      <c r="AH1255" s="94">
        <v>16.43</v>
      </c>
      <c r="AI1255" s="94" t="s">
        <v>5659</v>
      </c>
      <c r="AJ1255" s="94" t="s">
        <v>5660</v>
      </c>
      <c r="AK1255" s="67" t="s">
        <v>1459</v>
      </c>
      <c r="AL1255" s="470" t="s">
        <v>5661</v>
      </c>
    </row>
    <row r="1256" spans="1:529" s="60" customFormat="1" ht="49.5" customHeight="1" thickBot="1" x14ac:dyDescent="0.3">
      <c r="A1256" s="165" t="s">
        <v>5681</v>
      </c>
      <c r="B1256" s="166">
        <v>42185</v>
      </c>
      <c r="C1256" s="167" t="s">
        <v>5682</v>
      </c>
      <c r="D1256" s="167" t="s">
        <v>7198</v>
      </c>
      <c r="E1256" s="167" t="s">
        <v>93</v>
      </c>
      <c r="F1256" s="167" t="s">
        <v>90</v>
      </c>
      <c r="G1256" s="167" t="s">
        <v>33</v>
      </c>
      <c r="H1256" s="168" t="s">
        <v>277</v>
      </c>
      <c r="I1256" s="166">
        <v>42205</v>
      </c>
      <c r="J1256" s="166">
        <v>44377</v>
      </c>
      <c r="K1256" s="167" t="s">
        <v>1196</v>
      </c>
      <c r="L1256" s="167"/>
      <c r="M1256" s="167" t="s">
        <v>5683</v>
      </c>
      <c r="N1256" s="103" t="s">
        <v>34</v>
      </c>
      <c r="O1256" s="167">
        <v>1234</v>
      </c>
      <c r="P1256" s="759"/>
      <c r="Q1256" s="759"/>
      <c r="R1256" s="759"/>
      <c r="S1256" s="759"/>
      <c r="T1256" s="564">
        <v>0.41</v>
      </c>
      <c r="U1256" s="167">
        <v>3.38</v>
      </c>
      <c r="V1256" s="167">
        <v>1234</v>
      </c>
      <c r="W1256" s="167" t="s">
        <v>3184</v>
      </c>
      <c r="X1256" s="167">
        <v>35</v>
      </c>
      <c r="Y1256" s="167">
        <v>25</v>
      </c>
      <c r="Z1256" s="167">
        <v>125</v>
      </c>
      <c r="AA1256" s="167" t="s">
        <v>1090</v>
      </c>
      <c r="AB1256" s="167" t="s">
        <v>1090</v>
      </c>
      <c r="AC1256" s="167" t="s">
        <v>1090</v>
      </c>
      <c r="AD1256" s="167" t="s">
        <v>1090</v>
      </c>
      <c r="AE1256" s="167" t="s">
        <v>1090</v>
      </c>
      <c r="AF1256" s="167" t="s">
        <v>1090</v>
      </c>
      <c r="AG1256" s="167" t="s">
        <v>1090</v>
      </c>
      <c r="AH1256" s="167">
        <v>902.42</v>
      </c>
      <c r="AI1256" s="167" t="s">
        <v>5684</v>
      </c>
      <c r="AJ1256" s="167" t="s">
        <v>5685</v>
      </c>
      <c r="AK1256" s="103" t="s">
        <v>1459</v>
      </c>
      <c r="AL1256" s="452" t="s">
        <v>8328</v>
      </c>
    </row>
    <row r="1257" spans="1:529" s="60" customFormat="1" ht="46.5" customHeight="1" x14ac:dyDescent="0.25">
      <c r="A1257" s="96" t="s">
        <v>5759</v>
      </c>
      <c r="B1257" s="97">
        <v>42177</v>
      </c>
      <c r="C1257" s="98" t="s">
        <v>5761</v>
      </c>
      <c r="D1257" s="98" t="s">
        <v>7509</v>
      </c>
      <c r="E1257" s="39" t="s">
        <v>76</v>
      </c>
      <c r="F1257" s="39" t="s">
        <v>76</v>
      </c>
      <c r="G1257" s="39" t="s">
        <v>45</v>
      </c>
      <c r="H1257" s="154" t="s">
        <v>3187</v>
      </c>
      <c r="I1257" s="97">
        <v>42207</v>
      </c>
      <c r="J1257" s="97">
        <v>48079</v>
      </c>
      <c r="K1257" s="98" t="s">
        <v>365</v>
      </c>
      <c r="L1257" s="98" t="s">
        <v>365</v>
      </c>
      <c r="M1257" s="98" t="s">
        <v>289</v>
      </c>
      <c r="N1257" s="98" t="s">
        <v>25</v>
      </c>
      <c r="O1257" s="98">
        <v>177244</v>
      </c>
      <c r="P1257" s="817" t="s">
        <v>7514</v>
      </c>
      <c r="Q1257" s="817" t="s">
        <v>5762</v>
      </c>
      <c r="R1257" s="817"/>
      <c r="S1257" s="817"/>
      <c r="T1257" s="617">
        <v>33.200000000000003</v>
      </c>
      <c r="U1257" s="98">
        <v>485.6</v>
      </c>
      <c r="V1257" s="98">
        <v>177244</v>
      </c>
      <c r="W1257" s="98" t="s">
        <v>1257</v>
      </c>
      <c r="X1257" s="98">
        <v>35</v>
      </c>
      <c r="Y1257" s="98">
        <v>25</v>
      </c>
      <c r="Z1257" s="98">
        <v>125</v>
      </c>
      <c r="AA1257" s="98" t="s">
        <v>1090</v>
      </c>
      <c r="AB1257" s="98" t="s">
        <v>1090</v>
      </c>
      <c r="AC1257" s="98" t="s">
        <v>1090</v>
      </c>
      <c r="AD1257" s="98">
        <v>15</v>
      </c>
      <c r="AE1257" s="98">
        <v>2</v>
      </c>
      <c r="AF1257" s="98">
        <v>1</v>
      </c>
      <c r="AG1257" s="98" t="s">
        <v>5763</v>
      </c>
      <c r="AH1257" s="98">
        <v>13</v>
      </c>
      <c r="AI1257" s="98" t="s">
        <v>5764</v>
      </c>
      <c r="AJ1257" s="98" t="s">
        <v>5765</v>
      </c>
      <c r="AK1257" s="98" t="s">
        <v>4898</v>
      </c>
      <c r="AL1257" s="512"/>
    </row>
    <row r="1258" spans="1:529" s="60" customFormat="1" ht="46.5" customHeight="1" x14ac:dyDescent="0.25">
      <c r="A1258" s="155" t="s">
        <v>5759</v>
      </c>
      <c r="B1258" s="100">
        <v>42177</v>
      </c>
      <c r="C1258" s="39" t="s">
        <v>5760</v>
      </c>
      <c r="D1258" s="39" t="s">
        <v>7509</v>
      </c>
      <c r="E1258" s="39" t="s">
        <v>76</v>
      </c>
      <c r="F1258" s="39" t="s">
        <v>76</v>
      </c>
      <c r="G1258" s="39" t="s">
        <v>45</v>
      </c>
      <c r="H1258" s="155" t="s">
        <v>3187</v>
      </c>
      <c r="I1258" s="100">
        <v>42207</v>
      </c>
      <c r="J1258" s="100">
        <v>48079</v>
      </c>
      <c r="K1258" s="39" t="s">
        <v>365</v>
      </c>
      <c r="L1258" s="39" t="s">
        <v>365</v>
      </c>
      <c r="M1258" s="39" t="s">
        <v>289</v>
      </c>
      <c r="N1258" s="39" t="s">
        <v>25</v>
      </c>
      <c r="O1258" s="39">
        <v>145088</v>
      </c>
      <c r="P1258" s="757" t="s">
        <v>7514</v>
      </c>
      <c r="Q1258" s="757" t="s">
        <v>5762</v>
      </c>
      <c r="R1258" s="757"/>
      <c r="S1258" s="757"/>
      <c r="T1258" s="563">
        <v>27.72</v>
      </c>
      <c r="U1258" s="39">
        <v>397.5</v>
      </c>
      <c r="V1258" s="39">
        <v>145088</v>
      </c>
      <c r="W1258" s="39" t="s">
        <v>1257</v>
      </c>
      <c r="X1258" s="39">
        <v>35</v>
      </c>
      <c r="Y1258" s="39">
        <v>25</v>
      </c>
      <c r="Z1258" s="39">
        <v>125</v>
      </c>
      <c r="AA1258" s="39" t="s">
        <v>1090</v>
      </c>
      <c r="AB1258" s="39" t="s">
        <v>1090</v>
      </c>
      <c r="AC1258" s="39" t="s">
        <v>1090</v>
      </c>
      <c r="AD1258" s="39">
        <v>15</v>
      </c>
      <c r="AE1258" s="39">
        <v>2</v>
      </c>
      <c r="AF1258" s="39">
        <v>1</v>
      </c>
      <c r="AG1258" s="39" t="s">
        <v>5763</v>
      </c>
      <c r="AH1258" s="39">
        <v>13</v>
      </c>
      <c r="AI1258" s="39" t="s">
        <v>5766</v>
      </c>
      <c r="AJ1258" s="39" t="s">
        <v>5767</v>
      </c>
      <c r="AK1258" s="39" t="s">
        <v>4898</v>
      </c>
      <c r="AL1258" s="394"/>
    </row>
    <row r="1259" spans="1:529" s="82" customFormat="1" ht="46.5" customHeight="1" thickBot="1" x14ac:dyDescent="0.3">
      <c r="A1259" s="73" t="s">
        <v>5759</v>
      </c>
      <c r="B1259" s="12">
        <v>42177</v>
      </c>
      <c r="C1259" s="11" t="s">
        <v>8241</v>
      </c>
      <c r="D1259" s="11" t="s">
        <v>7510</v>
      </c>
      <c r="E1259" s="11" t="s">
        <v>76</v>
      </c>
      <c r="F1259" s="11" t="s">
        <v>76</v>
      </c>
      <c r="G1259" s="11" t="s">
        <v>45</v>
      </c>
      <c r="H1259" s="73" t="s">
        <v>3187</v>
      </c>
      <c r="I1259" s="12">
        <v>42207</v>
      </c>
      <c r="J1259" s="12">
        <v>48079</v>
      </c>
      <c r="K1259" s="11" t="s">
        <v>365</v>
      </c>
      <c r="L1259" s="67" t="s">
        <v>365</v>
      </c>
      <c r="M1259" s="11" t="s">
        <v>289</v>
      </c>
      <c r="N1259" s="67" t="s">
        <v>25</v>
      </c>
      <c r="O1259" s="67">
        <v>732811</v>
      </c>
      <c r="P1259" s="756" t="s">
        <v>8242</v>
      </c>
      <c r="Q1259" s="756" t="s">
        <v>8243</v>
      </c>
      <c r="R1259" s="756"/>
      <c r="S1259" s="756"/>
      <c r="T1259" s="562">
        <v>2007.7</v>
      </c>
      <c r="U1259" s="67" t="s">
        <v>7511</v>
      </c>
      <c r="V1259" s="67">
        <v>732811</v>
      </c>
      <c r="W1259" s="67" t="s">
        <v>6679</v>
      </c>
      <c r="X1259" s="67">
        <v>35</v>
      </c>
      <c r="Y1259" s="67">
        <v>25</v>
      </c>
      <c r="Z1259" s="67">
        <v>125</v>
      </c>
      <c r="AA1259" s="67" t="s">
        <v>1090</v>
      </c>
      <c r="AB1259" s="67" t="s">
        <v>1090</v>
      </c>
      <c r="AC1259" s="67" t="s">
        <v>1090</v>
      </c>
      <c r="AD1259" s="67">
        <v>15</v>
      </c>
      <c r="AE1259" s="67">
        <v>2</v>
      </c>
      <c r="AF1259" s="67">
        <v>1</v>
      </c>
      <c r="AG1259" s="11" t="s">
        <v>5763</v>
      </c>
      <c r="AH1259" s="67">
        <v>12</v>
      </c>
      <c r="AI1259" s="67" t="s">
        <v>7512</v>
      </c>
      <c r="AJ1259" s="67" t="s">
        <v>7513</v>
      </c>
      <c r="AK1259" s="67" t="s">
        <v>4898</v>
      </c>
      <c r="AL1259" s="425"/>
      <c r="AM1259" s="60"/>
      <c r="AN1259" s="60"/>
      <c r="AO1259" s="60"/>
      <c r="AP1259" s="60"/>
      <c r="AQ1259" s="60"/>
      <c r="AR1259" s="60"/>
      <c r="AS1259" s="60"/>
      <c r="AT1259" s="60"/>
      <c r="AU1259" s="60"/>
      <c r="AV1259" s="60"/>
      <c r="AW1259" s="60"/>
      <c r="AX1259" s="60"/>
      <c r="AY1259" s="60"/>
      <c r="AZ1259" s="60"/>
      <c r="BA1259" s="60"/>
      <c r="BB1259" s="60"/>
      <c r="BC1259" s="60"/>
      <c r="BD1259" s="60"/>
      <c r="BE1259" s="60"/>
      <c r="BF1259" s="60"/>
      <c r="BG1259" s="60"/>
      <c r="BH1259" s="60"/>
      <c r="BI1259" s="60"/>
      <c r="BJ1259" s="60"/>
      <c r="BK1259" s="60"/>
      <c r="BL1259" s="60"/>
      <c r="BM1259" s="60"/>
      <c r="BN1259" s="60"/>
      <c r="BO1259" s="60"/>
      <c r="BP1259" s="60"/>
      <c r="BQ1259" s="60"/>
      <c r="BR1259" s="60"/>
      <c r="BS1259" s="60"/>
      <c r="BT1259" s="60"/>
      <c r="BU1259" s="60"/>
      <c r="BV1259" s="60"/>
      <c r="BW1259" s="60"/>
      <c r="BX1259" s="60"/>
      <c r="BY1259" s="60"/>
      <c r="BZ1259" s="60"/>
      <c r="CA1259" s="60"/>
      <c r="CB1259" s="60"/>
      <c r="CC1259" s="60"/>
      <c r="CD1259" s="60"/>
      <c r="CE1259" s="60"/>
      <c r="CF1259" s="60"/>
      <c r="CG1259" s="60"/>
      <c r="CH1259" s="60"/>
      <c r="CI1259" s="60"/>
      <c r="CJ1259" s="60"/>
      <c r="CK1259" s="60"/>
      <c r="CL1259" s="60"/>
      <c r="CM1259" s="60"/>
      <c r="CN1259" s="60"/>
      <c r="CO1259" s="60"/>
      <c r="CP1259" s="60"/>
      <c r="CQ1259" s="60"/>
      <c r="CR1259" s="60"/>
      <c r="CS1259" s="60"/>
      <c r="CT1259" s="60"/>
      <c r="CU1259" s="60"/>
      <c r="CV1259" s="60"/>
      <c r="CW1259" s="60"/>
      <c r="CX1259" s="60"/>
      <c r="CY1259" s="60"/>
      <c r="CZ1259" s="60"/>
      <c r="DA1259" s="60"/>
      <c r="DB1259" s="60"/>
      <c r="DC1259" s="60"/>
      <c r="DD1259" s="60"/>
      <c r="DE1259" s="60"/>
      <c r="DF1259" s="60"/>
      <c r="DG1259" s="60"/>
      <c r="DH1259" s="60"/>
      <c r="DI1259" s="60"/>
      <c r="DJ1259" s="60"/>
      <c r="DK1259" s="60"/>
      <c r="DL1259" s="60"/>
      <c r="DM1259" s="60"/>
      <c r="DN1259" s="60"/>
      <c r="DO1259" s="60"/>
      <c r="DP1259" s="60"/>
      <c r="DQ1259" s="60"/>
      <c r="DR1259" s="60"/>
      <c r="DS1259" s="60"/>
      <c r="DT1259" s="60"/>
      <c r="DU1259" s="60"/>
      <c r="DV1259" s="60"/>
      <c r="DW1259" s="60"/>
      <c r="DX1259" s="60"/>
      <c r="DY1259" s="60"/>
      <c r="DZ1259" s="60"/>
      <c r="EA1259" s="60"/>
      <c r="EB1259" s="60"/>
      <c r="EC1259" s="60"/>
      <c r="ED1259" s="60"/>
      <c r="EE1259" s="60"/>
      <c r="EF1259" s="60"/>
      <c r="EG1259" s="60"/>
      <c r="EH1259" s="60"/>
      <c r="EI1259" s="60"/>
      <c r="EJ1259" s="60"/>
      <c r="EK1259" s="60"/>
      <c r="EL1259" s="60"/>
      <c r="EM1259" s="60"/>
      <c r="EN1259" s="60"/>
      <c r="EO1259" s="60"/>
      <c r="EP1259" s="60"/>
      <c r="EQ1259" s="60"/>
      <c r="ER1259" s="60"/>
      <c r="ES1259" s="60"/>
      <c r="ET1259" s="60"/>
      <c r="EU1259" s="60"/>
      <c r="EV1259" s="60"/>
      <c r="EW1259" s="60"/>
      <c r="EX1259" s="60"/>
      <c r="EY1259" s="60"/>
      <c r="EZ1259" s="60"/>
      <c r="FA1259" s="60"/>
      <c r="FB1259" s="60"/>
      <c r="FC1259" s="60"/>
      <c r="FD1259" s="60"/>
      <c r="FE1259" s="60"/>
      <c r="FF1259" s="60"/>
      <c r="FG1259" s="60"/>
      <c r="FH1259" s="60"/>
      <c r="FI1259" s="60"/>
      <c r="FJ1259" s="60"/>
      <c r="FK1259" s="60"/>
      <c r="FL1259" s="60"/>
      <c r="FM1259" s="60"/>
      <c r="FN1259" s="60"/>
      <c r="FO1259" s="60"/>
      <c r="FP1259" s="60"/>
      <c r="FQ1259" s="60"/>
      <c r="FR1259" s="60"/>
      <c r="FS1259" s="60"/>
      <c r="FT1259" s="60"/>
      <c r="FU1259" s="60"/>
      <c r="FV1259" s="60"/>
      <c r="FW1259" s="60"/>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c r="OW1259" s="60"/>
      <c r="OX1259" s="60"/>
      <c r="OY1259" s="60"/>
      <c r="OZ1259" s="60"/>
      <c r="PA1259" s="60"/>
      <c r="PB1259" s="60"/>
      <c r="PC1259" s="60"/>
      <c r="PD1259" s="60"/>
      <c r="PE1259" s="60"/>
      <c r="PF1259" s="60"/>
      <c r="PG1259" s="60"/>
      <c r="PH1259" s="60"/>
      <c r="PI1259" s="60"/>
      <c r="PJ1259" s="60"/>
      <c r="PK1259" s="60"/>
      <c r="PL1259" s="60"/>
      <c r="PM1259" s="60"/>
      <c r="PN1259" s="60"/>
      <c r="PO1259" s="60"/>
      <c r="PP1259" s="60"/>
      <c r="PQ1259" s="60"/>
      <c r="PR1259" s="60"/>
      <c r="PS1259" s="60"/>
      <c r="PT1259" s="60"/>
      <c r="PU1259" s="60"/>
      <c r="PV1259" s="60"/>
      <c r="PW1259" s="60"/>
      <c r="PX1259" s="60"/>
      <c r="PY1259" s="60"/>
      <c r="PZ1259" s="60"/>
      <c r="QA1259" s="60"/>
      <c r="QB1259" s="60"/>
      <c r="QC1259" s="60"/>
      <c r="QD1259" s="60"/>
      <c r="QE1259" s="60"/>
      <c r="QF1259" s="60"/>
      <c r="QG1259" s="60"/>
      <c r="QH1259" s="60"/>
      <c r="QI1259" s="60"/>
      <c r="QJ1259" s="60"/>
      <c r="QK1259" s="60"/>
      <c r="QL1259" s="60"/>
      <c r="QM1259" s="60"/>
      <c r="QN1259" s="60"/>
      <c r="QO1259" s="60"/>
      <c r="QP1259" s="60"/>
      <c r="QQ1259" s="60"/>
      <c r="QR1259" s="60"/>
      <c r="QS1259" s="60"/>
      <c r="QT1259" s="60"/>
      <c r="QU1259" s="60"/>
      <c r="QV1259" s="60"/>
      <c r="QW1259" s="60"/>
      <c r="QX1259" s="60"/>
      <c r="QY1259" s="60"/>
      <c r="QZ1259" s="60"/>
      <c r="RA1259" s="60"/>
      <c r="RB1259" s="60"/>
      <c r="RC1259" s="60"/>
      <c r="RD1259" s="60"/>
      <c r="RE1259" s="60"/>
      <c r="RF1259" s="60"/>
      <c r="RG1259" s="60"/>
      <c r="RH1259" s="60"/>
      <c r="RI1259" s="60"/>
      <c r="RJ1259" s="60"/>
      <c r="RK1259" s="60"/>
      <c r="RL1259" s="60"/>
      <c r="RM1259" s="60"/>
      <c r="RN1259" s="60"/>
      <c r="RO1259" s="60"/>
      <c r="RP1259" s="60"/>
      <c r="RQ1259" s="60"/>
      <c r="RR1259" s="60"/>
      <c r="RS1259" s="60"/>
      <c r="RT1259" s="60"/>
      <c r="RU1259" s="60"/>
      <c r="RV1259" s="60"/>
      <c r="RW1259" s="60"/>
      <c r="RX1259" s="60"/>
      <c r="RY1259" s="60"/>
      <c r="RZ1259" s="60"/>
      <c r="SA1259" s="60"/>
      <c r="SB1259" s="60"/>
      <c r="SC1259" s="60"/>
      <c r="SD1259" s="60"/>
      <c r="SE1259" s="60"/>
      <c r="SF1259" s="60"/>
      <c r="SG1259" s="60"/>
      <c r="SH1259" s="60"/>
      <c r="SI1259" s="60"/>
      <c r="SJ1259" s="60"/>
      <c r="SK1259" s="60"/>
      <c r="SL1259" s="60"/>
      <c r="SM1259" s="60"/>
      <c r="SN1259" s="60"/>
      <c r="SO1259" s="60"/>
      <c r="SP1259" s="60"/>
      <c r="SQ1259" s="60"/>
      <c r="SR1259" s="60"/>
      <c r="SS1259" s="60"/>
      <c r="ST1259" s="60"/>
      <c r="SU1259" s="60"/>
      <c r="SV1259" s="60"/>
      <c r="SW1259" s="60"/>
      <c r="SX1259" s="60"/>
      <c r="SY1259" s="60"/>
      <c r="SZ1259" s="60"/>
      <c r="TA1259" s="60"/>
      <c r="TB1259" s="60"/>
      <c r="TC1259" s="60"/>
      <c r="TD1259" s="60"/>
      <c r="TE1259" s="60"/>
      <c r="TF1259" s="60"/>
      <c r="TG1259" s="60"/>
      <c r="TH1259" s="60"/>
      <c r="TI1259" s="60"/>
    </row>
    <row r="1260" spans="1:529" s="82" customFormat="1" ht="46.5" customHeight="1" thickBot="1" x14ac:dyDescent="0.3">
      <c r="A1260" s="92" t="s">
        <v>5776</v>
      </c>
      <c r="B1260" s="93">
        <v>42185</v>
      </c>
      <c r="C1260" s="94" t="s">
        <v>5777</v>
      </c>
      <c r="D1260" s="94" t="s">
        <v>7199</v>
      </c>
      <c r="E1260" s="94" t="s">
        <v>6723</v>
      </c>
      <c r="F1260" s="94" t="s">
        <v>6723</v>
      </c>
      <c r="G1260" s="94" t="s">
        <v>128</v>
      </c>
      <c r="H1260" s="159" t="s">
        <v>338</v>
      </c>
      <c r="I1260" s="93">
        <v>42216</v>
      </c>
      <c r="J1260" s="93">
        <v>46569</v>
      </c>
      <c r="K1260" s="94" t="s">
        <v>365</v>
      </c>
      <c r="L1260" s="94" t="s">
        <v>365</v>
      </c>
      <c r="M1260" s="94" t="s">
        <v>289</v>
      </c>
      <c r="N1260" s="67" t="s">
        <v>25</v>
      </c>
      <c r="O1260" s="94">
        <v>1357800</v>
      </c>
      <c r="P1260" s="834" t="s">
        <v>8160</v>
      </c>
      <c r="Q1260" s="834" t="s">
        <v>8161</v>
      </c>
      <c r="R1260" s="834"/>
      <c r="S1260" s="834"/>
      <c r="T1260" s="579">
        <v>310</v>
      </c>
      <c r="U1260" s="94">
        <v>3720</v>
      </c>
      <c r="V1260" s="94">
        <v>1357800</v>
      </c>
      <c r="W1260" s="94" t="s">
        <v>1257</v>
      </c>
      <c r="X1260" s="94">
        <v>35</v>
      </c>
      <c r="Y1260" s="94">
        <v>25</v>
      </c>
      <c r="Z1260" s="94">
        <v>125</v>
      </c>
      <c r="AA1260" s="94" t="s">
        <v>1090</v>
      </c>
      <c r="AB1260" s="94" t="s">
        <v>1090</v>
      </c>
      <c r="AC1260" s="94" t="s">
        <v>1090</v>
      </c>
      <c r="AD1260" s="94">
        <v>15</v>
      </c>
      <c r="AE1260" s="94">
        <v>2</v>
      </c>
      <c r="AF1260" s="94">
        <v>0.5</v>
      </c>
      <c r="AG1260" s="94" t="s">
        <v>5778</v>
      </c>
      <c r="AH1260" s="94">
        <v>30</v>
      </c>
      <c r="AI1260" s="94" t="s">
        <v>5779</v>
      </c>
      <c r="AJ1260" s="94" t="s">
        <v>5780</v>
      </c>
      <c r="AK1260" s="67" t="s">
        <v>1459</v>
      </c>
      <c r="AL1260" s="470"/>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c r="BU1260" s="60"/>
      <c r="BV1260" s="60"/>
      <c r="BW1260" s="60"/>
      <c r="BX1260" s="60"/>
      <c r="BY1260" s="60"/>
      <c r="BZ1260" s="60"/>
      <c r="CA1260" s="60"/>
      <c r="CB1260" s="60"/>
      <c r="CC1260" s="60"/>
      <c r="CD1260" s="60"/>
      <c r="CE1260" s="60"/>
      <c r="CF1260" s="60"/>
      <c r="CG1260" s="60"/>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c r="QM1260" s="60"/>
      <c r="QN1260" s="60"/>
      <c r="QO1260" s="60"/>
      <c r="QP1260" s="60"/>
      <c r="QQ1260" s="60"/>
      <c r="QR1260" s="60"/>
      <c r="QS1260" s="60"/>
      <c r="QT1260" s="60"/>
      <c r="QU1260" s="60"/>
      <c r="QV1260" s="60"/>
      <c r="QW1260" s="60"/>
      <c r="QX1260" s="60"/>
      <c r="QY1260" s="60"/>
      <c r="QZ1260" s="60"/>
      <c r="RA1260" s="60"/>
      <c r="RB1260" s="60"/>
      <c r="RC1260" s="60"/>
      <c r="RD1260" s="60"/>
      <c r="RE1260" s="60"/>
      <c r="RF1260" s="60"/>
      <c r="RG1260" s="60"/>
      <c r="RH1260" s="60"/>
      <c r="RI1260" s="60"/>
      <c r="RJ1260" s="60"/>
      <c r="RK1260" s="60"/>
      <c r="RL1260" s="60"/>
      <c r="RM1260" s="60"/>
      <c r="RN1260" s="60"/>
      <c r="RO1260" s="60"/>
      <c r="RP1260" s="60"/>
      <c r="RQ1260" s="60"/>
      <c r="RR1260" s="60"/>
      <c r="RS1260" s="60"/>
      <c r="RT1260" s="60"/>
      <c r="RU1260" s="60"/>
      <c r="RV1260" s="60"/>
      <c r="RW1260" s="60"/>
      <c r="RX1260" s="60"/>
      <c r="RY1260" s="60"/>
      <c r="RZ1260" s="60"/>
      <c r="SA1260" s="60"/>
      <c r="SB1260" s="60"/>
      <c r="SC1260" s="60"/>
      <c r="SD1260" s="60"/>
      <c r="SE1260" s="60"/>
      <c r="SF1260" s="60"/>
      <c r="SG1260" s="60"/>
      <c r="SH1260" s="60"/>
      <c r="SI1260" s="60"/>
      <c r="SJ1260" s="60"/>
      <c r="SK1260" s="60"/>
      <c r="SL1260" s="60"/>
      <c r="SM1260" s="60"/>
      <c r="SN1260" s="60"/>
      <c r="SO1260" s="60"/>
      <c r="SP1260" s="60"/>
      <c r="SQ1260" s="60"/>
      <c r="SR1260" s="60"/>
      <c r="SS1260" s="60"/>
      <c r="ST1260" s="60"/>
      <c r="SU1260" s="60"/>
      <c r="SV1260" s="60"/>
      <c r="SW1260" s="60"/>
      <c r="SX1260" s="60"/>
      <c r="SY1260" s="60"/>
      <c r="SZ1260" s="60"/>
      <c r="TA1260" s="60"/>
      <c r="TB1260" s="60"/>
      <c r="TC1260" s="60"/>
      <c r="TD1260" s="60"/>
      <c r="TE1260" s="60"/>
      <c r="TF1260" s="60"/>
      <c r="TG1260" s="60"/>
      <c r="TH1260" s="60"/>
      <c r="TI1260" s="60"/>
    </row>
    <row r="1261" spans="1:529" s="82" customFormat="1" ht="46.5" customHeight="1" thickBot="1" x14ac:dyDescent="0.3">
      <c r="A1261" s="165" t="s">
        <v>5791</v>
      </c>
      <c r="B1261" s="166">
        <v>42209</v>
      </c>
      <c r="C1261" s="167" t="s">
        <v>7653</v>
      </c>
      <c r="D1261" s="167" t="s">
        <v>7200</v>
      </c>
      <c r="E1261" s="167" t="s">
        <v>63</v>
      </c>
      <c r="F1261" s="167" t="s">
        <v>63</v>
      </c>
      <c r="G1261" s="167" t="s">
        <v>63</v>
      </c>
      <c r="H1261" s="168" t="s">
        <v>3264</v>
      </c>
      <c r="I1261" s="166">
        <v>42236</v>
      </c>
      <c r="J1261" s="166">
        <v>46592</v>
      </c>
      <c r="K1261" s="167" t="s">
        <v>1112</v>
      </c>
      <c r="L1261" s="167" t="s">
        <v>7044</v>
      </c>
      <c r="M1261" s="167" t="s">
        <v>5792</v>
      </c>
      <c r="N1261" s="103" t="s">
        <v>66</v>
      </c>
      <c r="O1261" s="167">
        <v>2946.4</v>
      </c>
      <c r="P1261" s="759"/>
      <c r="Q1261" s="759" t="s">
        <v>8147</v>
      </c>
      <c r="R1261" s="759" t="s">
        <v>8648</v>
      </c>
      <c r="S1261" s="759"/>
      <c r="T1261" s="564">
        <v>0.33600000000000002</v>
      </c>
      <c r="U1261" s="167">
        <v>8.07</v>
      </c>
      <c r="V1261" s="167">
        <v>2946.4</v>
      </c>
      <c r="W1261" s="167" t="s">
        <v>3184</v>
      </c>
      <c r="X1261" s="167">
        <v>60</v>
      </c>
      <c r="Y1261" s="167">
        <v>25</v>
      </c>
      <c r="Z1261" s="167">
        <v>125</v>
      </c>
      <c r="AA1261" s="167" t="s">
        <v>1090</v>
      </c>
      <c r="AB1261" s="167" t="s">
        <v>1090</v>
      </c>
      <c r="AC1261" s="167" t="s">
        <v>1090</v>
      </c>
      <c r="AD1261" s="167" t="s">
        <v>1090</v>
      </c>
      <c r="AE1261" s="167" t="s">
        <v>1090</v>
      </c>
      <c r="AF1261" s="167">
        <v>0.3</v>
      </c>
      <c r="AG1261" s="167" t="s">
        <v>5793</v>
      </c>
      <c r="AH1261" s="167">
        <v>138.74100000000001</v>
      </c>
      <c r="AI1261" s="167" t="s">
        <v>5794</v>
      </c>
      <c r="AJ1261" s="167" t="s">
        <v>5795</v>
      </c>
      <c r="AK1261" s="103" t="s">
        <v>1459</v>
      </c>
      <c r="AL1261" s="452" t="s">
        <v>8148</v>
      </c>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c r="BU1261" s="60"/>
      <c r="BV1261" s="60"/>
      <c r="BW1261" s="60"/>
      <c r="BX1261" s="60"/>
      <c r="BY1261" s="60"/>
      <c r="BZ1261" s="60"/>
      <c r="CA1261" s="60"/>
      <c r="CB1261" s="60"/>
      <c r="CC1261" s="60"/>
      <c r="CD1261" s="60"/>
      <c r="CE1261" s="60"/>
      <c r="CF1261" s="60"/>
      <c r="CG1261" s="60"/>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c r="QM1261" s="60"/>
      <c r="QN1261" s="60"/>
      <c r="QO1261" s="60"/>
      <c r="QP1261" s="60"/>
      <c r="QQ1261" s="60"/>
      <c r="QR1261" s="60"/>
      <c r="QS1261" s="60"/>
      <c r="QT1261" s="60"/>
      <c r="QU1261" s="60"/>
      <c r="QV1261" s="60"/>
      <c r="QW1261" s="60"/>
      <c r="QX1261" s="60"/>
      <c r="QY1261" s="60"/>
      <c r="QZ1261" s="60"/>
      <c r="RA1261" s="60"/>
      <c r="RB1261" s="60"/>
      <c r="RC1261" s="60"/>
      <c r="RD1261" s="60"/>
      <c r="RE1261" s="60"/>
      <c r="RF1261" s="60"/>
      <c r="RG1261" s="60"/>
      <c r="RH1261" s="60"/>
      <c r="RI1261" s="60"/>
      <c r="RJ1261" s="60"/>
      <c r="RK1261" s="60"/>
      <c r="RL1261" s="60"/>
      <c r="RM1261" s="60"/>
      <c r="RN1261" s="60"/>
      <c r="RO1261" s="60"/>
      <c r="RP1261" s="60"/>
      <c r="RQ1261" s="60"/>
      <c r="RR1261" s="60"/>
      <c r="RS1261" s="60"/>
      <c r="RT1261" s="60"/>
      <c r="RU1261" s="60"/>
      <c r="RV1261" s="60"/>
      <c r="RW1261" s="60"/>
      <c r="RX1261" s="60"/>
      <c r="RY1261" s="60"/>
      <c r="RZ1261" s="60"/>
      <c r="SA1261" s="60"/>
      <c r="SB1261" s="60"/>
      <c r="SC1261" s="60"/>
      <c r="SD1261" s="60"/>
      <c r="SE1261" s="60"/>
      <c r="SF1261" s="60"/>
      <c r="SG1261" s="60"/>
      <c r="SH1261" s="60"/>
      <c r="SI1261" s="60"/>
      <c r="SJ1261" s="60"/>
      <c r="SK1261" s="60"/>
      <c r="SL1261" s="60"/>
      <c r="SM1261" s="60"/>
      <c r="SN1261" s="60"/>
      <c r="SO1261" s="60"/>
      <c r="SP1261" s="60"/>
      <c r="SQ1261" s="60"/>
      <c r="SR1261" s="60"/>
      <c r="SS1261" s="60"/>
      <c r="ST1261" s="60"/>
      <c r="SU1261" s="60"/>
      <c r="SV1261" s="60"/>
      <c r="SW1261" s="60"/>
      <c r="SX1261" s="60"/>
      <c r="SY1261" s="60"/>
      <c r="SZ1261" s="60"/>
      <c r="TA1261" s="60"/>
      <c r="TB1261" s="60"/>
      <c r="TC1261" s="60"/>
      <c r="TD1261" s="60"/>
      <c r="TE1261" s="60"/>
      <c r="TF1261" s="60"/>
      <c r="TG1261" s="60"/>
      <c r="TH1261" s="60"/>
      <c r="TI1261" s="60"/>
    </row>
    <row r="1262" spans="1:529" s="82" customFormat="1" ht="46.5" customHeight="1" thickBot="1" x14ac:dyDescent="0.3">
      <c r="A1262" s="165" t="s">
        <v>5801</v>
      </c>
      <c r="B1262" s="166">
        <v>42219</v>
      </c>
      <c r="C1262" s="167" t="s">
        <v>6336</v>
      </c>
      <c r="D1262" s="167" t="s">
        <v>7201</v>
      </c>
      <c r="E1262" s="103" t="s">
        <v>7160</v>
      </c>
      <c r="F1262" s="103" t="s">
        <v>41</v>
      </c>
      <c r="G1262" s="103" t="s">
        <v>33</v>
      </c>
      <c r="H1262" s="168" t="s">
        <v>265</v>
      </c>
      <c r="I1262" s="166">
        <v>42241</v>
      </c>
      <c r="J1262" s="166">
        <v>44411</v>
      </c>
      <c r="K1262" s="167" t="s">
        <v>1201</v>
      </c>
      <c r="L1262" s="167"/>
      <c r="M1262" s="167" t="s">
        <v>4779</v>
      </c>
      <c r="N1262" s="167" t="s">
        <v>34</v>
      </c>
      <c r="O1262" s="167">
        <v>17500</v>
      </c>
      <c r="P1262" s="759"/>
      <c r="Q1262" s="759"/>
      <c r="R1262" s="759" t="s">
        <v>7700</v>
      </c>
      <c r="S1262" s="759"/>
      <c r="T1262" s="564">
        <v>21.6</v>
      </c>
      <c r="U1262" s="167">
        <v>47.95</v>
      </c>
      <c r="V1262" s="167">
        <v>17500</v>
      </c>
      <c r="W1262" s="167" t="s">
        <v>1089</v>
      </c>
      <c r="X1262" s="167">
        <v>35</v>
      </c>
      <c r="Y1262" s="167">
        <v>25</v>
      </c>
      <c r="Z1262" s="167">
        <v>125</v>
      </c>
      <c r="AA1262" s="167" t="s">
        <v>1090</v>
      </c>
      <c r="AB1262" s="167" t="s">
        <v>1090</v>
      </c>
      <c r="AC1262" s="167" t="s">
        <v>1090</v>
      </c>
      <c r="AD1262" s="167" t="s">
        <v>1090</v>
      </c>
      <c r="AE1262" s="167" t="s">
        <v>1090</v>
      </c>
      <c r="AF1262" s="167">
        <v>0.3</v>
      </c>
      <c r="AG1262" s="167" t="s">
        <v>1090</v>
      </c>
      <c r="AH1262" s="167">
        <v>516.9</v>
      </c>
      <c r="AI1262" s="167" t="s">
        <v>5802</v>
      </c>
      <c r="AJ1262" s="167" t="s">
        <v>5803</v>
      </c>
      <c r="AK1262" s="167" t="s">
        <v>1459</v>
      </c>
      <c r="AL1262" s="452" t="s">
        <v>6335</v>
      </c>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c r="BU1262" s="60"/>
      <c r="BV1262" s="60"/>
      <c r="BW1262" s="60"/>
      <c r="BX1262" s="60"/>
      <c r="BY1262" s="60"/>
      <c r="BZ1262" s="60"/>
      <c r="CA1262" s="60"/>
      <c r="CB1262" s="60"/>
      <c r="CC1262" s="60"/>
      <c r="CD1262" s="60"/>
      <c r="CE1262" s="60"/>
      <c r="CF1262" s="60"/>
      <c r="CG1262" s="60"/>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c r="QM1262" s="60"/>
      <c r="QN1262" s="60"/>
      <c r="QO1262" s="60"/>
      <c r="QP1262" s="60"/>
      <c r="QQ1262" s="60"/>
      <c r="QR1262" s="60"/>
      <c r="QS1262" s="60"/>
      <c r="QT1262" s="60"/>
      <c r="QU1262" s="60"/>
      <c r="QV1262" s="60"/>
      <c r="QW1262" s="60"/>
      <c r="QX1262" s="60"/>
      <c r="QY1262" s="60"/>
      <c r="QZ1262" s="60"/>
      <c r="RA1262" s="60"/>
      <c r="RB1262" s="60"/>
      <c r="RC1262" s="60"/>
      <c r="RD1262" s="60"/>
      <c r="RE1262" s="60"/>
      <c r="RF1262" s="60"/>
      <c r="RG1262" s="60"/>
      <c r="RH1262" s="60"/>
      <c r="RI1262" s="60"/>
      <c r="RJ1262" s="60"/>
      <c r="RK1262" s="60"/>
      <c r="RL1262" s="60"/>
      <c r="RM1262" s="60"/>
      <c r="RN1262" s="60"/>
      <c r="RO1262" s="60"/>
      <c r="RP1262" s="60"/>
      <c r="RQ1262" s="60"/>
      <c r="RR1262" s="60"/>
      <c r="RS1262" s="60"/>
      <c r="RT1262" s="60"/>
      <c r="RU1262" s="60"/>
      <c r="RV1262" s="60"/>
      <c r="RW1262" s="60"/>
      <c r="RX1262" s="60"/>
      <c r="RY1262" s="60"/>
      <c r="RZ1262" s="60"/>
      <c r="SA1262" s="60"/>
      <c r="SB1262" s="60"/>
      <c r="SC1262" s="60"/>
      <c r="SD1262" s="60"/>
      <c r="SE1262" s="60"/>
      <c r="SF1262" s="60"/>
      <c r="SG1262" s="60"/>
      <c r="SH1262" s="60"/>
      <c r="SI1262" s="60"/>
      <c r="SJ1262" s="60"/>
      <c r="SK1262" s="60"/>
      <c r="SL1262" s="60"/>
      <c r="SM1262" s="60"/>
      <c r="SN1262" s="60"/>
      <c r="SO1262" s="60"/>
      <c r="SP1262" s="60"/>
      <c r="SQ1262" s="60"/>
      <c r="SR1262" s="60"/>
      <c r="SS1262" s="60"/>
      <c r="ST1262" s="60"/>
      <c r="SU1262" s="60"/>
      <c r="SV1262" s="60"/>
      <c r="SW1262" s="60"/>
      <c r="SX1262" s="60"/>
      <c r="SY1262" s="60"/>
      <c r="SZ1262" s="60"/>
      <c r="TA1262" s="60"/>
      <c r="TB1262" s="60"/>
      <c r="TC1262" s="60"/>
      <c r="TD1262" s="60"/>
      <c r="TE1262" s="60"/>
      <c r="TF1262" s="60"/>
      <c r="TG1262" s="60"/>
      <c r="TH1262" s="60"/>
      <c r="TI1262" s="60"/>
    </row>
    <row r="1263" spans="1:529" s="82" customFormat="1" ht="46.5" customHeight="1" thickBot="1" x14ac:dyDescent="0.3">
      <c r="A1263" s="65" t="s">
        <v>5804</v>
      </c>
      <c r="B1263" s="66">
        <v>42219</v>
      </c>
      <c r="C1263" s="67" t="s">
        <v>5805</v>
      </c>
      <c r="D1263" s="67" t="s">
        <v>7202</v>
      </c>
      <c r="E1263" s="94" t="s">
        <v>78</v>
      </c>
      <c r="F1263" s="94" t="s">
        <v>30</v>
      </c>
      <c r="G1263" s="94" t="s">
        <v>31</v>
      </c>
      <c r="H1263" s="158" t="s">
        <v>274</v>
      </c>
      <c r="I1263" s="66">
        <v>42240</v>
      </c>
      <c r="J1263" s="66">
        <v>45872</v>
      </c>
      <c r="K1263" s="67" t="s">
        <v>365</v>
      </c>
      <c r="L1263" s="67"/>
      <c r="M1263" s="67" t="s">
        <v>5806</v>
      </c>
      <c r="N1263" s="67" t="s">
        <v>25</v>
      </c>
      <c r="O1263" s="67">
        <v>5500</v>
      </c>
      <c r="P1263" s="756"/>
      <c r="Q1263" s="756"/>
      <c r="R1263" s="756"/>
      <c r="S1263" s="756"/>
      <c r="T1263" s="562">
        <v>7.5</v>
      </c>
      <c r="U1263" s="67">
        <v>20.75</v>
      </c>
      <c r="V1263" s="67">
        <v>5500</v>
      </c>
      <c r="W1263" s="67" t="s">
        <v>1257</v>
      </c>
      <c r="X1263" s="67">
        <v>50</v>
      </c>
      <c r="Y1263" s="67">
        <v>50</v>
      </c>
      <c r="Z1263" s="67">
        <v>250</v>
      </c>
      <c r="AA1263" s="67" t="s">
        <v>1090</v>
      </c>
      <c r="AB1263" s="67" t="s">
        <v>1090</v>
      </c>
      <c r="AC1263" s="67" t="s">
        <v>1090</v>
      </c>
      <c r="AD1263" s="67" t="s">
        <v>1090</v>
      </c>
      <c r="AE1263" s="67" t="s">
        <v>1090</v>
      </c>
      <c r="AF1263" s="67">
        <v>0.3</v>
      </c>
      <c r="AG1263" s="67" t="s">
        <v>3334</v>
      </c>
      <c r="AH1263" s="67">
        <v>19.399999999999999</v>
      </c>
      <c r="AI1263" s="67" t="s">
        <v>5808</v>
      </c>
      <c r="AJ1263" s="67" t="s">
        <v>5807</v>
      </c>
      <c r="AK1263" s="67" t="s">
        <v>5809</v>
      </c>
      <c r="AL1263" s="425"/>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c r="BU1263" s="60"/>
      <c r="BV1263" s="60"/>
      <c r="BW1263" s="60"/>
      <c r="BX1263" s="60"/>
      <c r="BY1263" s="60"/>
      <c r="BZ1263" s="60"/>
      <c r="CA1263" s="60"/>
      <c r="CB1263" s="60"/>
      <c r="CC1263" s="60"/>
      <c r="CD1263" s="60"/>
      <c r="CE1263" s="60"/>
      <c r="CF1263" s="60"/>
      <c r="CG1263" s="60"/>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c r="QM1263" s="60"/>
      <c r="QN1263" s="60"/>
      <c r="QO1263" s="60"/>
      <c r="QP1263" s="60"/>
      <c r="QQ1263" s="60"/>
      <c r="QR1263" s="60"/>
      <c r="QS1263" s="60"/>
      <c r="QT1263" s="60"/>
      <c r="QU1263" s="60"/>
      <c r="QV1263" s="60"/>
      <c r="QW1263" s="60"/>
      <c r="QX1263" s="60"/>
      <c r="QY1263" s="60"/>
      <c r="QZ1263" s="60"/>
      <c r="RA1263" s="60"/>
      <c r="RB1263" s="60"/>
      <c r="RC1263" s="60"/>
      <c r="RD1263" s="60"/>
      <c r="RE1263" s="60"/>
      <c r="RF1263" s="60"/>
      <c r="RG1263" s="60"/>
      <c r="RH1263" s="60"/>
      <c r="RI1263" s="60"/>
      <c r="RJ1263" s="60"/>
      <c r="RK1263" s="60"/>
      <c r="RL1263" s="60"/>
      <c r="RM1263" s="60"/>
      <c r="RN1263" s="60"/>
      <c r="RO1263" s="60"/>
      <c r="RP1263" s="60"/>
      <c r="RQ1263" s="60"/>
      <c r="RR1263" s="60"/>
      <c r="RS1263" s="60"/>
      <c r="RT1263" s="60"/>
      <c r="RU1263" s="60"/>
      <c r="RV1263" s="60"/>
      <c r="RW1263" s="60"/>
      <c r="RX1263" s="60"/>
      <c r="RY1263" s="60"/>
      <c r="RZ1263" s="60"/>
      <c r="SA1263" s="60"/>
      <c r="SB1263" s="60"/>
      <c r="SC1263" s="60"/>
      <c r="SD1263" s="60"/>
      <c r="SE1263" s="60"/>
      <c r="SF1263" s="60"/>
      <c r="SG1263" s="60"/>
      <c r="SH1263" s="60"/>
      <c r="SI1263" s="60"/>
      <c r="SJ1263" s="60"/>
      <c r="SK1263" s="60"/>
      <c r="SL1263" s="60"/>
      <c r="SM1263" s="60"/>
      <c r="SN1263" s="60"/>
      <c r="SO1263" s="60"/>
      <c r="SP1263" s="60"/>
      <c r="SQ1263" s="60"/>
      <c r="SR1263" s="60"/>
      <c r="SS1263" s="60"/>
      <c r="ST1263" s="60"/>
      <c r="SU1263" s="60"/>
      <c r="SV1263" s="60"/>
      <c r="SW1263" s="60"/>
      <c r="SX1263" s="60"/>
      <c r="SY1263" s="60"/>
      <c r="SZ1263" s="60"/>
      <c r="TA1263" s="60"/>
      <c r="TB1263" s="60"/>
      <c r="TC1263" s="60"/>
      <c r="TD1263" s="60"/>
      <c r="TE1263" s="60"/>
      <c r="TF1263" s="60"/>
      <c r="TG1263" s="60"/>
      <c r="TH1263" s="60"/>
      <c r="TI1263" s="60"/>
    </row>
    <row r="1264" spans="1:529" s="82" customFormat="1" ht="46.5" customHeight="1" thickBot="1" x14ac:dyDescent="0.3">
      <c r="A1264" s="92" t="s">
        <v>5832</v>
      </c>
      <c r="B1264" s="93">
        <v>42226</v>
      </c>
      <c r="C1264" s="94" t="s">
        <v>5840</v>
      </c>
      <c r="D1264" s="94" t="s">
        <v>7203</v>
      </c>
      <c r="E1264" s="707" t="s">
        <v>74</v>
      </c>
      <c r="F1264" s="707" t="s">
        <v>74</v>
      </c>
      <c r="G1264" s="707" t="s">
        <v>45</v>
      </c>
      <c r="H1264" s="159" t="s">
        <v>5833</v>
      </c>
      <c r="I1264" s="93">
        <v>42254</v>
      </c>
      <c r="J1264" s="93" t="s">
        <v>1195</v>
      </c>
      <c r="K1264" s="94" t="s">
        <v>365</v>
      </c>
      <c r="L1264" s="94"/>
      <c r="M1264" s="94" t="s">
        <v>1037</v>
      </c>
      <c r="N1264" s="67" t="s">
        <v>25</v>
      </c>
      <c r="O1264" s="94">
        <v>4446</v>
      </c>
      <c r="P1264" s="834"/>
      <c r="Q1264" s="834"/>
      <c r="R1264" s="834"/>
      <c r="S1264" s="834"/>
      <c r="T1264" s="579">
        <v>4.5599999999999996</v>
      </c>
      <c r="U1264" s="94">
        <v>17.100000000000001</v>
      </c>
      <c r="V1264" s="94">
        <v>4446</v>
      </c>
      <c r="W1264" s="94" t="s">
        <v>1257</v>
      </c>
      <c r="X1264" s="94">
        <v>50</v>
      </c>
      <c r="Y1264" s="94">
        <v>50</v>
      </c>
      <c r="Z1264" s="94">
        <v>250</v>
      </c>
      <c r="AA1264" s="94" t="s">
        <v>1090</v>
      </c>
      <c r="AB1264" s="94" t="s">
        <v>1090</v>
      </c>
      <c r="AC1264" s="94" t="s">
        <v>1090</v>
      </c>
      <c r="AD1264" s="94" t="s">
        <v>1090</v>
      </c>
      <c r="AE1264" s="94" t="s">
        <v>1090</v>
      </c>
      <c r="AF1264" s="94">
        <v>0.3</v>
      </c>
      <c r="AG1264" s="94" t="s">
        <v>3334</v>
      </c>
      <c r="AH1264" s="94">
        <v>56.72</v>
      </c>
      <c r="AI1264" s="94" t="s">
        <v>5834</v>
      </c>
      <c r="AJ1264" s="94" t="s">
        <v>5835</v>
      </c>
      <c r="AK1264" s="67" t="s">
        <v>5836</v>
      </c>
      <c r="AL1264" s="470"/>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c r="BU1264" s="60"/>
      <c r="BV1264" s="60"/>
      <c r="BW1264" s="60"/>
      <c r="BX1264" s="60"/>
      <c r="BY1264" s="60"/>
      <c r="BZ1264" s="60"/>
      <c r="CA1264" s="60"/>
      <c r="CB1264" s="60"/>
      <c r="CC1264" s="60"/>
      <c r="CD1264" s="60"/>
      <c r="CE1264" s="60"/>
      <c r="CF1264" s="60"/>
      <c r="CG1264" s="60"/>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c r="QM1264" s="60"/>
      <c r="QN1264" s="60"/>
      <c r="QO1264" s="60"/>
      <c r="QP1264" s="60"/>
      <c r="QQ1264" s="60"/>
      <c r="QR1264" s="60"/>
      <c r="QS1264" s="60"/>
      <c r="QT1264" s="60"/>
      <c r="QU1264" s="60"/>
      <c r="QV1264" s="60"/>
      <c r="QW1264" s="60"/>
      <c r="QX1264" s="60"/>
      <c r="QY1264" s="60"/>
      <c r="QZ1264" s="60"/>
      <c r="RA1264" s="60"/>
      <c r="RB1264" s="60"/>
      <c r="RC1264" s="60"/>
      <c r="RD1264" s="60"/>
      <c r="RE1264" s="60"/>
      <c r="RF1264" s="60"/>
      <c r="RG1264" s="60"/>
      <c r="RH1264" s="60"/>
      <c r="RI1264" s="60"/>
      <c r="RJ1264" s="60"/>
      <c r="RK1264" s="60"/>
      <c r="RL1264" s="60"/>
      <c r="RM1264" s="60"/>
      <c r="RN1264" s="60"/>
      <c r="RO1264" s="60"/>
      <c r="RP1264" s="60"/>
      <c r="RQ1264" s="60"/>
      <c r="RR1264" s="60"/>
      <c r="RS1264" s="60"/>
      <c r="RT1264" s="60"/>
      <c r="RU1264" s="60"/>
      <c r="RV1264" s="60"/>
      <c r="RW1264" s="60"/>
      <c r="RX1264" s="60"/>
      <c r="RY1264" s="60"/>
      <c r="RZ1264" s="60"/>
      <c r="SA1264" s="60"/>
      <c r="SB1264" s="60"/>
      <c r="SC1264" s="60"/>
      <c r="SD1264" s="60"/>
      <c r="SE1264" s="60"/>
      <c r="SF1264" s="60"/>
      <c r="SG1264" s="60"/>
      <c r="SH1264" s="60"/>
      <c r="SI1264" s="60"/>
      <c r="SJ1264" s="60"/>
      <c r="SK1264" s="60"/>
      <c r="SL1264" s="60"/>
      <c r="SM1264" s="60"/>
      <c r="SN1264" s="60"/>
      <c r="SO1264" s="60"/>
      <c r="SP1264" s="60"/>
      <c r="SQ1264" s="60"/>
      <c r="SR1264" s="60"/>
      <c r="SS1264" s="60"/>
      <c r="ST1264" s="60"/>
      <c r="SU1264" s="60"/>
      <c r="SV1264" s="60"/>
      <c r="SW1264" s="60"/>
      <c r="SX1264" s="60"/>
      <c r="SY1264" s="60"/>
      <c r="SZ1264" s="60"/>
      <c r="TA1264" s="60"/>
      <c r="TB1264" s="60"/>
      <c r="TC1264" s="60"/>
      <c r="TD1264" s="60"/>
      <c r="TE1264" s="60"/>
      <c r="TF1264" s="60"/>
      <c r="TG1264" s="60"/>
      <c r="TH1264" s="60"/>
      <c r="TI1264" s="60"/>
    </row>
    <row r="1265" spans="1:529" s="82" customFormat="1" ht="46.5" customHeight="1" x14ac:dyDescent="0.25">
      <c r="A1265" s="426" t="s">
        <v>5839</v>
      </c>
      <c r="B1265" s="427">
        <v>42243</v>
      </c>
      <c r="C1265" s="428" t="s">
        <v>5841</v>
      </c>
      <c r="D1265" s="428" t="s">
        <v>7204</v>
      </c>
      <c r="E1265" s="428" t="s">
        <v>6787</v>
      </c>
      <c r="F1265" s="428" t="s">
        <v>41</v>
      </c>
      <c r="G1265" s="428" t="s">
        <v>33</v>
      </c>
      <c r="H1265" s="429" t="s">
        <v>1952</v>
      </c>
      <c r="I1265" s="427">
        <v>42269</v>
      </c>
      <c r="J1265" s="427">
        <v>43697</v>
      </c>
      <c r="K1265" s="428" t="s">
        <v>1124</v>
      </c>
      <c r="L1265" s="428"/>
      <c r="M1265" s="428" t="s">
        <v>700</v>
      </c>
      <c r="N1265" s="228" t="s">
        <v>34</v>
      </c>
      <c r="O1265" s="428">
        <v>100740</v>
      </c>
      <c r="P1265" s="846" t="s">
        <v>6251</v>
      </c>
      <c r="Q1265" s="846"/>
      <c r="R1265" s="846"/>
      <c r="S1265" s="846"/>
      <c r="T1265" s="638">
        <v>25</v>
      </c>
      <c r="U1265" s="428">
        <v>276</v>
      </c>
      <c r="V1265" s="428">
        <v>100740</v>
      </c>
      <c r="W1265" s="428" t="s">
        <v>3184</v>
      </c>
      <c r="X1265" s="428">
        <v>35</v>
      </c>
      <c r="Y1265" s="428">
        <v>25</v>
      </c>
      <c r="Z1265" s="428">
        <v>125</v>
      </c>
      <c r="AA1265" s="428" t="s">
        <v>1090</v>
      </c>
      <c r="AB1265" s="428" t="s">
        <v>1090</v>
      </c>
      <c r="AC1265" s="428" t="s">
        <v>1090</v>
      </c>
      <c r="AD1265" s="428" t="s">
        <v>1090</v>
      </c>
      <c r="AE1265" s="428" t="s">
        <v>1090</v>
      </c>
      <c r="AF1265" s="428">
        <v>0.3</v>
      </c>
      <c r="AG1265" s="428" t="s">
        <v>1090</v>
      </c>
      <c r="AH1265" s="428"/>
      <c r="AI1265" s="428" t="s">
        <v>5842</v>
      </c>
      <c r="AJ1265" s="428" t="s">
        <v>5843</v>
      </c>
      <c r="AK1265" s="228" t="s">
        <v>1459</v>
      </c>
      <c r="AL1265" s="471" t="s">
        <v>5844</v>
      </c>
      <c r="AM1265" s="60"/>
      <c r="AN1265" s="60"/>
      <c r="AO1265" s="60"/>
      <c r="AP1265" s="60"/>
      <c r="AQ1265" s="60"/>
      <c r="AR1265" s="60"/>
      <c r="AS1265" s="60"/>
      <c r="AT1265" s="60"/>
      <c r="AU1265" s="60"/>
      <c r="AV1265" s="60"/>
      <c r="AW1265" s="60"/>
      <c r="AX1265" s="60"/>
      <c r="AY1265" s="60"/>
      <c r="AZ1265" s="60"/>
      <c r="BA1265" s="60"/>
      <c r="BB1265" s="60"/>
      <c r="BC1265" s="60"/>
      <c r="BD1265" s="60"/>
      <c r="BE1265" s="60"/>
      <c r="BF1265" s="60"/>
      <c r="BG1265" s="60"/>
      <c r="BH1265" s="60"/>
      <c r="BI1265" s="60"/>
      <c r="BJ1265" s="60"/>
      <c r="BK1265" s="60"/>
      <c r="BL1265" s="60"/>
      <c r="BM1265" s="60"/>
      <c r="BN1265" s="60"/>
      <c r="BO1265" s="60"/>
      <c r="BP1265" s="60"/>
      <c r="BQ1265" s="60"/>
      <c r="BR1265" s="60"/>
      <c r="BS1265" s="60"/>
      <c r="BT1265" s="60"/>
      <c r="BU1265" s="60"/>
      <c r="BV1265" s="60"/>
      <c r="BW1265" s="60"/>
      <c r="BX1265" s="60"/>
      <c r="BY1265" s="60"/>
      <c r="BZ1265" s="60"/>
      <c r="CA1265" s="60"/>
      <c r="CB1265" s="60"/>
      <c r="CC1265" s="60"/>
      <c r="CD1265" s="60"/>
      <c r="CE1265" s="60"/>
      <c r="CF1265" s="60"/>
      <c r="CG1265" s="60"/>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c r="QM1265" s="60"/>
      <c r="QN1265" s="60"/>
      <c r="QO1265" s="60"/>
      <c r="QP1265" s="60"/>
      <c r="QQ1265" s="60"/>
      <c r="QR1265" s="60"/>
      <c r="QS1265" s="60"/>
      <c r="QT1265" s="60"/>
      <c r="QU1265" s="60"/>
      <c r="QV1265" s="60"/>
      <c r="QW1265" s="60"/>
      <c r="QX1265" s="60"/>
      <c r="QY1265" s="60"/>
      <c r="QZ1265" s="60"/>
      <c r="RA1265" s="60"/>
      <c r="RB1265" s="60"/>
      <c r="RC1265" s="60"/>
      <c r="RD1265" s="60"/>
      <c r="RE1265" s="60"/>
      <c r="RF1265" s="60"/>
      <c r="RG1265" s="60"/>
      <c r="RH1265" s="60"/>
      <c r="RI1265" s="60"/>
      <c r="RJ1265" s="60"/>
      <c r="RK1265" s="60"/>
      <c r="RL1265" s="60"/>
      <c r="RM1265" s="60"/>
      <c r="RN1265" s="60"/>
      <c r="RO1265" s="60"/>
      <c r="RP1265" s="60"/>
      <c r="RQ1265" s="60"/>
      <c r="RR1265" s="60"/>
      <c r="RS1265" s="60"/>
      <c r="RT1265" s="60"/>
      <c r="RU1265" s="60"/>
      <c r="RV1265" s="60"/>
      <c r="RW1265" s="60"/>
      <c r="RX1265" s="60"/>
      <c r="RY1265" s="60"/>
      <c r="RZ1265" s="60"/>
      <c r="SA1265" s="60"/>
      <c r="SB1265" s="60"/>
      <c r="SC1265" s="60"/>
      <c r="SD1265" s="60"/>
      <c r="SE1265" s="60"/>
      <c r="SF1265" s="60"/>
      <c r="SG1265" s="60"/>
      <c r="SH1265" s="60"/>
      <c r="SI1265" s="60"/>
      <c r="SJ1265" s="60"/>
      <c r="SK1265" s="60"/>
      <c r="SL1265" s="60"/>
      <c r="SM1265" s="60"/>
      <c r="SN1265" s="60"/>
      <c r="SO1265" s="60"/>
      <c r="SP1265" s="60"/>
      <c r="SQ1265" s="60"/>
      <c r="SR1265" s="60"/>
      <c r="SS1265" s="60"/>
      <c r="ST1265" s="60"/>
      <c r="SU1265" s="60"/>
      <c r="SV1265" s="60"/>
      <c r="SW1265" s="60"/>
      <c r="SX1265" s="60"/>
      <c r="SY1265" s="60"/>
      <c r="SZ1265" s="60"/>
      <c r="TA1265" s="60"/>
      <c r="TB1265" s="60"/>
      <c r="TC1265" s="60"/>
      <c r="TD1265" s="60"/>
      <c r="TE1265" s="60"/>
      <c r="TF1265" s="60"/>
      <c r="TG1265" s="60"/>
      <c r="TH1265" s="60"/>
      <c r="TI1265" s="60"/>
    </row>
    <row r="1266" spans="1:529" s="82" customFormat="1" ht="46.5" customHeight="1" x14ac:dyDescent="0.25">
      <c r="A1266" s="73" t="s">
        <v>5839</v>
      </c>
      <c r="B1266" s="12">
        <v>42243</v>
      </c>
      <c r="C1266" s="11" t="s">
        <v>5841</v>
      </c>
      <c r="D1266" s="11" t="s">
        <v>7204</v>
      </c>
      <c r="E1266" s="11" t="s">
        <v>6787</v>
      </c>
      <c r="F1266" s="11" t="s">
        <v>41</v>
      </c>
      <c r="G1266" s="11" t="s">
        <v>33</v>
      </c>
      <c r="H1266" s="73" t="s">
        <v>1952</v>
      </c>
      <c r="I1266" s="12">
        <v>42269</v>
      </c>
      <c r="J1266" s="12">
        <v>43697</v>
      </c>
      <c r="K1266" s="11" t="s">
        <v>1124</v>
      </c>
      <c r="L1266" s="11"/>
      <c r="M1266" s="11" t="s">
        <v>700</v>
      </c>
      <c r="N1266" s="11" t="s">
        <v>34</v>
      </c>
      <c r="O1266" s="11">
        <v>8015</v>
      </c>
      <c r="P1266" s="745"/>
      <c r="Q1266" s="745"/>
      <c r="R1266" s="745"/>
      <c r="S1266" s="745"/>
      <c r="T1266" s="559">
        <v>40</v>
      </c>
      <c r="U1266" s="11">
        <v>21.96</v>
      </c>
      <c r="V1266" s="11">
        <v>8015</v>
      </c>
      <c r="W1266" s="11" t="s">
        <v>3184</v>
      </c>
      <c r="X1266" s="11">
        <v>35</v>
      </c>
      <c r="Y1266" s="11"/>
      <c r="Z1266" s="11">
        <v>125</v>
      </c>
      <c r="AA1266" s="11" t="s">
        <v>1090</v>
      </c>
      <c r="AB1266" s="11" t="s">
        <v>1090</v>
      </c>
      <c r="AC1266" s="11" t="s">
        <v>1090</v>
      </c>
      <c r="AD1266" s="11" t="s">
        <v>1090</v>
      </c>
      <c r="AE1266" s="11" t="s">
        <v>1090</v>
      </c>
      <c r="AF1266" s="11">
        <v>0.3</v>
      </c>
      <c r="AG1266" s="11" t="s">
        <v>1090</v>
      </c>
      <c r="AH1266" s="11">
        <v>591.79999999999995</v>
      </c>
      <c r="AI1266" s="11" t="s">
        <v>6246</v>
      </c>
      <c r="AJ1266" s="11" t="s">
        <v>6247</v>
      </c>
      <c r="AK1266" s="11" t="s">
        <v>1459</v>
      </c>
      <c r="AL1266" s="60" t="s">
        <v>5844</v>
      </c>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c r="QM1266" s="60"/>
      <c r="QN1266" s="60"/>
      <c r="QO1266" s="60"/>
      <c r="QP1266" s="60"/>
      <c r="QQ1266" s="60"/>
      <c r="QR1266" s="60"/>
      <c r="QS1266" s="60"/>
      <c r="QT1266" s="60"/>
      <c r="QU1266" s="60"/>
      <c r="QV1266" s="60"/>
      <c r="QW1266" s="60"/>
      <c r="QX1266" s="60"/>
      <c r="QY1266" s="60"/>
      <c r="QZ1266" s="60"/>
      <c r="RA1266" s="60"/>
      <c r="RB1266" s="60"/>
      <c r="RC1266" s="60"/>
      <c r="RD1266" s="60"/>
      <c r="RE1266" s="60"/>
      <c r="RF1266" s="60"/>
      <c r="RG1266" s="60"/>
      <c r="RH1266" s="60"/>
      <c r="RI1266" s="60"/>
      <c r="RJ1266" s="60"/>
      <c r="RK1266" s="60"/>
      <c r="RL1266" s="60"/>
      <c r="RM1266" s="60"/>
      <c r="RN1266" s="60"/>
      <c r="RO1266" s="60"/>
      <c r="RP1266" s="60"/>
      <c r="RQ1266" s="60"/>
      <c r="RR1266" s="60"/>
      <c r="RS1266" s="60"/>
      <c r="RT1266" s="60"/>
      <c r="RU1266" s="60"/>
      <c r="RV1266" s="60"/>
      <c r="RW1266" s="60"/>
      <c r="RX1266" s="60"/>
      <c r="RY1266" s="60"/>
      <c r="RZ1266" s="60"/>
      <c r="SA1266" s="60"/>
      <c r="SB1266" s="60"/>
      <c r="SC1266" s="60"/>
      <c r="SD1266" s="60"/>
      <c r="SE1266" s="60"/>
      <c r="SF1266" s="60"/>
      <c r="SG1266" s="60"/>
      <c r="SH1266" s="60"/>
      <c r="SI1266" s="60"/>
      <c r="SJ1266" s="60"/>
      <c r="SK1266" s="60"/>
      <c r="SL1266" s="60"/>
      <c r="SM1266" s="60"/>
      <c r="SN1266" s="60"/>
      <c r="SO1266" s="60"/>
      <c r="SP1266" s="60"/>
      <c r="SQ1266" s="60"/>
      <c r="SR1266" s="60"/>
      <c r="SS1266" s="60"/>
      <c r="ST1266" s="60"/>
      <c r="SU1266" s="60"/>
      <c r="SV1266" s="60"/>
      <c r="SW1266" s="60"/>
      <c r="SX1266" s="60"/>
      <c r="SY1266" s="60"/>
      <c r="SZ1266" s="60"/>
      <c r="TA1266" s="60"/>
      <c r="TB1266" s="60"/>
      <c r="TC1266" s="60"/>
      <c r="TD1266" s="60"/>
      <c r="TE1266" s="60"/>
      <c r="TF1266" s="60"/>
      <c r="TG1266" s="60"/>
      <c r="TH1266" s="60"/>
      <c r="TI1266" s="60"/>
    </row>
    <row r="1267" spans="1:529" s="82" customFormat="1" ht="46.5" customHeight="1" thickBot="1" x14ac:dyDescent="0.3">
      <c r="A1267" s="158" t="s">
        <v>5839</v>
      </c>
      <c r="B1267" s="66">
        <v>42243</v>
      </c>
      <c r="C1267" s="67" t="s">
        <v>6250</v>
      </c>
      <c r="D1267" s="67" t="s">
        <v>7204</v>
      </c>
      <c r="E1267" s="67" t="s">
        <v>6787</v>
      </c>
      <c r="F1267" s="67" t="s">
        <v>41</v>
      </c>
      <c r="G1267" s="67" t="s">
        <v>33</v>
      </c>
      <c r="H1267" s="158" t="s">
        <v>1952</v>
      </c>
      <c r="I1267" s="66">
        <v>42269</v>
      </c>
      <c r="J1267" s="66">
        <v>43697</v>
      </c>
      <c r="K1267" s="67" t="s">
        <v>1124</v>
      </c>
      <c r="L1267" s="67"/>
      <c r="M1267" s="67" t="s">
        <v>700</v>
      </c>
      <c r="N1267" s="67" t="s">
        <v>34</v>
      </c>
      <c r="O1267" s="67">
        <v>7995</v>
      </c>
      <c r="P1267" s="756"/>
      <c r="Q1267" s="756"/>
      <c r="R1267" s="756"/>
      <c r="S1267" s="756"/>
      <c r="T1267" s="562">
        <v>40</v>
      </c>
      <c r="U1267" s="67">
        <v>21.9</v>
      </c>
      <c r="V1267" s="67">
        <v>7995</v>
      </c>
      <c r="W1267" s="67" t="s">
        <v>3184</v>
      </c>
      <c r="X1267" s="67">
        <v>35</v>
      </c>
      <c r="Y1267" s="67"/>
      <c r="Z1267" s="67">
        <v>125</v>
      </c>
      <c r="AA1267" s="67" t="s">
        <v>1090</v>
      </c>
      <c r="AB1267" s="67" t="s">
        <v>1090</v>
      </c>
      <c r="AC1267" s="67" t="s">
        <v>1090</v>
      </c>
      <c r="AD1267" s="67" t="s">
        <v>1090</v>
      </c>
      <c r="AE1267" s="67" t="s">
        <v>1090</v>
      </c>
      <c r="AF1267" s="67">
        <v>0.3</v>
      </c>
      <c r="AG1267" s="67" t="s">
        <v>1090</v>
      </c>
      <c r="AH1267" s="67">
        <v>592.09</v>
      </c>
      <c r="AI1267" s="67" t="s">
        <v>6248</v>
      </c>
      <c r="AJ1267" s="67" t="s">
        <v>6249</v>
      </c>
      <c r="AK1267" s="67" t="s">
        <v>1459</v>
      </c>
      <c r="AL1267" s="425" t="s">
        <v>5844</v>
      </c>
      <c r="AM1267" s="60"/>
      <c r="AN1267" s="60"/>
      <c r="AO1267" s="60"/>
      <c r="AP1267" s="60"/>
      <c r="AQ1267" s="60"/>
      <c r="AR1267" s="60"/>
      <c r="AS1267" s="60"/>
      <c r="AT1267" s="60"/>
      <c r="AU1267" s="60"/>
      <c r="AV1267" s="60"/>
      <c r="AW1267" s="60"/>
      <c r="AX1267" s="60"/>
      <c r="AY1267" s="60"/>
      <c r="AZ1267" s="60"/>
      <c r="BA1267" s="60"/>
      <c r="BB1267" s="60"/>
      <c r="BC1267" s="60"/>
      <c r="BD1267" s="60"/>
      <c r="BE1267" s="60"/>
      <c r="BF1267" s="60"/>
      <c r="BG1267" s="60"/>
      <c r="BH1267" s="60"/>
      <c r="BI1267" s="60"/>
      <c r="BJ1267" s="60"/>
      <c r="BK1267" s="60"/>
      <c r="BL1267" s="60"/>
      <c r="BM1267" s="60"/>
      <c r="BN1267" s="60"/>
      <c r="BO1267" s="60"/>
      <c r="BP1267" s="60"/>
      <c r="BQ1267" s="60"/>
      <c r="BR1267" s="60"/>
      <c r="BS1267" s="60"/>
      <c r="BT1267" s="60"/>
      <c r="BU1267" s="60"/>
      <c r="BV1267" s="60"/>
      <c r="BW1267" s="60"/>
      <c r="BX1267" s="60"/>
      <c r="BY1267" s="60"/>
      <c r="BZ1267" s="60"/>
      <c r="CA1267" s="60"/>
      <c r="CB1267" s="60"/>
      <c r="CC1267" s="60"/>
      <c r="CD1267" s="60"/>
      <c r="CE1267" s="60"/>
      <c r="CF1267" s="60"/>
      <c r="CG1267" s="60"/>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c r="QM1267" s="60"/>
      <c r="QN1267" s="60"/>
      <c r="QO1267" s="60"/>
      <c r="QP1267" s="60"/>
      <c r="QQ1267" s="60"/>
      <c r="QR1267" s="60"/>
      <c r="QS1267" s="60"/>
      <c r="QT1267" s="60"/>
      <c r="QU1267" s="60"/>
      <c r="QV1267" s="60"/>
      <c r="QW1267" s="60"/>
      <c r="QX1267" s="60"/>
      <c r="QY1267" s="60"/>
      <c r="QZ1267" s="60"/>
      <c r="RA1267" s="60"/>
      <c r="RB1267" s="60"/>
      <c r="RC1267" s="60"/>
      <c r="RD1267" s="60"/>
      <c r="RE1267" s="60"/>
      <c r="RF1267" s="60"/>
      <c r="RG1267" s="60"/>
      <c r="RH1267" s="60"/>
      <c r="RI1267" s="60"/>
      <c r="RJ1267" s="60"/>
      <c r="RK1267" s="60"/>
      <c r="RL1267" s="60"/>
      <c r="RM1267" s="60"/>
      <c r="RN1267" s="60"/>
      <c r="RO1267" s="60"/>
      <c r="RP1267" s="60"/>
      <c r="RQ1267" s="60"/>
      <c r="RR1267" s="60"/>
      <c r="RS1267" s="60"/>
      <c r="RT1267" s="60"/>
      <c r="RU1267" s="60"/>
      <c r="RV1267" s="60"/>
      <c r="RW1267" s="60"/>
      <c r="RX1267" s="60"/>
      <c r="RY1267" s="60"/>
      <c r="RZ1267" s="60"/>
      <c r="SA1267" s="60"/>
      <c r="SB1267" s="60"/>
      <c r="SC1267" s="60"/>
      <c r="SD1267" s="60"/>
      <c r="SE1267" s="60"/>
      <c r="SF1267" s="60"/>
      <c r="SG1267" s="60"/>
      <c r="SH1267" s="60"/>
      <c r="SI1267" s="60"/>
      <c r="SJ1267" s="60"/>
      <c r="SK1267" s="60"/>
      <c r="SL1267" s="60"/>
      <c r="SM1267" s="60"/>
      <c r="SN1267" s="60"/>
      <c r="SO1267" s="60"/>
      <c r="SP1267" s="60"/>
      <c r="SQ1267" s="60"/>
      <c r="SR1267" s="60"/>
      <c r="SS1267" s="60"/>
      <c r="ST1267" s="60"/>
      <c r="SU1267" s="60"/>
      <c r="SV1267" s="60"/>
      <c r="SW1267" s="60"/>
      <c r="SX1267" s="60"/>
      <c r="SY1267" s="60"/>
      <c r="SZ1267" s="60"/>
      <c r="TA1267" s="60"/>
      <c r="TB1267" s="60"/>
      <c r="TC1267" s="60"/>
      <c r="TD1267" s="60"/>
      <c r="TE1267" s="60"/>
      <c r="TF1267" s="60"/>
      <c r="TG1267" s="60"/>
      <c r="TH1267" s="60"/>
      <c r="TI1267" s="60"/>
    </row>
    <row r="1268" spans="1:529" s="82" customFormat="1" ht="46.5" customHeight="1" x14ac:dyDescent="0.25">
      <c r="A1268" s="429" t="s">
        <v>5854</v>
      </c>
      <c r="B1268" s="427">
        <v>42276</v>
      </c>
      <c r="C1268" s="428" t="s">
        <v>5855</v>
      </c>
      <c r="D1268" s="428" t="s">
        <v>7189</v>
      </c>
      <c r="E1268" s="428" t="s">
        <v>264</v>
      </c>
      <c r="F1268" s="428" t="s">
        <v>181</v>
      </c>
      <c r="G1268" s="428" t="s">
        <v>51</v>
      </c>
      <c r="H1268" s="429" t="s">
        <v>1718</v>
      </c>
      <c r="I1268" s="427">
        <v>42298</v>
      </c>
      <c r="J1268" s="427">
        <v>43172</v>
      </c>
      <c r="K1268" s="428" t="s">
        <v>378</v>
      </c>
      <c r="L1268" s="428"/>
      <c r="M1268" s="428" t="s">
        <v>4782</v>
      </c>
      <c r="N1268" s="228" t="s">
        <v>95</v>
      </c>
      <c r="O1268" s="428">
        <v>8996</v>
      </c>
      <c r="P1268" s="846" t="s">
        <v>6373</v>
      </c>
      <c r="Q1268" s="846"/>
      <c r="R1268" s="846"/>
      <c r="S1268" s="846"/>
      <c r="T1268" s="638">
        <v>10.63</v>
      </c>
      <c r="U1268" s="428">
        <v>34.6</v>
      </c>
      <c r="V1268" s="428">
        <v>8996</v>
      </c>
      <c r="W1268" s="428" t="s">
        <v>1257</v>
      </c>
      <c r="X1268" s="428">
        <v>50</v>
      </c>
      <c r="Y1268" s="428">
        <v>50</v>
      </c>
      <c r="Z1268" s="428">
        <v>150</v>
      </c>
      <c r="AA1268" s="428" t="s">
        <v>1090</v>
      </c>
      <c r="AB1268" s="428" t="s">
        <v>1090</v>
      </c>
      <c r="AC1268" s="428" t="s">
        <v>1090</v>
      </c>
      <c r="AD1268" s="428" t="s">
        <v>1090</v>
      </c>
      <c r="AE1268" s="428" t="s">
        <v>1090</v>
      </c>
      <c r="AF1268" s="428" t="s">
        <v>1090</v>
      </c>
      <c r="AG1268" s="428" t="s">
        <v>5856</v>
      </c>
      <c r="AH1268" s="428">
        <v>405.87</v>
      </c>
      <c r="AI1268" s="428" t="s">
        <v>5415</v>
      </c>
      <c r="AJ1268" s="428" t="s">
        <v>5416</v>
      </c>
      <c r="AK1268" s="228" t="s">
        <v>1459</v>
      </c>
      <c r="AL1268" s="471" t="s">
        <v>5857</v>
      </c>
      <c r="AM1268" s="60"/>
      <c r="AN1268" s="60"/>
      <c r="AO1268" s="60"/>
      <c r="AP1268" s="60"/>
      <c r="AQ1268" s="60"/>
      <c r="AR1268" s="60"/>
      <c r="AS1268" s="60"/>
      <c r="AT1268" s="60"/>
      <c r="AU1268" s="60"/>
      <c r="AV1268" s="60"/>
      <c r="AW1268" s="60"/>
      <c r="AX1268" s="60"/>
      <c r="AY1268" s="60"/>
      <c r="AZ1268" s="60"/>
      <c r="BA1268" s="60"/>
      <c r="BB1268" s="60"/>
      <c r="BC1268" s="60"/>
      <c r="BD1268" s="60"/>
      <c r="BE1268" s="60"/>
      <c r="BF1268" s="60"/>
      <c r="BG1268" s="60"/>
      <c r="BH1268" s="60"/>
      <c r="BI1268" s="60"/>
      <c r="BJ1268" s="60"/>
      <c r="BK1268" s="60"/>
      <c r="BL1268" s="60"/>
      <c r="BM1268" s="60"/>
      <c r="BN1268" s="60"/>
      <c r="BO1268" s="60"/>
      <c r="BP1268" s="60"/>
      <c r="BQ1268" s="60"/>
      <c r="BR1268" s="60"/>
      <c r="BS1268" s="60"/>
      <c r="BT1268" s="60"/>
      <c r="BU1268" s="60"/>
      <c r="BV1268" s="60"/>
      <c r="BW1268" s="60"/>
      <c r="BX1268" s="60"/>
      <c r="BY1268" s="60"/>
      <c r="BZ1268" s="60"/>
      <c r="CA1268" s="60"/>
      <c r="CB1268" s="60"/>
      <c r="CC1268" s="60"/>
      <c r="CD1268" s="60"/>
      <c r="CE1268" s="60"/>
      <c r="CF1268" s="60"/>
      <c r="CG1268" s="60"/>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c r="QM1268" s="60"/>
      <c r="QN1268" s="60"/>
      <c r="QO1268" s="60"/>
      <c r="QP1268" s="60"/>
      <c r="QQ1268" s="60"/>
      <c r="QR1268" s="60"/>
      <c r="QS1268" s="60"/>
      <c r="QT1268" s="60"/>
      <c r="QU1268" s="60"/>
      <c r="QV1268" s="60"/>
      <c r="QW1268" s="60"/>
      <c r="QX1268" s="60"/>
      <c r="QY1268" s="60"/>
      <c r="QZ1268" s="60"/>
      <c r="RA1268" s="60"/>
      <c r="RB1268" s="60"/>
      <c r="RC1268" s="60"/>
      <c r="RD1268" s="60"/>
      <c r="RE1268" s="60"/>
      <c r="RF1268" s="60"/>
      <c r="RG1268" s="60"/>
      <c r="RH1268" s="60"/>
      <c r="RI1268" s="60"/>
      <c r="RJ1268" s="60"/>
      <c r="RK1268" s="60"/>
      <c r="RL1268" s="60"/>
      <c r="RM1268" s="60"/>
      <c r="RN1268" s="60"/>
      <c r="RO1268" s="60"/>
      <c r="RP1268" s="60"/>
      <c r="RQ1268" s="60"/>
      <c r="RR1268" s="60"/>
      <c r="RS1268" s="60"/>
      <c r="RT1268" s="60"/>
      <c r="RU1268" s="60"/>
      <c r="RV1268" s="60"/>
      <c r="RW1268" s="60"/>
      <c r="RX1268" s="60"/>
      <c r="RY1268" s="60"/>
      <c r="RZ1268" s="60"/>
      <c r="SA1268" s="60"/>
      <c r="SB1268" s="60"/>
      <c r="SC1268" s="60"/>
      <c r="SD1268" s="60"/>
      <c r="SE1268" s="60"/>
      <c r="SF1268" s="60"/>
      <c r="SG1268" s="60"/>
      <c r="SH1268" s="60"/>
      <c r="SI1268" s="60"/>
      <c r="SJ1268" s="60"/>
      <c r="SK1268" s="60"/>
      <c r="SL1268" s="60"/>
      <c r="SM1268" s="60"/>
      <c r="SN1268" s="60"/>
      <c r="SO1268" s="60"/>
      <c r="SP1268" s="60"/>
      <c r="SQ1268" s="60"/>
      <c r="SR1268" s="60"/>
      <c r="SS1268" s="60"/>
      <c r="ST1268" s="60"/>
      <c r="SU1268" s="60"/>
      <c r="SV1268" s="60"/>
      <c r="SW1268" s="60"/>
      <c r="SX1268" s="60"/>
      <c r="SY1268" s="60"/>
      <c r="SZ1268" s="60"/>
      <c r="TA1268" s="60"/>
      <c r="TB1268" s="60"/>
      <c r="TC1268" s="60"/>
      <c r="TD1268" s="60"/>
      <c r="TE1268" s="60"/>
      <c r="TF1268" s="60"/>
      <c r="TG1268" s="60"/>
      <c r="TH1268" s="60"/>
      <c r="TI1268" s="60"/>
    </row>
    <row r="1269" spans="1:529" s="82" customFormat="1" ht="46.5" customHeight="1" x14ac:dyDescent="0.25">
      <c r="A1269" s="226" t="s">
        <v>5854</v>
      </c>
      <c r="B1269" s="227">
        <v>42276</v>
      </c>
      <c r="C1269" s="228" t="s">
        <v>5855</v>
      </c>
      <c r="D1269" s="228" t="s">
        <v>7189</v>
      </c>
      <c r="E1269" s="228" t="s">
        <v>264</v>
      </c>
      <c r="F1269" s="228" t="s">
        <v>181</v>
      </c>
      <c r="G1269" s="228" t="s">
        <v>51</v>
      </c>
      <c r="H1269" s="226" t="s">
        <v>1718</v>
      </c>
      <c r="I1269" s="227">
        <v>42298</v>
      </c>
      <c r="J1269" s="227">
        <v>43172</v>
      </c>
      <c r="K1269" s="228" t="s">
        <v>378</v>
      </c>
      <c r="L1269" s="228"/>
      <c r="M1269" s="228" t="s">
        <v>4782</v>
      </c>
      <c r="N1269" s="228" t="s">
        <v>95</v>
      </c>
      <c r="O1269" s="228">
        <v>8996</v>
      </c>
      <c r="P1269" s="819" t="s">
        <v>6841</v>
      </c>
      <c r="Q1269" s="819" t="s">
        <v>6841</v>
      </c>
      <c r="R1269" s="819"/>
      <c r="S1269" s="819"/>
      <c r="T1269" s="619">
        <v>10.63</v>
      </c>
      <c r="U1269" s="228">
        <v>34.6</v>
      </c>
      <c r="V1269" s="228">
        <v>8996</v>
      </c>
      <c r="W1269" s="228" t="s">
        <v>1257</v>
      </c>
      <c r="X1269" s="228">
        <v>50</v>
      </c>
      <c r="Y1269" s="228">
        <v>50</v>
      </c>
      <c r="Z1269" s="228">
        <v>150</v>
      </c>
      <c r="AA1269" s="228" t="s">
        <v>1090</v>
      </c>
      <c r="AB1269" s="228" t="s">
        <v>1090</v>
      </c>
      <c r="AC1269" s="228" t="s">
        <v>1090</v>
      </c>
      <c r="AD1269" s="228" t="s">
        <v>1090</v>
      </c>
      <c r="AE1269" s="228" t="s">
        <v>1090</v>
      </c>
      <c r="AF1269" s="228" t="s">
        <v>1090</v>
      </c>
      <c r="AG1269" s="228" t="s">
        <v>5856</v>
      </c>
      <c r="AH1269" s="228">
        <v>405.87</v>
      </c>
      <c r="AI1269" s="228" t="s">
        <v>5415</v>
      </c>
      <c r="AJ1269" s="228" t="s">
        <v>5416</v>
      </c>
      <c r="AK1269" s="228" t="s">
        <v>1459</v>
      </c>
      <c r="AL1269" s="502"/>
      <c r="AM1269" s="60"/>
      <c r="AN1269" s="60"/>
      <c r="AO1269" s="60"/>
      <c r="AP1269" s="60"/>
      <c r="AQ1269" s="60"/>
      <c r="AR1269" s="60"/>
      <c r="AS1269" s="60"/>
      <c r="AT1269" s="60"/>
      <c r="AU1269" s="60"/>
      <c r="AV1269" s="60"/>
      <c r="AW1269" s="60"/>
      <c r="AX1269" s="60"/>
      <c r="AY1269" s="60"/>
      <c r="AZ1269" s="60"/>
      <c r="BA1269" s="60"/>
      <c r="BB1269" s="60"/>
      <c r="BC1269" s="60"/>
      <c r="BD1269" s="60"/>
      <c r="BE1269" s="60"/>
      <c r="BF1269" s="60"/>
      <c r="BG1269" s="60"/>
      <c r="BH1269" s="60"/>
      <c r="BI1269" s="60"/>
      <c r="BJ1269" s="60"/>
      <c r="BK1269" s="60"/>
      <c r="BL1269" s="60"/>
      <c r="BM1269" s="60"/>
      <c r="BN1269" s="60"/>
      <c r="BO1269" s="60"/>
      <c r="BP1269" s="60"/>
      <c r="BQ1269" s="60"/>
      <c r="BR1269" s="60"/>
      <c r="BS1269" s="60"/>
      <c r="BT1269" s="60"/>
      <c r="BU1269" s="60"/>
      <c r="BV1269" s="60"/>
      <c r="BW1269" s="60"/>
      <c r="BX1269" s="60"/>
      <c r="BY1269" s="60"/>
      <c r="BZ1269" s="60"/>
      <c r="CA1269" s="60"/>
      <c r="CB1269" s="60"/>
      <c r="CC1269" s="60"/>
      <c r="CD1269" s="60"/>
      <c r="CE1269" s="60"/>
      <c r="CF1269" s="60"/>
      <c r="CG1269" s="60"/>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c r="QM1269" s="60"/>
      <c r="QN1269" s="60"/>
      <c r="QO1269" s="60"/>
      <c r="QP1269" s="60"/>
      <c r="QQ1269" s="60"/>
      <c r="QR1269" s="60"/>
      <c r="QS1269" s="60"/>
      <c r="QT1269" s="60"/>
      <c r="QU1269" s="60"/>
      <c r="QV1269" s="60"/>
      <c r="QW1269" s="60"/>
      <c r="QX1269" s="60"/>
      <c r="QY1269" s="60"/>
      <c r="QZ1269" s="60"/>
      <c r="RA1269" s="60"/>
      <c r="RB1269" s="60"/>
      <c r="RC1269" s="60"/>
      <c r="RD1269" s="60"/>
      <c r="RE1269" s="60"/>
      <c r="RF1269" s="60"/>
      <c r="RG1269" s="60"/>
      <c r="RH1269" s="60"/>
      <c r="RI1269" s="60"/>
      <c r="RJ1269" s="60"/>
      <c r="RK1269" s="60"/>
      <c r="RL1269" s="60"/>
      <c r="RM1269" s="60"/>
      <c r="RN1269" s="60"/>
      <c r="RO1269" s="60"/>
      <c r="RP1269" s="60"/>
      <c r="RQ1269" s="60"/>
      <c r="RR1269" s="60"/>
      <c r="RS1269" s="60"/>
      <c r="RT1269" s="60"/>
      <c r="RU1269" s="60"/>
      <c r="RV1269" s="60"/>
      <c r="RW1269" s="60"/>
      <c r="RX1269" s="60"/>
      <c r="RY1269" s="60"/>
      <c r="RZ1269" s="60"/>
      <c r="SA1269" s="60"/>
      <c r="SB1269" s="60"/>
      <c r="SC1269" s="60"/>
      <c r="SD1269" s="60"/>
      <c r="SE1269" s="60"/>
      <c r="SF1269" s="60"/>
      <c r="SG1269" s="60"/>
      <c r="SH1269" s="60"/>
      <c r="SI1269" s="60"/>
      <c r="SJ1269" s="60"/>
      <c r="SK1269" s="60"/>
      <c r="SL1269" s="60"/>
      <c r="SM1269" s="60"/>
      <c r="SN1269" s="60"/>
      <c r="SO1269" s="60"/>
      <c r="SP1269" s="60"/>
      <c r="SQ1269" s="60"/>
      <c r="SR1269" s="60"/>
      <c r="SS1269" s="60"/>
      <c r="ST1269" s="60"/>
      <c r="SU1269" s="60"/>
      <c r="SV1269" s="60"/>
      <c r="SW1269" s="60"/>
      <c r="SX1269" s="60"/>
      <c r="SY1269" s="60"/>
      <c r="SZ1269" s="60"/>
      <c r="TA1269" s="60"/>
      <c r="TB1269" s="60"/>
      <c r="TC1269" s="60"/>
      <c r="TD1269" s="60"/>
      <c r="TE1269" s="60"/>
      <c r="TF1269" s="60"/>
      <c r="TG1269" s="60"/>
      <c r="TH1269" s="60"/>
      <c r="TI1269" s="60"/>
    </row>
    <row r="1270" spans="1:529" s="82" customFormat="1" ht="46.5" customHeight="1" thickBot="1" x14ac:dyDescent="0.3">
      <c r="A1270" s="156" t="s">
        <v>5854</v>
      </c>
      <c r="B1270" s="102">
        <v>42276</v>
      </c>
      <c r="C1270" s="103" t="s">
        <v>5855</v>
      </c>
      <c r="D1270" s="103" t="s">
        <v>7189</v>
      </c>
      <c r="E1270" s="103" t="s">
        <v>264</v>
      </c>
      <c r="F1270" s="103" t="s">
        <v>181</v>
      </c>
      <c r="G1270" s="103" t="s">
        <v>51</v>
      </c>
      <c r="H1270" s="156" t="s">
        <v>1718</v>
      </c>
      <c r="I1270" s="102">
        <v>42298</v>
      </c>
      <c r="J1270" s="102">
        <v>44268</v>
      </c>
      <c r="K1270" s="103" t="s">
        <v>6840</v>
      </c>
      <c r="L1270" s="103"/>
      <c r="M1270" s="103" t="s">
        <v>4782</v>
      </c>
      <c r="N1270" s="103" t="s">
        <v>95</v>
      </c>
      <c r="O1270" s="103">
        <v>8996</v>
      </c>
      <c r="P1270" s="766"/>
      <c r="Q1270" s="766"/>
      <c r="R1270" s="766"/>
      <c r="S1270" s="766"/>
      <c r="T1270" s="569">
        <v>10.63</v>
      </c>
      <c r="U1270" s="103">
        <v>34.6</v>
      </c>
      <c r="V1270" s="103">
        <v>8996</v>
      </c>
      <c r="W1270" s="103" t="s">
        <v>1257</v>
      </c>
      <c r="X1270" s="103">
        <v>50</v>
      </c>
      <c r="Y1270" s="103">
        <v>50</v>
      </c>
      <c r="Z1270" s="103">
        <v>150</v>
      </c>
      <c r="AA1270" s="103" t="s">
        <v>1090</v>
      </c>
      <c r="AB1270" s="103" t="s">
        <v>1090</v>
      </c>
      <c r="AC1270" s="103" t="s">
        <v>1090</v>
      </c>
      <c r="AD1270" s="103" t="s">
        <v>1090</v>
      </c>
      <c r="AE1270" s="103" t="s">
        <v>1090</v>
      </c>
      <c r="AF1270" s="103" t="s">
        <v>1090</v>
      </c>
      <c r="AG1270" s="103" t="s">
        <v>5856</v>
      </c>
      <c r="AH1270" s="103">
        <v>405.87</v>
      </c>
      <c r="AI1270" s="103" t="s">
        <v>5415</v>
      </c>
      <c r="AJ1270" s="103" t="s">
        <v>5416</v>
      </c>
      <c r="AK1270" s="103" t="s">
        <v>1459</v>
      </c>
      <c r="AL1270" s="455" t="s">
        <v>7968</v>
      </c>
      <c r="AM1270" s="60"/>
      <c r="AN1270" s="60"/>
      <c r="AO1270" s="60"/>
      <c r="AP1270" s="60"/>
      <c r="AQ1270" s="60"/>
      <c r="AR1270" s="60"/>
      <c r="AS1270" s="60"/>
      <c r="AT1270" s="60"/>
      <c r="AU1270" s="60"/>
      <c r="AV1270" s="60"/>
      <c r="AW1270" s="60"/>
      <c r="AX1270" s="60"/>
      <c r="AY1270" s="60"/>
      <c r="AZ1270" s="60"/>
      <c r="BA1270" s="60"/>
      <c r="BB1270" s="60"/>
      <c r="BC1270" s="60"/>
      <c r="BD1270" s="60"/>
      <c r="BE1270" s="60"/>
      <c r="BF1270" s="60"/>
      <c r="BG1270" s="60"/>
      <c r="BH1270" s="60"/>
      <c r="BI1270" s="60"/>
      <c r="BJ1270" s="60"/>
      <c r="BK1270" s="60"/>
      <c r="BL1270" s="60"/>
      <c r="BM1270" s="60"/>
      <c r="BN1270" s="60"/>
      <c r="BO1270" s="60"/>
      <c r="BP1270" s="60"/>
      <c r="BQ1270" s="60"/>
      <c r="BR1270" s="60"/>
      <c r="BS1270" s="60"/>
      <c r="BT1270" s="60"/>
      <c r="BU1270" s="60"/>
      <c r="BV1270" s="60"/>
      <c r="BW1270" s="60"/>
      <c r="BX1270" s="60"/>
      <c r="BY1270" s="60"/>
      <c r="BZ1270" s="60"/>
      <c r="CA1270" s="60"/>
      <c r="CB1270" s="60"/>
      <c r="CC1270" s="60"/>
      <c r="CD1270" s="60"/>
      <c r="CE1270" s="60"/>
      <c r="CF1270" s="60"/>
      <c r="CG1270" s="60"/>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c r="QM1270" s="60"/>
      <c r="QN1270" s="60"/>
      <c r="QO1270" s="60"/>
      <c r="QP1270" s="60"/>
      <c r="QQ1270" s="60"/>
      <c r="QR1270" s="60"/>
      <c r="QS1270" s="60"/>
      <c r="QT1270" s="60"/>
      <c r="QU1270" s="60"/>
      <c r="QV1270" s="60"/>
      <c r="QW1270" s="60"/>
      <c r="QX1270" s="60"/>
      <c r="QY1270" s="60"/>
      <c r="QZ1270" s="60"/>
      <c r="RA1270" s="60"/>
      <c r="RB1270" s="60"/>
      <c r="RC1270" s="60"/>
      <c r="RD1270" s="60"/>
      <c r="RE1270" s="60"/>
      <c r="RF1270" s="60"/>
      <c r="RG1270" s="60"/>
      <c r="RH1270" s="60"/>
      <c r="RI1270" s="60"/>
      <c r="RJ1270" s="60"/>
      <c r="RK1270" s="60"/>
      <c r="RL1270" s="60"/>
      <c r="RM1270" s="60"/>
      <c r="RN1270" s="60"/>
      <c r="RO1270" s="60"/>
      <c r="RP1270" s="60"/>
      <c r="RQ1270" s="60"/>
      <c r="RR1270" s="60"/>
      <c r="RS1270" s="60"/>
      <c r="RT1270" s="60"/>
      <c r="RU1270" s="60"/>
      <c r="RV1270" s="60"/>
      <c r="RW1270" s="60"/>
      <c r="RX1270" s="60"/>
      <c r="RY1270" s="60"/>
      <c r="RZ1270" s="60"/>
      <c r="SA1270" s="60"/>
      <c r="SB1270" s="60"/>
      <c r="SC1270" s="60"/>
      <c r="SD1270" s="60"/>
      <c r="SE1270" s="60"/>
      <c r="SF1270" s="60"/>
      <c r="SG1270" s="60"/>
      <c r="SH1270" s="60"/>
      <c r="SI1270" s="60"/>
      <c r="SJ1270" s="60"/>
      <c r="SK1270" s="60"/>
      <c r="SL1270" s="60"/>
      <c r="SM1270" s="60"/>
      <c r="SN1270" s="60"/>
      <c r="SO1270" s="60"/>
      <c r="SP1270" s="60"/>
      <c r="SQ1270" s="60"/>
      <c r="SR1270" s="60"/>
      <c r="SS1270" s="60"/>
      <c r="ST1270" s="60"/>
      <c r="SU1270" s="60"/>
      <c r="SV1270" s="60"/>
      <c r="SW1270" s="60"/>
      <c r="SX1270" s="60"/>
      <c r="SY1270" s="60"/>
      <c r="SZ1270" s="60"/>
      <c r="TA1270" s="60"/>
      <c r="TB1270" s="60"/>
      <c r="TC1270" s="60"/>
      <c r="TD1270" s="60"/>
      <c r="TE1270" s="60"/>
      <c r="TF1270" s="60"/>
      <c r="TG1270" s="60"/>
      <c r="TH1270" s="60"/>
      <c r="TI1270" s="60"/>
    </row>
    <row r="1271" spans="1:529" s="82" customFormat="1" ht="46.5" customHeight="1" thickBot="1" x14ac:dyDescent="0.3">
      <c r="A1271" s="92" t="s">
        <v>5858</v>
      </c>
      <c r="B1271" s="93">
        <v>42279</v>
      </c>
      <c r="C1271" s="94" t="s">
        <v>5859</v>
      </c>
      <c r="D1271" s="94" t="s">
        <v>7205</v>
      </c>
      <c r="E1271" s="67" t="s">
        <v>7161</v>
      </c>
      <c r="F1271" s="67" t="s">
        <v>168</v>
      </c>
      <c r="G1271" s="67" t="s">
        <v>128</v>
      </c>
      <c r="H1271" s="159" t="s">
        <v>5860</v>
      </c>
      <c r="I1271" s="93">
        <v>42299</v>
      </c>
      <c r="J1271" s="93">
        <v>44471</v>
      </c>
      <c r="K1271" s="94" t="s">
        <v>1112</v>
      </c>
      <c r="L1271" s="94"/>
      <c r="M1271" s="94" t="s">
        <v>299</v>
      </c>
      <c r="N1271" s="67" t="s">
        <v>66</v>
      </c>
      <c r="O1271" s="94">
        <v>65700</v>
      </c>
      <c r="P1271" s="834"/>
      <c r="Q1271" s="834"/>
      <c r="R1271" s="834"/>
      <c r="S1271" s="834"/>
      <c r="T1271" s="579"/>
      <c r="U1271" s="94">
        <v>180</v>
      </c>
      <c r="V1271" s="94">
        <v>65700</v>
      </c>
      <c r="W1271" s="94" t="s">
        <v>3184</v>
      </c>
      <c r="X1271" s="94">
        <v>35</v>
      </c>
      <c r="Y1271" s="94">
        <v>25</v>
      </c>
      <c r="Z1271" s="94">
        <v>125</v>
      </c>
      <c r="AA1271" s="94" t="s">
        <v>1090</v>
      </c>
      <c r="AB1271" s="94" t="s">
        <v>1090</v>
      </c>
      <c r="AC1271" s="94" t="s">
        <v>1090</v>
      </c>
      <c r="AD1271" s="94" t="s">
        <v>1090</v>
      </c>
      <c r="AE1271" s="94" t="s">
        <v>1090</v>
      </c>
      <c r="AF1271" s="94" t="s">
        <v>1090</v>
      </c>
      <c r="AG1271" s="94" t="s">
        <v>1238</v>
      </c>
      <c r="AH1271" s="94">
        <v>476.43</v>
      </c>
      <c r="AI1271" s="94" t="s">
        <v>5861</v>
      </c>
      <c r="AJ1271" s="94" t="s">
        <v>5862</v>
      </c>
      <c r="AK1271" s="67" t="s">
        <v>1459</v>
      </c>
      <c r="AL1271" s="470"/>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c r="BU1271" s="60"/>
      <c r="BV1271" s="60"/>
      <c r="BW1271" s="60"/>
      <c r="BX1271" s="60"/>
      <c r="BY1271" s="60"/>
      <c r="BZ1271" s="60"/>
      <c r="CA1271" s="60"/>
      <c r="CB1271" s="60"/>
      <c r="CC1271" s="60"/>
      <c r="CD1271" s="60"/>
      <c r="CE1271" s="60"/>
      <c r="CF1271" s="60"/>
      <c r="CG1271" s="60"/>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c r="QM1271" s="60"/>
      <c r="QN1271" s="60"/>
      <c r="QO1271" s="60"/>
      <c r="QP1271" s="60"/>
      <c r="QQ1271" s="60"/>
      <c r="QR1271" s="60"/>
      <c r="QS1271" s="60"/>
      <c r="QT1271" s="60"/>
      <c r="QU1271" s="60"/>
      <c r="QV1271" s="60"/>
      <c r="QW1271" s="60"/>
      <c r="QX1271" s="60"/>
      <c r="QY1271" s="60"/>
      <c r="QZ1271" s="60"/>
      <c r="RA1271" s="60"/>
      <c r="RB1271" s="60"/>
      <c r="RC1271" s="60"/>
      <c r="RD1271" s="60"/>
      <c r="RE1271" s="60"/>
      <c r="RF1271" s="60"/>
      <c r="RG1271" s="60"/>
      <c r="RH1271" s="60"/>
      <c r="RI1271" s="60"/>
      <c r="RJ1271" s="60"/>
      <c r="RK1271" s="60"/>
      <c r="RL1271" s="60"/>
      <c r="RM1271" s="60"/>
      <c r="RN1271" s="60"/>
      <c r="RO1271" s="60"/>
      <c r="RP1271" s="60"/>
      <c r="RQ1271" s="60"/>
      <c r="RR1271" s="60"/>
      <c r="RS1271" s="60"/>
      <c r="RT1271" s="60"/>
      <c r="RU1271" s="60"/>
      <c r="RV1271" s="60"/>
      <c r="RW1271" s="60"/>
      <c r="RX1271" s="60"/>
      <c r="RY1271" s="60"/>
      <c r="RZ1271" s="60"/>
      <c r="SA1271" s="60"/>
      <c r="SB1271" s="60"/>
      <c r="SC1271" s="60"/>
      <c r="SD1271" s="60"/>
      <c r="SE1271" s="60"/>
      <c r="SF1271" s="60"/>
      <c r="SG1271" s="60"/>
      <c r="SH1271" s="60"/>
      <c r="SI1271" s="60"/>
      <c r="SJ1271" s="60"/>
      <c r="SK1271" s="60"/>
      <c r="SL1271" s="60"/>
      <c r="SM1271" s="60"/>
      <c r="SN1271" s="60"/>
      <c r="SO1271" s="60"/>
      <c r="SP1271" s="60"/>
      <c r="SQ1271" s="60"/>
      <c r="SR1271" s="60"/>
      <c r="SS1271" s="60"/>
      <c r="ST1271" s="60"/>
      <c r="SU1271" s="60"/>
      <c r="SV1271" s="60"/>
      <c r="SW1271" s="60"/>
      <c r="SX1271" s="60"/>
      <c r="SY1271" s="60"/>
      <c r="SZ1271" s="60"/>
      <c r="TA1271" s="60"/>
      <c r="TB1271" s="60"/>
      <c r="TC1271" s="60"/>
      <c r="TD1271" s="60"/>
      <c r="TE1271" s="60"/>
      <c r="TF1271" s="60"/>
      <c r="TG1271" s="60"/>
      <c r="TH1271" s="60"/>
      <c r="TI1271" s="60"/>
    </row>
    <row r="1272" spans="1:529" s="82" customFormat="1" ht="46.5" customHeight="1" thickBot="1" x14ac:dyDescent="0.3">
      <c r="A1272" s="92" t="s">
        <v>5863</v>
      </c>
      <c r="B1272" s="93">
        <v>42275</v>
      </c>
      <c r="C1272" s="94" t="s">
        <v>5864</v>
      </c>
      <c r="D1272" s="94" t="s">
        <v>7206</v>
      </c>
      <c r="E1272" s="94" t="s">
        <v>100</v>
      </c>
      <c r="F1272" s="94" t="s">
        <v>100</v>
      </c>
      <c r="G1272" s="94" t="s">
        <v>86</v>
      </c>
      <c r="H1272" s="159" t="s">
        <v>1705</v>
      </c>
      <c r="I1272" s="93">
        <v>42296</v>
      </c>
      <c r="J1272" s="93">
        <v>45928</v>
      </c>
      <c r="K1272" s="94" t="s">
        <v>1961</v>
      </c>
      <c r="L1272" s="94"/>
      <c r="M1272" s="94" t="s">
        <v>5865</v>
      </c>
      <c r="N1272" s="67" t="s">
        <v>1845</v>
      </c>
      <c r="O1272" s="94">
        <v>4271</v>
      </c>
      <c r="P1272" s="834"/>
      <c r="Q1272" s="834"/>
      <c r="R1272" s="834"/>
      <c r="S1272" s="834"/>
      <c r="T1272" s="579">
        <v>1.1279999999999999</v>
      </c>
      <c r="U1272" s="94">
        <v>11.7</v>
      </c>
      <c r="V1272" s="94">
        <v>4271</v>
      </c>
      <c r="W1272" s="94" t="s">
        <v>1257</v>
      </c>
      <c r="X1272" s="94">
        <v>50</v>
      </c>
      <c r="Y1272" s="94">
        <v>35</v>
      </c>
      <c r="Z1272" s="94">
        <v>125</v>
      </c>
      <c r="AA1272" s="94" t="s">
        <v>1090</v>
      </c>
      <c r="AB1272" s="94" t="s">
        <v>1090</v>
      </c>
      <c r="AC1272" s="94" t="s">
        <v>1090</v>
      </c>
      <c r="AD1272" s="94" t="s">
        <v>1090</v>
      </c>
      <c r="AE1272" s="94" t="s">
        <v>1090</v>
      </c>
      <c r="AF1272" s="94" t="s">
        <v>1090</v>
      </c>
      <c r="AG1272" s="94" t="s">
        <v>1090</v>
      </c>
      <c r="AH1272" s="94">
        <v>196</v>
      </c>
      <c r="AI1272" s="94" t="s">
        <v>5866</v>
      </c>
      <c r="AJ1272" s="94" t="s">
        <v>5867</v>
      </c>
      <c r="AK1272" s="67" t="s">
        <v>1459</v>
      </c>
      <c r="AL1272" s="470"/>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c r="BU1272" s="60"/>
      <c r="BV1272" s="60"/>
      <c r="BW1272" s="60"/>
      <c r="BX1272" s="60"/>
      <c r="BY1272" s="60"/>
      <c r="BZ1272" s="60"/>
      <c r="CA1272" s="60"/>
      <c r="CB1272" s="60"/>
      <c r="CC1272" s="60"/>
      <c r="CD1272" s="60"/>
      <c r="CE1272" s="60"/>
      <c r="CF1272" s="60"/>
      <c r="CG1272" s="60"/>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c r="QM1272" s="60"/>
      <c r="QN1272" s="60"/>
      <c r="QO1272" s="60"/>
      <c r="QP1272" s="60"/>
      <c r="QQ1272" s="60"/>
      <c r="QR1272" s="60"/>
      <c r="QS1272" s="60"/>
      <c r="QT1272" s="60"/>
      <c r="QU1272" s="60"/>
      <c r="QV1272" s="60"/>
      <c r="QW1272" s="60"/>
      <c r="QX1272" s="60"/>
      <c r="QY1272" s="60"/>
      <c r="QZ1272" s="60"/>
      <c r="RA1272" s="60"/>
      <c r="RB1272" s="60"/>
      <c r="RC1272" s="60"/>
      <c r="RD1272" s="60"/>
      <c r="RE1272" s="60"/>
      <c r="RF1272" s="60"/>
      <c r="RG1272" s="60"/>
      <c r="RH1272" s="60"/>
      <c r="RI1272" s="60"/>
      <c r="RJ1272" s="60"/>
      <c r="RK1272" s="60"/>
      <c r="RL1272" s="60"/>
      <c r="RM1272" s="60"/>
      <c r="RN1272" s="60"/>
      <c r="RO1272" s="60"/>
      <c r="RP1272" s="60"/>
      <c r="RQ1272" s="60"/>
      <c r="RR1272" s="60"/>
      <c r="RS1272" s="60"/>
      <c r="RT1272" s="60"/>
      <c r="RU1272" s="60"/>
      <c r="RV1272" s="60"/>
      <c r="RW1272" s="60"/>
      <c r="RX1272" s="60"/>
      <c r="RY1272" s="60"/>
      <c r="RZ1272" s="60"/>
      <c r="SA1272" s="60"/>
      <c r="SB1272" s="60"/>
      <c r="SC1272" s="60"/>
      <c r="SD1272" s="60"/>
      <c r="SE1272" s="60"/>
      <c r="SF1272" s="60"/>
      <c r="SG1272" s="60"/>
      <c r="SH1272" s="60"/>
      <c r="SI1272" s="60"/>
      <c r="SJ1272" s="60"/>
      <c r="SK1272" s="60"/>
      <c r="SL1272" s="60"/>
      <c r="SM1272" s="60"/>
      <c r="SN1272" s="60"/>
      <c r="SO1272" s="60"/>
      <c r="SP1272" s="60"/>
      <c r="SQ1272" s="60"/>
      <c r="SR1272" s="60"/>
      <c r="SS1272" s="60"/>
      <c r="ST1272" s="60"/>
      <c r="SU1272" s="60"/>
      <c r="SV1272" s="60"/>
      <c r="SW1272" s="60"/>
      <c r="SX1272" s="60"/>
      <c r="SY1272" s="60"/>
      <c r="SZ1272" s="60"/>
      <c r="TA1272" s="60"/>
      <c r="TB1272" s="60"/>
      <c r="TC1272" s="60"/>
      <c r="TD1272" s="60"/>
      <c r="TE1272" s="60"/>
      <c r="TF1272" s="60"/>
      <c r="TG1272" s="60"/>
      <c r="TH1272" s="60"/>
      <c r="TI1272" s="60"/>
    </row>
    <row r="1273" spans="1:529" s="82" customFormat="1" ht="46.5" customHeight="1" thickBot="1" x14ac:dyDescent="0.3">
      <c r="A1273" s="165" t="s">
        <v>5868</v>
      </c>
      <c r="B1273" s="166">
        <v>42275</v>
      </c>
      <c r="C1273" s="167" t="s">
        <v>5971</v>
      </c>
      <c r="D1273" s="167" t="s">
        <v>7207</v>
      </c>
      <c r="E1273" s="167" t="s">
        <v>45</v>
      </c>
      <c r="F1273" s="167" t="s">
        <v>45</v>
      </c>
      <c r="G1273" s="167" t="s">
        <v>45</v>
      </c>
      <c r="H1273" s="168" t="s">
        <v>267</v>
      </c>
      <c r="I1273" s="166">
        <v>42296</v>
      </c>
      <c r="J1273" s="166">
        <v>45928</v>
      </c>
      <c r="K1273" s="167" t="s">
        <v>365</v>
      </c>
      <c r="L1273" s="167"/>
      <c r="M1273" s="167" t="s">
        <v>364</v>
      </c>
      <c r="N1273" s="103" t="s">
        <v>25</v>
      </c>
      <c r="O1273" s="167">
        <v>790</v>
      </c>
      <c r="P1273" s="759" t="s">
        <v>5869</v>
      </c>
      <c r="Q1273" s="759" t="s">
        <v>5869</v>
      </c>
      <c r="R1273" s="759" t="s">
        <v>7967</v>
      </c>
      <c r="S1273" s="759"/>
      <c r="T1273" s="564"/>
      <c r="U1273" s="167">
        <v>2.2599999999999998</v>
      </c>
      <c r="V1273" s="167">
        <v>790</v>
      </c>
      <c r="W1273" s="167" t="s">
        <v>1257</v>
      </c>
      <c r="X1273" s="167">
        <v>100</v>
      </c>
      <c r="Y1273" s="167">
        <v>25</v>
      </c>
      <c r="Z1273" s="167">
        <v>100</v>
      </c>
      <c r="AA1273" s="167" t="s">
        <v>1090</v>
      </c>
      <c r="AB1273" s="167" t="s">
        <v>1090</v>
      </c>
      <c r="AC1273" s="167" t="s">
        <v>1090</v>
      </c>
      <c r="AD1273" s="167" t="s">
        <v>1090</v>
      </c>
      <c r="AE1273" s="167" t="s">
        <v>1090</v>
      </c>
      <c r="AF1273" s="167" t="s">
        <v>1090</v>
      </c>
      <c r="AG1273" s="167" t="s">
        <v>1090</v>
      </c>
      <c r="AH1273" s="167">
        <v>12.2</v>
      </c>
      <c r="AI1273" s="167" t="s">
        <v>5870</v>
      </c>
      <c r="AJ1273" s="167" t="s">
        <v>5871</v>
      </c>
      <c r="AK1273" s="103" t="s">
        <v>1459</v>
      </c>
      <c r="AL1273" s="452" t="s">
        <v>5872</v>
      </c>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c r="BU1273" s="60"/>
      <c r="BV1273" s="60"/>
      <c r="BW1273" s="60"/>
      <c r="BX1273" s="60"/>
      <c r="BY1273" s="60"/>
      <c r="BZ1273" s="60"/>
      <c r="CA1273" s="60"/>
      <c r="CB1273" s="60"/>
      <c r="CC1273" s="60"/>
      <c r="CD1273" s="60"/>
      <c r="CE1273" s="60"/>
      <c r="CF1273" s="60"/>
      <c r="CG1273" s="60"/>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c r="QM1273" s="60"/>
      <c r="QN1273" s="60"/>
      <c r="QO1273" s="60"/>
      <c r="QP1273" s="60"/>
      <c r="QQ1273" s="60"/>
      <c r="QR1273" s="60"/>
      <c r="QS1273" s="60"/>
      <c r="QT1273" s="60"/>
      <c r="QU1273" s="60"/>
      <c r="QV1273" s="60"/>
      <c r="QW1273" s="60"/>
      <c r="QX1273" s="60"/>
      <c r="QY1273" s="60"/>
      <c r="QZ1273" s="60"/>
      <c r="RA1273" s="60"/>
      <c r="RB1273" s="60"/>
      <c r="RC1273" s="60"/>
      <c r="RD1273" s="60"/>
      <c r="RE1273" s="60"/>
      <c r="RF1273" s="60"/>
      <c r="RG1273" s="60"/>
      <c r="RH1273" s="60"/>
      <c r="RI1273" s="60"/>
      <c r="RJ1273" s="60"/>
      <c r="RK1273" s="60"/>
      <c r="RL1273" s="60"/>
      <c r="RM1273" s="60"/>
      <c r="RN1273" s="60"/>
      <c r="RO1273" s="60"/>
      <c r="RP1273" s="60"/>
      <c r="RQ1273" s="60"/>
      <c r="RR1273" s="60"/>
      <c r="RS1273" s="60"/>
      <c r="RT1273" s="60"/>
      <c r="RU1273" s="60"/>
      <c r="RV1273" s="60"/>
      <c r="RW1273" s="60"/>
      <c r="RX1273" s="60"/>
      <c r="RY1273" s="60"/>
      <c r="RZ1273" s="60"/>
      <c r="SA1273" s="60"/>
      <c r="SB1273" s="60"/>
      <c r="SC1273" s="60"/>
      <c r="SD1273" s="60"/>
      <c r="SE1273" s="60"/>
      <c r="SF1273" s="60"/>
      <c r="SG1273" s="60"/>
      <c r="SH1273" s="60"/>
      <c r="SI1273" s="60"/>
      <c r="SJ1273" s="60"/>
      <c r="SK1273" s="60"/>
      <c r="SL1273" s="60"/>
      <c r="SM1273" s="60"/>
      <c r="SN1273" s="60"/>
      <c r="SO1273" s="60"/>
      <c r="SP1273" s="60"/>
      <c r="SQ1273" s="60"/>
      <c r="SR1273" s="60"/>
      <c r="SS1273" s="60"/>
      <c r="ST1273" s="60"/>
      <c r="SU1273" s="60"/>
      <c r="SV1273" s="60"/>
      <c r="SW1273" s="60"/>
      <c r="SX1273" s="60"/>
      <c r="SY1273" s="60"/>
      <c r="SZ1273" s="60"/>
      <c r="TA1273" s="60"/>
      <c r="TB1273" s="60"/>
      <c r="TC1273" s="60"/>
      <c r="TD1273" s="60"/>
      <c r="TE1273" s="60"/>
      <c r="TF1273" s="60"/>
      <c r="TG1273" s="60"/>
      <c r="TH1273" s="60"/>
      <c r="TI1273" s="60"/>
    </row>
    <row r="1274" spans="1:529" s="82" customFormat="1" ht="46.5" customHeight="1" thickBot="1" x14ac:dyDescent="0.3">
      <c r="A1274" s="92" t="s">
        <v>5970</v>
      </c>
      <c r="B1274" s="93">
        <v>42297</v>
      </c>
      <c r="C1274" s="94" t="s">
        <v>5972</v>
      </c>
      <c r="D1274" s="94" t="s">
        <v>7208</v>
      </c>
      <c r="E1274" s="94" t="s">
        <v>140</v>
      </c>
      <c r="F1274" s="94" t="s">
        <v>140</v>
      </c>
      <c r="G1274" s="94" t="s">
        <v>28</v>
      </c>
      <c r="H1274" s="159" t="s">
        <v>1688</v>
      </c>
      <c r="I1274" s="93">
        <v>42315</v>
      </c>
      <c r="J1274" s="93">
        <v>45951</v>
      </c>
      <c r="K1274" s="94" t="s">
        <v>365</v>
      </c>
      <c r="L1274" s="94"/>
      <c r="M1274" s="94" t="s">
        <v>289</v>
      </c>
      <c r="N1274" s="67" t="s">
        <v>25</v>
      </c>
      <c r="O1274" s="94">
        <v>73000</v>
      </c>
      <c r="P1274" s="834" t="s">
        <v>5973</v>
      </c>
      <c r="Q1274" s="834" t="s">
        <v>5973</v>
      </c>
      <c r="R1274" s="834"/>
      <c r="S1274" s="834"/>
      <c r="T1274" s="579">
        <v>25</v>
      </c>
      <c r="U1274" s="94">
        <v>200</v>
      </c>
      <c r="V1274" s="94">
        <v>73000</v>
      </c>
      <c r="W1274" s="94" t="s">
        <v>1257</v>
      </c>
      <c r="X1274" s="94">
        <v>35</v>
      </c>
      <c r="Y1274" s="94">
        <v>25</v>
      </c>
      <c r="Z1274" s="94">
        <v>125</v>
      </c>
      <c r="AA1274" s="94" t="s">
        <v>1090</v>
      </c>
      <c r="AB1274" s="94" t="s">
        <v>1090</v>
      </c>
      <c r="AC1274" s="94" t="s">
        <v>1090</v>
      </c>
      <c r="AD1274" s="94" t="s">
        <v>1090</v>
      </c>
      <c r="AE1274" s="94" t="s">
        <v>1090</v>
      </c>
      <c r="AF1274" s="94">
        <v>0.5</v>
      </c>
      <c r="AG1274" s="94" t="s">
        <v>1090</v>
      </c>
      <c r="AH1274" s="94">
        <v>22.05</v>
      </c>
      <c r="AI1274" s="94" t="s">
        <v>5974</v>
      </c>
      <c r="AJ1274" s="94" t="s">
        <v>5975</v>
      </c>
      <c r="AK1274" s="67" t="s">
        <v>1974</v>
      </c>
      <c r="AL1274" s="470" t="s">
        <v>5976</v>
      </c>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c r="BU1274" s="60"/>
      <c r="BV1274" s="60"/>
      <c r="BW1274" s="60"/>
      <c r="BX1274" s="60"/>
      <c r="BY1274" s="60"/>
      <c r="BZ1274" s="60"/>
      <c r="CA1274" s="60"/>
      <c r="CB1274" s="60"/>
      <c r="CC1274" s="60"/>
      <c r="CD1274" s="60"/>
      <c r="CE1274" s="60"/>
      <c r="CF1274" s="60"/>
      <c r="CG1274" s="60"/>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c r="QM1274" s="60"/>
      <c r="QN1274" s="60"/>
      <c r="QO1274" s="60"/>
      <c r="QP1274" s="60"/>
      <c r="QQ1274" s="60"/>
      <c r="QR1274" s="60"/>
      <c r="QS1274" s="60"/>
      <c r="QT1274" s="60"/>
      <c r="QU1274" s="60"/>
      <c r="QV1274" s="60"/>
      <c r="QW1274" s="60"/>
      <c r="QX1274" s="60"/>
      <c r="QY1274" s="60"/>
      <c r="QZ1274" s="60"/>
      <c r="RA1274" s="60"/>
      <c r="RB1274" s="60"/>
      <c r="RC1274" s="60"/>
      <c r="RD1274" s="60"/>
      <c r="RE1274" s="60"/>
      <c r="RF1274" s="60"/>
      <c r="RG1274" s="60"/>
      <c r="RH1274" s="60"/>
      <c r="RI1274" s="60"/>
      <c r="RJ1274" s="60"/>
      <c r="RK1274" s="60"/>
      <c r="RL1274" s="60"/>
      <c r="RM1274" s="60"/>
      <c r="RN1274" s="60"/>
      <c r="RO1274" s="60"/>
      <c r="RP1274" s="60"/>
      <c r="RQ1274" s="60"/>
      <c r="RR1274" s="60"/>
      <c r="RS1274" s="60"/>
      <c r="RT1274" s="60"/>
      <c r="RU1274" s="60"/>
      <c r="RV1274" s="60"/>
      <c r="RW1274" s="60"/>
      <c r="RX1274" s="60"/>
      <c r="RY1274" s="60"/>
      <c r="RZ1274" s="60"/>
      <c r="SA1274" s="60"/>
      <c r="SB1274" s="60"/>
      <c r="SC1274" s="60"/>
      <c r="SD1274" s="60"/>
      <c r="SE1274" s="60"/>
      <c r="SF1274" s="60"/>
      <c r="SG1274" s="60"/>
      <c r="SH1274" s="60"/>
      <c r="SI1274" s="60"/>
      <c r="SJ1274" s="60"/>
      <c r="SK1274" s="60"/>
      <c r="SL1274" s="60"/>
      <c r="SM1274" s="60"/>
      <c r="SN1274" s="60"/>
      <c r="SO1274" s="60"/>
      <c r="SP1274" s="60"/>
      <c r="SQ1274" s="60"/>
      <c r="SR1274" s="60"/>
      <c r="SS1274" s="60"/>
      <c r="ST1274" s="60"/>
      <c r="SU1274" s="60"/>
      <c r="SV1274" s="60"/>
      <c r="SW1274" s="60"/>
      <c r="SX1274" s="60"/>
      <c r="SY1274" s="60"/>
      <c r="SZ1274" s="60"/>
      <c r="TA1274" s="60"/>
      <c r="TB1274" s="60"/>
      <c r="TC1274" s="60"/>
      <c r="TD1274" s="60"/>
      <c r="TE1274" s="60"/>
      <c r="TF1274" s="60"/>
      <c r="TG1274" s="60"/>
      <c r="TH1274" s="60"/>
      <c r="TI1274" s="60"/>
    </row>
    <row r="1275" spans="1:529" s="82" customFormat="1" ht="46.5" customHeight="1" thickBot="1" x14ac:dyDescent="0.3">
      <c r="A1275" s="92" t="s">
        <v>5982</v>
      </c>
      <c r="B1275" s="93">
        <v>42298</v>
      </c>
      <c r="C1275" s="94" t="s">
        <v>5983</v>
      </c>
      <c r="D1275" s="94" t="s">
        <v>7209</v>
      </c>
      <c r="E1275" s="94" t="s">
        <v>126</v>
      </c>
      <c r="F1275" s="94" t="s">
        <v>110</v>
      </c>
      <c r="G1275" s="94" t="s">
        <v>33</v>
      </c>
      <c r="H1275" s="159" t="s">
        <v>1983</v>
      </c>
      <c r="I1275" s="93">
        <v>42319</v>
      </c>
      <c r="J1275" s="93" t="s">
        <v>1195</v>
      </c>
      <c r="K1275" s="94" t="s">
        <v>1120</v>
      </c>
      <c r="L1275" s="94"/>
      <c r="M1275" s="94" t="s">
        <v>4699</v>
      </c>
      <c r="N1275" s="67" t="s">
        <v>34</v>
      </c>
      <c r="O1275" s="94">
        <v>175200</v>
      </c>
      <c r="P1275" s="834"/>
      <c r="Q1275" s="834"/>
      <c r="R1275" s="834"/>
      <c r="S1275" s="834"/>
      <c r="T1275" s="579">
        <v>54.25</v>
      </c>
      <c r="U1275" s="94">
        <v>480</v>
      </c>
      <c r="V1275" s="94">
        <v>175200</v>
      </c>
      <c r="W1275" s="94" t="s">
        <v>3184</v>
      </c>
      <c r="X1275" s="94">
        <v>35</v>
      </c>
      <c r="Y1275" s="94">
        <v>25</v>
      </c>
      <c r="Z1275" s="94">
        <v>125</v>
      </c>
      <c r="AA1275" s="94" t="s">
        <v>1090</v>
      </c>
      <c r="AB1275" s="94" t="s">
        <v>1090</v>
      </c>
      <c r="AC1275" s="94" t="s">
        <v>1090</v>
      </c>
      <c r="AD1275" s="94" t="s">
        <v>1090</v>
      </c>
      <c r="AE1275" s="94" t="s">
        <v>1090</v>
      </c>
      <c r="AF1275" s="94" t="s">
        <v>1090</v>
      </c>
      <c r="AG1275" s="94" t="s">
        <v>1090</v>
      </c>
      <c r="AH1275" s="94">
        <v>612</v>
      </c>
      <c r="AI1275" s="94" t="s">
        <v>5984</v>
      </c>
      <c r="AJ1275" s="94" t="s">
        <v>5986</v>
      </c>
      <c r="AK1275" s="67" t="s">
        <v>5985</v>
      </c>
      <c r="AL1275" s="470"/>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c r="BU1275" s="60"/>
      <c r="BV1275" s="60"/>
      <c r="BW1275" s="60"/>
      <c r="BX1275" s="60"/>
      <c r="BY1275" s="60"/>
      <c r="BZ1275" s="60"/>
      <c r="CA1275" s="60"/>
      <c r="CB1275" s="60"/>
      <c r="CC1275" s="60"/>
      <c r="CD1275" s="60"/>
      <c r="CE1275" s="60"/>
      <c r="CF1275" s="60"/>
      <c r="CG1275" s="60"/>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c r="QM1275" s="60"/>
      <c r="QN1275" s="60"/>
      <c r="QO1275" s="60"/>
      <c r="QP1275" s="60"/>
      <c r="QQ1275" s="60"/>
      <c r="QR1275" s="60"/>
      <c r="QS1275" s="60"/>
      <c r="QT1275" s="60"/>
      <c r="QU1275" s="60"/>
      <c r="QV1275" s="60"/>
      <c r="QW1275" s="60"/>
      <c r="QX1275" s="60"/>
      <c r="QY1275" s="60"/>
      <c r="QZ1275" s="60"/>
      <c r="RA1275" s="60"/>
      <c r="RB1275" s="60"/>
      <c r="RC1275" s="60"/>
      <c r="RD1275" s="60"/>
      <c r="RE1275" s="60"/>
      <c r="RF1275" s="60"/>
      <c r="RG1275" s="60"/>
      <c r="RH1275" s="60"/>
      <c r="RI1275" s="60"/>
      <c r="RJ1275" s="60"/>
      <c r="RK1275" s="60"/>
      <c r="RL1275" s="60"/>
      <c r="RM1275" s="60"/>
      <c r="RN1275" s="60"/>
      <c r="RO1275" s="60"/>
      <c r="RP1275" s="60"/>
      <c r="RQ1275" s="60"/>
      <c r="RR1275" s="60"/>
      <c r="RS1275" s="60"/>
      <c r="RT1275" s="60"/>
      <c r="RU1275" s="60"/>
      <c r="RV1275" s="60"/>
      <c r="RW1275" s="60"/>
      <c r="RX1275" s="60"/>
      <c r="RY1275" s="60"/>
      <c r="RZ1275" s="60"/>
      <c r="SA1275" s="60"/>
      <c r="SB1275" s="60"/>
      <c r="SC1275" s="60"/>
      <c r="SD1275" s="60"/>
      <c r="SE1275" s="60"/>
      <c r="SF1275" s="60"/>
      <c r="SG1275" s="60"/>
      <c r="SH1275" s="60"/>
      <c r="SI1275" s="60"/>
      <c r="SJ1275" s="60"/>
      <c r="SK1275" s="60"/>
      <c r="SL1275" s="60"/>
      <c r="SM1275" s="60"/>
      <c r="SN1275" s="60"/>
      <c r="SO1275" s="60"/>
      <c r="SP1275" s="60"/>
      <c r="SQ1275" s="60"/>
      <c r="SR1275" s="60"/>
      <c r="SS1275" s="60"/>
      <c r="ST1275" s="60"/>
      <c r="SU1275" s="60"/>
      <c r="SV1275" s="60"/>
      <c r="SW1275" s="60"/>
      <c r="SX1275" s="60"/>
      <c r="SY1275" s="60"/>
      <c r="SZ1275" s="60"/>
      <c r="TA1275" s="60"/>
      <c r="TB1275" s="60"/>
      <c r="TC1275" s="60"/>
      <c r="TD1275" s="60"/>
      <c r="TE1275" s="60"/>
      <c r="TF1275" s="60"/>
      <c r="TG1275" s="60"/>
      <c r="TH1275" s="60"/>
      <c r="TI1275" s="60"/>
    </row>
    <row r="1276" spans="1:529" s="82" customFormat="1" ht="46.5" customHeight="1" x14ac:dyDescent="0.25">
      <c r="A1276" s="96" t="s">
        <v>5992</v>
      </c>
      <c r="B1276" s="97">
        <v>42299</v>
      </c>
      <c r="C1276" s="98" t="s">
        <v>5989</v>
      </c>
      <c r="D1276" s="98" t="s">
        <v>7210</v>
      </c>
      <c r="E1276" s="39" t="s">
        <v>6917</v>
      </c>
      <c r="F1276" s="39" t="s">
        <v>6917</v>
      </c>
      <c r="G1276" s="39" t="s">
        <v>128</v>
      </c>
      <c r="H1276" s="154" t="s">
        <v>5990</v>
      </c>
      <c r="I1276" s="97">
        <v>42326</v>
      </c>
      <c r="J1276" s="97">
        <v>44491</v>
      </c>
      <c r="K1276" s="98" t="s">
        <v>877</v>
      </c>
      <c r="L1276" s="98"/>
      <c r="M1276" s="98" t="s">
        <v>302</v>
      </c>
      <c r="N1276" s="98" t="s">
        <v>34</v>
      </c>
      <c r="O1276" s="98">
        <v>109325</v>
      </c>
      <c r="P1276" s="817"/>
      <c r="Q1276" s="817"/>
      <c r="R1276" s="817" t="s">
        <v>7002</v>
      </c>
      <c r="S1276" s="817"/>
      <c r="T1276" s="617">
        <v>26</v>
      </c>
      <c r="U1276" s="98">
        <v>420.48</v>
      </c>
      <c r="V1276" s="98">
        <v>109325</v>
      </c>
      <c r="W1276" s="98" t="s">
        <v>1089</v>
      </c>
      <c r="X1276" s="98">
        <v>50</v>
      </c>
      <c r="Y1276" s="98" t="s">
        <v>1090</v>
      </c>
      <c r="Z1276" s="98">
        <v>100</v>
      </c>
      <c r="AA1276" s="98" t="s">
        <v>1090</v>
      </c>
      <c r="AB1276" s="98" t="s">
        <v>1090</v>
      </c>
      <c r="AC1276" s="98" t="s">
        <v>1090</v>
      </c>
      <c r="AD1276" s="98" t="s">
        <v>1090</v>
      </c>
      <c r="AE1276" s="98" t="s">
        <v>1090</v>
      </c>
      <c r="AF1276" s="98">
        <v>0.5</v>
      </c>
      <c r="AG1276" s="98" t="s">
        <v>1090</v>
      </c>
      <c r="AH1276" s="98">
        <v>145</v>
      </c>
      <c r="AI1276" s="98" t="s">
        <v>5993</v>
      </c>
      <c r="AJ1276" s="98" t="s">
        <v>5994</v>
      </c>
      <c r="AK1276" s="98" t="s">
        <v>200</v>
      </c>
      <c r="AL1276" s="512"/>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c r="QM1276" s="60"/>
      <c r="QN1276" s="60"/>
      <c r="QO1276" s="60"/>
      <c r="QP1276" s="60"/>
      <c r="QQ1276" s="60"/>
      <c r="QR1276" s="60"/>
      <c r="QS1276" s="60"/>
      <c r="QT1276" s="60"/>
      <c r="QU1276" s="60"/>
      <c r="QV1276" s="60"/>
      <c r="QW1276" s="60"/>
      <c r="QX1276" s="60"/>
      <c r="QY1276" s="60"/>
      <c r="QZ1276" s="60"/>
      <c r="RA1276" s="60"/>
      <c r="RB1276" s="60"/>
      <c r="RC1276" s="60"/>
      <c r="RD1276" s="60"/>
      <c r="RE1276" s="60"/>
      <c r="RF1276" s="60"/>
      <c r="RG1276" s="60"/>
      <c r="RH1276" s="60"/>
      <c r="RI1276" s="60"/>
      <c r="RJ1276" s="60"/>
      <c r="RK1276" s="60"/>
      <c r="RL1276" s="60"/>
      <c r="RM1276" s="60"/>
      <c r="RN1276" s="60"/>
      <c r="RO1276" s="60"/>
      <c r="RP1276" s="60"/>
      <c r="RQ1276" s="60"/>
      <c r="RR1276" s="60"/>
      <c r="RS1276" s="60"/>
      <c r="RT1276" s="60"/>
      <c r="RU1276" s="60"/>
      <c r="RV1276" s="60"/>
      <c r="RW1276" s="60"/>
      <c r="RX1276" s="60"/>
      <c r="RY1276" s="60"/>
      <c r="RZ1276" s="60"/>
      <c r="SA1276" s="60"/>
      <c r="SB1276" s="60"/>
      <c r="SC1276" s="60"/>
      <c r="SD1276" s="60"/>
      <c r="SE1276" s="60"/>
      <c r="SF1276" s="60"/>
      <c r="SG1276" s="60"/>
      <c r="SH1276" s="60"/>
      <c r="SI1276" s="60"/>
      <c r="SJ1276" s="60"/>
      <c r="SK1276" s="60"/>
      <c r="SL1276" s="60"/>
      <c r="SM1276" s="60"/>
      <c r="SN1276" s="60"/>
      <c r="SO1276" s="60"/>
      <c r="SP1276" s="60"/>
      <c r="SQ1276" s="60"/>
      <c r="SR1276" s="60"/>
      <c r="SS1276" s="60"/>
      <c r="ST1276" s="60"/>
      <c r="SU1276" s="60"/>
      <c r="SV1276" s="60"/>
      <c r="SW1276" s="60"/>
      <c r="SX1276" s="60"/>
      <c r="SY1276" s="60"/>
      <c r="SZ1276" s="60"/>
      <c r="TA1276" s="60"/>
      <c r="TB1276" s="60"/>
      <c r="TC1276" s="60"/>
      <c r="TD1276" s="60"/>
      <c r="TE1276" s="60"/>
      <c r="TF1276" s="60"/>
      <c r="TG1276" s="60"/>
      <c r="TH1276" s="60"/>
      <c r="TI1276" s="60"/>
    </row>
    <row r="1277" spans="1:529" s="82" customFormat="1" ht="46.5" customHeight="1" thickBot="1" x14ac:dyDescent="0.3">
      <c r="A1277" s="156" t="s">
        <v>5992</v>
      </c>
      <c r="B1277" s="102">
        <v>42299</v>
      </c>
      <c r="C1277" s="103" t="s">
        <v>5991</v>
      </c>
      <c r="D1277" s="103" t="s">
        <v>7210</v>
      </c>
      <c r="E1277" s="103" t="s">
        <v>6917</v>
      </c>
      <c r="F1277" s="103" t="s">
        <v>6917</v>
      </c>
      <c r="G1277" s="103" t="s">
        <v>128</v>
      </c>
      <c r="H1277" s="156" t="s">
        <v>5990</v>
      </c>
      <c r="I1277" s="102">
        <v>42326</v>
      </c>
      <c r="J1277" s="102">
        <v>44491</v>
      </c>
      <c r="K1277" s="103" t="s">
        <v>877</v>
      </c>
      <c r="L1277" s="103"/>
      <c r="M1277" s="103" t="s">
        <v>302</v>
      </c>
      <c r="N1277" s="103" t="s">
        <v>34</v>
      </c>
      <c r="O1277" s="103">
        <v>1265</v>
      </c>
      <c r="P1277" s="766"/>
      <c r="Q1277" s="766"/>
      <c r="R1277" s="766"/>
      <c r="S1277" s="766"/>
      <c r="T1277" s="569"/>
      <c r="U1277" s="103">
        <v>3.46</v>
      </c>
      <c r="V1277" s="103">
        <v>1265</v>
      </c>
      <c r="W1277" s="103" t="s">
        <v>1089</v>
      </c>
      <c r="X1277" s="103">
        <v>35</v>
      </c>
      <c r="Y1277" s="103" t="s">
        <v>1090</v>
      </c>
      <c r="Z1277" s="103">
        <v>100</v>
      </c>
      <c r="AA1277" s="103" t="s">
        <v>1090</v>
      </c>
      <c r="AB1277" s="103" t="s">
        <v>1090</v>
      </c>
      <c r="AC1277" s="103" t="s">
        <v>1090</v>
      </c>
      <c r="AD1277" s="103" t="s">
        <v>1090</v>
      </c>
      <c r="AE1277" s="103" t="s">
        <v>1090</v>
      </c>
      <c r="AF1277" s="103">
        <v>0.3</v>
      </c>
      <c r="AG1277" s="103" t="s">
        <v>1090</v>
      </c>
      <c r="AH1277" s="103">
        <v>145</v>
      </c>
      <c r="AI1277" s="103" t="s">
        <v>5995</v>
      </c>
      <c r="AJ1277" s="103" t="s">
        <v>5996</v>
      </c>
      <c r="AK1277" s="103" t="s">
        <v>200</v>
      </c>
      <c r="AL1277" s="455"/>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c r="BU1277" s="60"/>
      <c r="BV1277" s="60"/>
      <c r="BW1277" s="60"/>
      <c r="BX1277" s="60"/>
      <c r="BY1277" s="60"/>
      <c r="BZ1277" s="60"/>
      <c r="CA1277" s="60"/>
      <c r="CB1277" s="60"/>
      <c r="CC1277" s="60"/>
      <c r="CD1277" s="60"/>
      <c r="CE1277" s="60"/>
      <c r="CF1277" s="60"/>
      <c r="CG1277" s="60"/>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c r="QM1277" s="60"/>
      <c r="QN1277" s="60"/>
      <c r="QO1277" s="60"/>
      <c r="QP1277" s="60"/>
      <c r="QQ1277" s="60"/>
      <c r="QR1277" s="60"/>
      <c r="QS1277" s="60"/>
      <c r="QT1277" s="60"/>
      <c r="QU1277" s="60"/>
      <c r="QV1277" s="60"/>
      <c r="QW1277" s="60"/>
      <c r="QX1277" s="60"/>
      <c r="QY1277" s="60"/>
      <c r="QZ1277" s="60"/>
      <c r="RA1277" s="60"/>
      <c r="RB1277" s="60"/>
      <c r="RC1277" s="60"/>
      <c r="RD1277" s="60"/>
      <c r="RE1277" s="60"/>
      <c r="RF1277" s="60"/>
      <c r="RG1277" s="60"/>
      <c r="RH1277" s="60"/>
      <c r="RI1277" s="60"/>
      <c r="RJ1277" s="60"/>
      <c r="RK1277" s="60"/>
      <c r="RL1277" s="60"/>
      <c r="RM1277" s="60"/>
      <c r="RN1277" s="60"/>
      <c r="RO1277" s="60"/>
      <c r="RP1277" s="60"/>
      <c r="RQ1277" s="60"/>
      <c r="RR1277" s="60"/>
      <c r="RS1277" s="60"/>
      <c r="RT1277" s="60"/>
      <c r="RU1277" s="60"/>
      <c r="RV1277" s="60"/>
      <c r="RW1277" s="60"/>
      <c r="RX1277" s="60"/>
      <c r="RY1277" s="60"/>
      <c r="RZ1277" s="60"/>
      <c r="SA1277" s="60"/>
      <c r="SB1277" s="60"/>
      <c r="SC1277" s="60"/>
      <c r="SD1277" s="60"/>
      <c r="SE1277" s="60"/>
      <c r="SF1277" s="60"/>
      <c r="SG1277" s="60"/>
      <c r="SH1277" s="60"/>
      <c r="SI1277" s="60"/>
      <c r="SJ1277" s="60"/>
      <c r="SK1277" s="60"/>
      <c r="SL1277" s="60"/>
      <c r="SM1277" s="60"/>
      <c r="SN1277" s="60"/>
      <c r="SO1277" s="60"/>
      <c r="SP1277" s="60"/>
      <c r="SQ1277" s="60"/>
      <c r="SR1277" s="60"/>
      <c r="SS1277" s="60"/>
      <c r="ST1277" s="60"/>
      <c r="SU1277" s="60"/>
      <c r="SV1277" s="60"/>
      <c r="SW1277" s="60"/>
      <c r="SX1277" s="60"/>
      <c r="SY1277" s="60"/>
      <c r="SZ1277" s="60"/>
      <c r="TA1277" s="60"/>
      <c r="TB1277" s="60"/>
      <c r="TC1277" s="60"/>
      <c r="TD1277" s="60"/>
      <c r="TE1277" s="60"/>
      <c r="TF1277" s="60"/>
      <c r="TG1277" s="60"/>
      <c r="TH1277" s="60"/>
      <c r="TI1277" s="60"/>
    </row>
    <row r="1278" spans="1:529" s="82" customFormat="1" ht="46.5" customHeight="1" x14ac:dyDescent="0.25">
      <c r="A1278" s="62" t="s">
        <v>5997</v>
      </c>
      <c r="B1278" s="63">
        <v>42305</v>
      </c>
      <c r="C1278" s="64" t="s">
        <v>5998</v>
      </c>
      <c r="D1278" s="64" t="s">
        <v>7211</v>
      </c>
      <c r="E1278" s="11" t="s">
        <v>33</v>
      </c>
      <c r="F1278" s="11" t="s">
        <v>41</v>
      </c>
      <c r="G1278" s="11" t="s">
        <v>33</v>
      </c>
      <c r="H1278" s="157" t="s">
        <v>91</v>
      </c>
      <c r="I1278" s="63">
        <v>42333</v>
      </c>
      <c r="J1278" s="63" t="s">
        <v>1195</v>
      </c>
      <c r="K1278" s="64" t="s">
        <v>1118</v>
      </c>
      <c r="L1278" s="64"/>
      <c r="M1278" s="64" t="s">
        <v>1967</v>
      </c>
      <c r="N1278" s="64" t="s">
        <v>34</v>
      </c>
      <c r="O1278" s="64">
        <v>2063</v>
      </c>
      <c r="P1278" s="839"/>
      <c r="Q1278" s="839"/>
      <c r="R1278" s="839"/>
      <c r="S1278" s="839"/>
      <c r="T1278" s="630">
        <v>1.95</v>
      </c>
      <c r="U1278" s="64">
        <v>7.64</v>
      </c>
      <c r="V1278" s="64">
        <v>2063</v>
      </c>
      <c r="W1278" s="64" t="s">
        <v>1089</v>
      </c>
      <c r="X1278" s="64">
        <v>35</v>
      </c>
      <c r="Y1278" s="64">
        <v>25</v>
      </c>
      <c r="Z1278" s="64">
        <v>125</v>
      </c>
      <c r="AA1278" s="64" t="s">
        <v>1090</v>
      </c>
      <c r="AB1278" s="64" t="s">
        <v>1090</v>
      </c>
      <c r="AC1278" s="64" t="s">
        <v>1090</v>
      </c>
      <c r="AD1278" s="64" t="s">
        <v>1090</v>
      </c>
      <c r="AE1278" s="64" t="s">
        <v>1090</v>
      </c>
      <c r="AF1278" s="64" t="s">
        <v>1090</v>
      </c>
      <c r="AG1278" s="64" t="s">
        <v>1090</v>
      </c>
      <c r="AH1278" s="60"/>
      <c r="AI1278" s="60"/>
      <c r="AJ1278" s="60"/>
      <c r="AK1278" s="64" t="s">
        <v>5985</v>
      </c>
      <c r="AL1278" s="469"/>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c r="BU1278" s="60"/>
      <c r="BV1278" s="60"/>
      <c r="BW1278" s="60"/>
      <c r="BX1278" s="60"/>
      <c r="BY1278" s="60"/>
      <c r="BZ1278" s="60"/>
      <c r="CA1278" s="60"/>
      <c r="CB1278" s="60"/>
      <c r="CC1278" s="60"/>
      <c r="CD1278" s="60"/>
      <c r="CE1278" s="60"/>
      <c r="CF1278" s="60"/>
      <c r="CG1278" s="60"/>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c r="QM1278" s="60"/>
      <c r="QN1278" s="60"/>
      <c r="QO1278" s="60"/>
      <c r="QP1278" s="60"/>
      <c r="QQ1278" s="60"/>
      <c r="QR1278" s="60"/>
      <c r="QS1278" s="60"/>
      <c r="QT1278" s="60"/>
      <c r="QU1278" s="60"/>
      <c r="QV1278" s="60"/>
      <c r="QW1278" s="60"/>
      <c r="QX1278" s="60"/>
      <c r="QY1278" s="60"/>
      <c r="QZ1278" s="60"/>
      <c r="RA1278" s="60"/>
      <c r="RB1278" s="60"/>
      <c r="RC1278" s="60"/>
      <c r="RD1278" s="60"/>
      <c r="RE1278" s="60"/>
      <c r="RF1278" s="60"/>
      <c r="RG1278" s="60"/>
      <c r="RH1278" s="60"/>
      <c r="RI1278" s="60"/>
      <c r="RJ1278" s="60"/>
      <c r="RK1278" s="60"/>
      <c r="RL1278" s="60"/>
      <c r="RM1278" s="60"/>
      <c r="RN1278" s="60"/>
      <c r="RO1278" s="60"/>
      <c r="RP1278" s="60"/>
      <c r="RQ1278" s="60"/>
      <c r="RR1278" s="60"/>
      <c r="RS1278" s="60"/>
      <c r="RT1278" s="60"/>
      <c r="RU1278" s="60"/>
      <c r="RV1278" s="60"/>
      <c r="RW1278" s="60"/>
      <c r="RX1278" s="60"/>
      <c r="RY1278" s="60"/>
      <c r="RZ1278" s="60"/>
      <c r="SA1278" s="60"/>
      <c r="SB1278" s="60"/>
      <c r="SC1278" s="60"/>
      <c r="SD1278" s="60"/>
      <c r="SE1278" s="60"/>
      <c r="SF1278" s="60"/>
      <c r="SG1278" s="60"/>
      <c r="SH1278" s="60"/>
      <c r="SI1278" s="60"/>
      <c r="SJ1278" s="60"/>
      <c r="SK1278" s="60"/>
      <c r="SL1278" s="60"/>
      <c r="SM1278" s="60"/>
      <c r="SN1278" s="60"/>
      <c r="SO1278" s="60"/>
      <c r="SP1278" s="60"/>
      <c r="SQ1278" s="60"/>
      <c r="SR1278" s="60"/>
      <c r="SS1278" s="60"/>
      <c r="ST1278" s="60"/>
      <c r="SU1278" s="60"/>
      <c r="SV1278" s="60"/>
      <c r="SW1278" s="60"/>
      <c r="SX1278" s="60"/>
      <c r="SY1278" s="60"/>
      <c r="SZ1278" s="60"/>
      <c r="TA1278" s="60"/>
      <c r="TB1278" s="60"/>
      <c r="TC1278" s="60"/>
      <c r="TD1278" s="60"/>
      <c r="TE1278" s="60"/>
      <c r="TF1278" s="60"/>
      <c r="TG1278" s="60"/>
      <c r="TH1278" s="60"/>
      <c r="TI1278" s="60"/>
    </row>
    <row r="1279" spans="1:529" s="82" customFormat="1" ht="46.5" customHeight="1" thickBot="1" x14ac:dyDescent="0.3">
      <c r="A1279" s="65" t="s">
        <v>5997</v>
      </c>
      <c r="B1279" s="66">
        <v>42305</v>
      </c>
      <c r="C1279" s="67" t="s">
        <v>6001</v>
      </c>
      <c r="D1279" s="67" t="s">
        <v>7211</v>
      </c>
      <c r="E1279" s="67" t="s">
        <v>33</v>
      </c>
      <c r="F1279" s="67" t="s">
        <v>41</v>
      </c>
      <c r="G1279" s="67" t="s">
        <v>33</v>
      </c>
      <c r="H1279" s="158" t="s">
        <v>91</v>
      </c>
      <c r="I1279" s="66">
        <v>42333</v>
      </c>
      <c r="J1279" s="66" t="s">
        <v>1195</v>
      </c>
      <c r="K1279" s="67" t="s">
        <v>1118</v>
      </c>
      <c r="L1279" s="67"/>
      <c r="M1279" s="67" t="s">
        <v>1967</v>
      </c>
      <c r="N1279" s="67" t="s">
        <v>34</v>
      </c>
      <c r="O1279" s="67">
        <v>37643</v>
      </c>
      <c r="P1279" s="756"/>
      <c r="Q1279" s="756"/>
      <c r="R1279" s="756"/>
      <c r="S1279" s="756"/>
      <c r="T1279" s="562">
        <v>91.9</v>
      </c>
      <c r="U1279" s="67">
        <v>1806.64</v>
      </c>
      <c r="V1279" s="67">
        <v>37643</v>
      </c>
      <c r="W1279" s="67" t="s">
        <v>1253</v>
      </c>
      <c r="X1279" s="67">
        <v>35</v>
      </c>
      <c r="Y1279" s="67">
        <v>25</v>
      </c>
      <c r="Z1279" s="67">
        <v>125</v>
      </c>
      <c r="AA1279" s="67" t="s">
        <v>1090</v>
      </c>
      <c r="AB1279" s="67" t="s">
        <v>1090</v>
      </c>
      <c r="AC1279" s="67" t="s">
        <v>1090</v>
      </c>
      <c r="AD1279" s="67" t="s">
        <v>1090</v>
      </c>
      <c r="AE1279" s="67" t="s">
        <v>1090</v>
      </c>
      <c r="AF1279" s="67">
        <v>0.1</v>
      </c>
      <c r="AG1279" s="67" t="s">
        <v>1090</v>
      </c>
      <c r="AH1279" s="67">
        <v>520.29999999999995</v>
      </c>
      <c r="AI1279" s="67" t="s">
        <v>5999</v>
      </c>
      <c r="AJ1279" s="67" t="s">
        <v>6000</v>
      </c>
      <c r="AK1279" s="67" t="s">
        <v>5985</v>
      </c>
      <c r="AL1279" s="425"/>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c r="BU1279" s="60"/>
      <c r="BV1279" s="60"/>
      <c r="BW1279" s="60"/>
      <c r="BX1279" s="60"/>
      <c r="BY1279" s="60"/>
      <c r="BZ1279" s="60"/>
      <c r="CA1279" s="60"/>
      <c r="CB1279" s="60"/>
      <c r="CC1279" s="60"/>
      <c r="CD1279" s="60"/>
      <c r="CE1279" s="60"/>
      <c r="CF1279" s="60"/>
      <c r="CG1279" s="60"/>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c r="QM1279" s="60"/>
      <c r="QN1279" s="60"/>
      <c r="QO1279" s="60"/>
      <c r="QP1279" s="60"/>
      <c r="QQ1279" s="60"/>
      <c r="QR1279" s="60"/>
      <c r="QS1279" s="60"/>
      <c r="QT1279" s="60"/>
      <c r="QU1279" s="60"/>
      <c r="QV1279" s="60"/>
      <c r="QW1279" s="60"/>
      <c r="QX1279" s="60"/>
      <c r="QY1279" s="60"/>
      <c r="QZ1279" s="60"/>
      <c r="RA1279" s="60"/>
      <c r="RB1279" s="60"/>
      <c r="RC1279" s="60"/>
      <c r="RD1279" s="60"/>
      <c r="RE1279" s="60"/>
      <c r="RF1279" s="60"/>
      <c r="RG1279" s="60"/>
      <c r="RH1279" s="60"/>
      <c r="RI1279" s="60"/>
      <c r="RJ1279" s="60"/>
      <c r="RK1279" s="60"/>
      <c r="RL1279" s="60"/>
      <c r="RM1279" s="60"/>
      <c r="RN1279" s="60"/>
      <c r="RO1279" s="60"/>
      <c r="RP1279" s="60"/>
      <c r="RQ1279" s="60"/>
      <c r="RR1279" s="60"/>
      <c r="RS1279" s="60"/>
      <c r="RT1279" s="60"/>
      <c r="RU1279" s="60"/>
      <c r="RV1279" s="60"/>
      <c r="RW1279" s="60"/>
      <c r="RX1279" s="60"/>
      <c r="RY1279" s="60"/>
      <c r="RZ1279" s="60"/>
      <c r="SA1279" s="60"/>
      <c r="SB1279" s="60"/>
      <c r="SC1279" s="60"/>
      <c r="SD1279" s="60"/>
      <c r="SE1279" s="60"/>
      <c r="SF1279" s="60"/>
      <c r="SG1279" s="60"/>
      <c r="SH1279" s="60"/>
      <c r="SI1279" s="60"/>
      <c r="SJ1279" s="60"/>
      <c r="SK1279" s="60"/>
      <c r="SL1279" s="60"/>
      <c r="SM1279" s="60"/>
      <c r="SN1279" s="60"/>
      <c r="SO1279" s="60"/>
      <c r="SP1279" s="60"/>
      <c r="SQ1279" s="60"/>
      <c r="SR1279" s="60"/>
      <c r="SS1279" s="60"/>
      <c r="ST1279" s="60"/>
      <c r="SU1279" s="60"/>
      <c r="SV1279" s="60"/>
      <c r="SW1279" s="60"/>
      <c r="SX1279" s="60"/>
      <c r="SY1279" s="60"/>
      <c r="SZ1279" s="60"/>
      <c r="TA1279" s="60"/>
      <c r="TB1279" s="60"/>
      <c r="TC1279" s="60"/>
      <c r="TD1279" s="60"/>
      <c r="TE1279" s="60"/>
      <c r="TF1279" s="60"/>
      <c r="TG1279" s="60"/>
      <c r="TH1279" s="60"/>
      <c r="TI1279" s="60"/>
    </row>
    <row r="1280" spans="1:529" s="82" customFormat="1" ht="46.5" customHeight="1" thickBot="1" x14ac:dyDescent="0.3">
      <c r="A1280" s="92" t="s">
        <v>6002</v>
      </c>
      <c r="B1280" s="93">
        <v>42306</v>
      </c>
      <c r="C1280" s="94" t="s">
        <v>6003</v>
      </c>
      <c r="D1280" s="94" t="s">
        <v>7212</v>
      </c>
      <c r="E1280" s="11" t="s">
        <v>33</v>
      </c>
      <c r="F1280" s="11" t="s">
        <v>41</v>
      </c>
      <c r="G1280" s="11" t="s">
        <v>33</v>
      </c>
      <c r="H1280" s="159" t="s">
        <v>153</v>
      </c>
      <c r="I1280" s="93">
        <v>42333</v>
      </c>
      <c r="J1280" s="93">
        <v>44498</v>
      </c>
      <c r="K1280" s="94" t="s">
        <v>1313</v>
      </c>
      <c r="L1280" s="94"/>
      <c r="M1280" s="94" t="s">
        <v>6004</v>
      </c>
      <c r="N1280" s="67" t="s">
        <v>34</v>
      </c>
      <c r="O1280" s="94">
        <v>3862</v>
      </c>
      <c r="P1280" s="834"/>
      <c r="Q1280" s="834"/>
      <c r="R1280" s="834"/>
      <c r="S1280" s="834"/>
      <c r="T1280" s="579">
        <v>0.68300000000000005</v>
      </c>
      <c r="U1280" s="94">
        <v>10.58</v>
      </c>
      <c r="V1280" s="94">
        <v>3862</v>
      </c>
      <c r="W1280" s="94" t="s">
        <v>1089</v>
      </c>
      <c r="X1280" s="94">
        <v>35</v>
      </c>
      <c r="Y1280" s="94">
        <v>15</v>
      </c>
      <c r="Z1280" s="94">
        <v>70</v>
      </c>
      <c r="AA1280" s="94" t="s">
        <v>1090</v>
      </c>
      <c r="AB1280" s="94" t="s">
        <v>1090</v>
      </c>
      <c r="AC1280" s="94" t="s">
        <v>1090</v>
      </c>
      <c r="AD1280" s="94" t="s">
        <v>1090</v>
      </c>
      <c r="AE1280" s="94" t="s">
        <v>1090</v>
      </c>
      <c r="AF1280" s="94" t="s">
        <v>1090</v>
      </c>
      <c r="AG1280" s="94" t="s">
        <v>1090</v>
      </c>
      <c r="AH1280" s="67">
        <v>1693.5</v>
      </c>
      <c r="AI1280" s="67" t="s">
        <v>6005</v>
      </c>
      <c r="AJ1280" s="67" t="s">
        <v>6006</v>
      </c>
      <c r="AK1280" s="67" t="s">
        <v>1459</v>
      </c>
      <c r="AL1280" s="470"/>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c r="BU1280" s="60"/>
      <c r="BV1280" s="60"/>
      <c r="BW1280" s="60"/>
      <c r="BX1280" s="60"/>
      <c r="BY1280" s="60"/>
      <c r="BZ1280" s="60"/>
      <c r="CA1280" s="60"/>
      <c r="CB1280" s="60"/>
      <c r="CC1280" s="60"/>
      <c r="CD1280" s="60"/>
      <c r="CE1280" s="60"/>
      <c r="CF1280" s="60"/>
      <c r="CG1280" s="60"/>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c r="QM1280" s="60"/>
      <c r="QN1280" s="60"/>
      <c r="QO1280" s="60"/>
      <c r="QP1280" s="60"/>
      <c r="QQ1280" s="60"/>
      <c r="QR1280" s="60"/>
      <c r="QS1280" s="60"/>
      <c r="QT1280" s="60"/>
      <c r="QU1280" s="60"/>
      <c r="QV1280" s="60"/>
      <c r="QW1280" s="60"/>
      <c r="QX1280" s="60"/>
      <c r="QY1280" s="60"/>
      <c r="QZ1280" s="60"/>
      <c r="RA1280" s="60"/>
      <c r="RB1280" s="60"/>
      <c r="RC1280" s="60"/>
      <c r="RD1280" s="60"/>
      <c r="RE1280" s="60"/>
      <c r="RF1280" s="60"/>
      <c r="RG1280" s="60"/>
      <c r="RH1280" s="60"/>
      <c r="RI1280" s="60"/>
      <c r="RJ1280" s="60"/>
      <c r="RK1280" s="60"/>
      <c r="RL1280" s="60"/>
      <c r="RM1280" s="60"/>
      <c r="RN1280" s="60"/>
      <c r="RO1280" s="60"/>
      <c r="RP1280" s="60"/>
      <c r="RQ1280" s="60"/>
      <c r="RR1280" s="60"/>
      <c r="RS1280" s="60"/>
      <c r="RT1280" s="60"/>
      <c r="RU1280" s="60"/>
      <c r="RV1280" s="60"/>
      <c r="RW1280" s="60"/>
      <c r="RX1280" s="60"/>
      <c r="RY1280" s="60"/>
      <c r="RZ1280" s="60"/>
      <c r="SA1280" s="60"/>
      <c r="SB1280" s="60"/>
      <c r="SC1280" s="60"/>
      <c r="SD1280" s="60"/>
      <c r="SE1280" s="60"/>
      <c r="SF1280" s="60"/>
      <c r="SG1280" s="60"/>
      <c r="SH1280" s="60"/>
      <c r="SI1280" s="60"/>
      <c r="SJ1280" s="60"/>
      <c r="SK1280" s="60"/>
      <c r="SL1280" s="60"/>
      <c r="SM1280" s="60"/>
      <c r="SN1280" s="60"/>
      <c r="SO1280" s="60"/>
      <c r="SP1280" s="60"/>
      <c r="SQ1280" s="60"/>
      <c r="SR1280" s="60"/>
      <c r="SS1280" s="60"/>
      <c r="ST1280" s="60"/>
      <c r="SU1280" s="60"/>
      <c r="SV1280" s="60"/>
      <c r="SW1280" s="60"/>
      <c r="SX1280" s="60"/>
      <c r="SY1280" s="60"/>
      <c r="SZ1280" s="60"/>
      <c r="TA1280" s="60"/>
      <c r="TB1280" s="60"/>
      <c r="TC1280" s="60"/>
      <c r="TD1280" s="60"/>
      <c r="TE1280" s="60"/>
      <c r="TF1280" s="60"/>
      <c r="TG1280" s="60"/>
      <c r="TH1280" s="60"/>
      <c r="TI1280" s="60"/>
    </row>
    <row r="1281" spans="1:529" s="82" customFormat="1" ht="46.5" customHeight="1" thickBot="1" x14ac:dyDescent="0.3">
      <c r="A1281" s="92" t="s">
        <v>6007</v>
      </c>
      <c r="B1281" s="93">
        <v>42319</v>
      </c>
      <c r="C1281" s="94" t="s">
        <v>6008</v>
      </c>
      <c r="D1281" s="94" t="s">
        <v>7213</v>
      </c>
      <c r="E1281" s="94" t="s">
        <v>68</v>
      </c>
      <c r="F1281" s="94" t="s">
        <v>69</v>
      </c>
      <c r="G1281" s="94" t="s">
        <v>51</v>
      </c>
      <c r="H1281" s="159" t="s">
        <v>272</v>
      </c>
      <c r="I1281" s="93">
        <v>42340</v>
      </c>
      <c r="J1281" s="93">
        <v>45901</v>
      </c>
      <c r="K1281" s="94" t="s">
        <v>1088</v>
      </c>
      <c r="L1281" s="94" t="s">
        <v>6754</v>
      </c>
      <c r="M1281" s="94" t="s">
        <v>982</v>
      </c>
      <c r="N1281" s="67" t="s">
        <v>52</v>
      </c>
      <c r="O1281" s="94">
        <v>18250</v>
      </c>
      <c r="P1281" s="834" t="s">
        <v>7766</v>
      </c>
      <c r="Q1281" s="834" t="s">
        <v>7766</v>
      </c>
      <c r="R1281" s="834"/>
      <c r="S1281" s="834"/>
      <c r="T1281" s="579"/>
      <c r="U1281" s="94">
        <v>50</v>
      </c>
      <c r="V1281" s="94">
        <v>18250</v>
      </c>
      <c r="W1281" s="94" t="s">
        <v>1089</v>
      </c>
      <c r="X1281" s="94">
        <v>35</v>
      </c>
      <c r="Y1281" s="94">
        <v>25</v>
      </c>
      <c r="Z1281" s="94">
        <v>125</v>
      </c>
      <c r="AA1281" s="94" t="s">
        <v>1090</v>
      </c>
      <c r="AB1281" s="94" t="s">
        <v>1090</v>
      </c>
      <c r="AC1281" s="94" t="s">
        <v>1090</v>
      </c>
      <c r="AD1281" s="94" t="s">
        <v>1090</v>
      </c>
      <c r="AE1281" s="94" t="s">
        <v>1090</v>
      </c>
      <c r="AF1281" s="94" t="s">
        <v>1090</v>
      </c>
      <c r="AG1281" s="94" t="s">
        <v>6011</v>
      </c>
      <c r="AH1281" s="94">
        <v>687.62</v>
      </c>
      <c r="AI1281" s="94" t="s">
        <v>6009</v>
      </c>
      <c r="AJ1281" s="94" t="s">
        <v>6010</v>
      </c>
      <c r="AK1281" s="67" t="s">
        <v>200</v>
      </c>
      <c r="AL1281" s="47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c r="BU1281" s="60"/>
      <c r="BV1281" s="60"/>
      <c r="BW1281" s="60"/>
      <c r="BX1281" s="60"/>
      <c r="BY1281" s="60"/>
      <c r="BZ1281" s="60"/>
      <c r="CA1281" s="60"/>
      <c r="CB1281" s="60"/>
      <c r="CC1281" s="60"/>
      <c r="CD1281" s="60"/>
      <c r="CE1281" s="60"/>
      <c r="CF1281" s="60"/>
      <c r="CG1281" s="60"/>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c r="QM1281" s="60"/>
      <c r="QN1281" s="60"/>
      <c r="QO1281" s="60"/>
      <c r="QP1281" s="60"/>
      <c r="QQ1281" s="60"/>
      <c r="QR1281" s="60"/>
      <c r="QS1281" s="60"/>
      <c r="QT1281" s="60"/>
      <c r="QU1281" s="60"/>
      <c r="QV1281" s="60"/>
      <c r="QW1281" s="60"/>
      <c r="QX1281" s="60"/>
      <c r="QY1281" s="60"/>
      <c r="QZ1281" s="60"/>
      <c r="RA1281" s="60"/>
      <c r="RB1281" s="60"/>
      <c r="RC1281" s="60"/>
      <c r="RD1281" s="60"/>
      <c r="RE1281" s="60"/>
      <c r="RF1281" s="60"/>
      <c r="RG1281" s="60"/>
      <c r="RH1281" s="60"/>
      <c r="RI1281" s="60"/>
      <c r="RJ1281" s="60"/>
      <c r="RK1281" s="60"/>
      <c r="RL1281" s="60"/>
      <c r="RM1281" s="60"/>
      <c r="RN1281" s="60"/>
      <c r="RO1281" s="60"/>
      <c r="RP1281" s="60"/>
      <c r="RQ1281" s="60"/>
      <c r="RR1281" s="60"/>
      <c r="RS1281" s="60"/>
      <c r="RT1281" s="60"/>
      <c r="RU1281" s="60"/>
      <c r="RV1281" s="60"/>
      <c r="RW1281" s="60"/>
      <c r="RX1281" s="60"/>
      <c r="RY1281" s="60"/>
      <c r="RZ1281" s="60"/>
      <c r="SA1281" s="60"/>
      <c r="SB1281" s="60"/>
      <c r="SC1281" s="60"/>
      <c r="SD1281" s="60"/>
      <c r="SE1281" s="60"/>
      <c r="SF1281" s="60"/>
      <c r="SG1281" s="60"/>
      <c r="SH1281" s="60"/>
      <c r="SI1281" s="60"/>
      <c r="SJ1281" s="60"/>
      <c r="SK1281" s="60"/>
      <c r="SL1281" s="60"/>
      <c r="SM1281" s="60"/>
      <c r="SN1281" s="60"/>
      <c r="SO1281" s="60"/>
      <c r="SP1281" s="60"/>
      <c r="SQ1281" s="60"/>
      <c r="SR1281" s="60"/>
      <c r="SS1281" s="60"/>
      <c r="ST1281" s="60"/>
      <c r="SU1281" s="60"/>
      <c r="SV1281" s="60"/>
      <c r="SW1281" s="60"/>
      <c r="SX1281" s="60"/>
      <c r="SY1281" s="60"/>
      <c r="SZ1281" s="60"/>
      <c r="TA1281" s="60"/>
      <c r="TB1281" s="60"/>
      <c r="TC1281" s="60"/>
      <c r="TD1281" s="60"/>
      <c r="TE1281" s="60"/>
      <c r="TF1281" s="60"/>
      <c r="TG1281" s="60"/>
      <c r="TH1281" s="60"/>
      <c r="TI1281" s="60"/>
    </row>
    <row r="1282" spans="1:529" s="82" customFormat="1" ht="46.5" customHeight="1" thickBot="1" x14ac:dyDescent="0.3">
      <c r="A1282" s="165" t="s">
        <v>6012</v>
      </c>
      <c r="B1282" s="166">
        <v>42319</v>
      </c>
      <c r="C1282" s="167" t="s">
        <v>6013</v>
      </c>
      <c r="D1282" s="167" t="s">
        <v>7214</v>
      </c>
      <c r="E1282" s="167" t="s">
        <v>149</v>
      </c>
      <c r="F1282" s="167" t="s">
        <v>133</v>
      </c>
      <c r="G1282" s="167" t="s">
        <v>51</v>
      </c>
      <c r="H1282" s="168" t="s">
        <v>6014</v>
      </c>
      <c r="I1282" s="166">
        <v>42343</v>
      </c>
      <c r="J1282" s="166">
        <v>44227</v>
      </c>
      <c r="K1282" s="167" t="s">
        <v>1123</v>
      </c>
      <c r="L1282" s="167" t="s">
        <v>6991</v>
      </c>
      <c r="M1282" s="167" t="s">
        <v>285</v>
      </c>
      <c r="N1282" s="103" t="s">
        <v>95</v>
      </c>
      <c r="O1282" s="167">
        <v>10950</v>
      </c>
      <c r="P1282" s="759" t="s">
        <v>6992</v>
      </c>
      <c r="Q1282" s="759" t="s">
        <v>6992</v>
      </c>
      <c r="R1282" s="759" t="s">
        <v>7129</v>
      </c>
      <c r="S1282" s="759"/>
      <c r="T1282" s="564">
        <v>1.67</v>
      </c>
      <c r="U1282" s="167">
        <v>30</v>
      </c>
      <c r="V1282" s="167">
        <v>10950</v>
      </c>
      <c r="W1282" s="167" t="s">
        <v>1089</v>
      </c>
      <c r="X1282" s="167">
        <v>35</v>
      </c>
      <c r="Y1282" s="167">
        <v>25</v>
      </c>
      <c r="Z1282" s="167">
        <v>125</v>
      </c>
      <c r="AA1282" s="167" t="s">
        <v>1090</v>
      </c>
      <c r="AB1282" s="167" t="s">
        <v>1090</v>
      </c>
      <c r="AC1282" s="167" t="s">
        <v>1090</v>
      </c>
      <c r="AD1282" s="167" t="s">
        <v>1090</v>
      </c>
      <c r="AE1282" s="167" t="s">
        <v>1090</v>
      </c>
      <c r="AF1282" s="167" t="s">
        <v>1090</v>
      </c>
      <c r="AG1282" s="167" t="s">
        <v>6011</v>
      </c>
      <c r="AH1282" s="167"/>
      <c r="AI1282" s="167" t="s">
        <v>6015</v>
      </c>
      <c r="AJ1282" s="167" t="s">
        <v>6016</v>
      </c>
      <c r="AK1282" s="103" t="s">
        <v>200</v>
      </c>
      <c r="AL1282" s="452"/>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BM1282" s="60"/>
      <c r="BN1282" s="60"/>
      <c r="BO1282" s="60"/>
      <c r="BP1282" s="60"/>
      <c r="BQ1282" s="60"/>
      <c r="BR1282" s="60"/>
      <c r="BS1282" s="60"/>
      <c r="BT1282" s="60"/>
      <c r="BU1282" s="60"/>
      <c r="BV1282" s="60"/>
      <c r="BW1282" s="60"/>
      <c r="BX1282" s="60"/>
      <c r="BY1282" s="60"/>
      <c r="BZ1282" s="60"/>
      <c r="CA1282" s="60"/>
      <c r="CB1282" s="60"/>
      <c r="CC1282" s="60"/>
      <c r="CD1282" s="60"/>
      <c r="CE1282" s="60"/>
      <c r="CF1282" s="60"/>
      <c r="CG1282" s="60"/>
      <c r="CH1282" s="60"/>
      <c r="CI1282" s="60"/>
      <c r="CJ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c r="EQ1282" s="60"/>
      <c r="ER1282" s="60"/>
      <c r="ES1282" s="60"/>
      <c r="ET1282" s="60"/>
      <c r="EU1282" s="60"/>
      <c r="EV1282" s="60"/>
      <c r="EW1282" s="60"/>
      <c r="EX1282" s="60"/>
      <c r="EY1282" s="60"/>
      <c r="EZ1282" s="60"/>
      <c r="FA1282" s="60"/>
      <c r="FB1282" s="60"/>
      <c r="FC1282" s="60"/>
      <c r="FD1282" s="60"/>
      <c r="FE1282" s="60"/>
      <c r="FF1282" s="60"/>
      <c r="FG1282" s="60"/>
      <c r="FH1282" s="60"/>
      <c r="FI1282" s="60"/>
      <c r="FJ1282" s="60"/>
      <c r="FK1282" s="60"/>
      <c r="FL1282" s="60"/>
      <c r="FM1282" s="60"/>
      <c r="FN1282" s="60"/>
      <c r="FO1282" s="60"/>
      <c r="FP1282" s="60"/>
      <c r="FQ1282" s="60"/>
      <c r="FR1282" s="60"/>
      <c r="FS1282" s="60"/>
      <c r="FT1282" s="60"/>
      <c r="FU1282" s="60"/>
      <c r="FV1282" s="60"/>
      <c r="FW1282" s="60"/>
      <c r="FX1282" s="60"/>
      <c r="FY1282" s="60"/>
      <c r="FZ1282" s="60"/>
      <c r="GA1282" s="60"/>
      <c r="GB1282" s="60"/>
      <c r="GC1282" s="60"/>
      <c r="GD1282" s="60"/>
      <c r="GE1282" s="60"/>
      <c r="GF1282" s="60"/>
      <c r="GG1282" s="60"/>
      <c r="GH1282" s="60"/>
      <c r="GI1282" s="60"/>
      <c r="GJ1282" s="60"/>
      <c r="GK1282" s="60"/>
      <c r="GL1282" s="60"/>
      <c r="GM1282" s="60"/>
      <c r="GN1282" s="60"/>
      <c r="GO1282" s="60"/>
      <c r="GP1282" s="60"/>
      <c r="GQ1282" s="60"/>
      <c r="GR1282" s="60"/>
      <c r="GS1282" s="60"/>
      <c r="GT1282" s="60"/>
      <c r="GU1282" s="60"/>
      <c r="GV1282" s="60"/>
      <c r="GW1282" s="60"/>
      <c r="GX1282" s="60"/>
      <c r="GY1282" s="60"/>
      <c r="GZ1282" s="60"/>
      <c r="HA1282" s="60"/>
      <c r="HB1282" s="60"/>
      <c r="HC1282" s="60"/>
      <c r="HD1282" s="60"/>
      <c r="HE1282" s="60"/>
      <c r="HF1282" s="60"/>
      <c r="HG1282" s="60"/>
      <c r="HH1282" s="60"/>
      <c r="HI1282" s="60"/>
      <c r="HJ1282" s="60"/>
      <c r="HK1282" s="60"/>
      <c r="HL1282" s="60"/>
      <c r="HM1282" s="60"/>
      <c r="HN1282" s="60"/>
      <c r="HO1282" s="60"/>
      <c r="HP1282" s="60"/>
      <c r="HQ1282" s="60"/>
      <c r="HR1282" s="60"/>
      <c r="HS1282" s="60"/>
      <c r="HT1282" s="60"/>
      <c r="HU1282" s="60"/>
      <c r="HV1282" s="60"/>
      <c r="HW1282" s="60"/>
      <c r="HX1282" s="60"/>
      <c r="HY1282" s="60"/>
      <c r="HZ1282" s="60"/>
      <c r="IA1282" s="60"/>
      <c r="IB1282" s="60"/>
      <c r="IC1282" s="60"/>
      <c r="ID1282" s="60"/>
      <c r="IE1282" s="60"/>
      <c r="IF1282" s="60"/>
      <c r="IG1282" s="60"/>
      <c r="IH1282" s="60"/>
      <c r="II1282" s="60"/>
      <c r="IJ1282" s="60"/>
      <c r="IK1282" s="60"/>
      <c r="IL1282" s="60"/>
      <c r="IM1282" s="60"/>
      <c r="IN1282" s="60"/>
      <c r="IO1282" s="60"/>
      <c r="IP1282" s="60"/>
      <c r="IQ1282" s="60"/>
      <c r="IR1282" s="60"/>
      <c r="IS1282" s="60"/>
      <c r="IT1282" s="60"/>
      <c r="IU1282" s="60"/>
      <c r="IV1282" s="60"/>
      <c r="IW1282" s="60"/>
      <c r="IX1282" s="60"/>
      <c r="IY1282" s="60"/>
      <c r="IZ1282" s="60"/>
      <c r="JA1282" s="60"/>
      <c r="JB1282" s="60"/>
      <c r="JC1282" s="60"/>
      <c r="JD1282" s="60"/>
      <c r="JE1282" s="60"/>
      <c r="JF1282" s="60"/>
      <c r="JG1282" s="60"/>
      <c r="JH1282" s="60"/>
      <c r="JI1282" s="60"/>
      <c r="JJ1282" s="60"/>
      <c r="JK1282" s="60"/>
      <c r="JL1282" s="60"/>
      <c r="JM1282" s="60"/>
      <c r="JN1282" s="60"/>
      <c r="JO1282" s="60"/>
      <c r="JP1282" s="60"/>
      <c r="JQ1282" s="60"/>
      <c r="JR1282" s="60"/>
      <c r="JS1282" s="60"/>
      <c r="JT1282" s="60"/>
      <c r="JU1282" s="60"/>
      <c r="JV1282" s="60"/>
      <c r="JW1282" s="60"/>
      <c r="JX1282" s="60"/>
      <c r="JY1282" s="60"/>
      <c r="JZ1282" s="60"/>
      <c r="KA1282" s="60"/>
      <c r="KB1282" s="60"/>
      <c r="KC1282" s="60"/>
      <c r="KD1282" s="60"/>
      <c r="KE1282" s="60"/>
      <c r="KF1282" s="60"/>
      <c r="KG1282" s="60"/>
      <c r="KH1282" s="60"/>
      <c r="KI1282" s="60"/>
      <c r="KJ1282" s="60"/>
      <c r="KK1282" s="60"/>
      <c r="KL1282" s="60"/>
      <c r="KM1282" s="60"/>
      <c r="KN1282" s="60"/>
      <c r="KO1282" s="60"/>
      <c r="KP1282" s="60"/>
      <c r="KQ1282" s="60"/>
      <c r="KR1282" s="60"/>
      <c r="KS1282" s="60"/>
      <c r="KT1282" s="60"/>
      <c r="KU1282" s="60"/>
      <c r="KV1282" s="60"/>
      <c r="KW1282" s="60"/>
      <c r="KX1282" s="60"/>
      <c r="KY1282" s="60"/>
      <c r="KZ1282" s="60"/>
      <c r="LA1282" s="60"/>
      <c r="LB1282" s="60"/>
      <c r="LC1282" s="60"/>
      <c r="LD1282" s="60"/>
      <c r="LE1282" s="60"/>
      <c r="LF1282" s="60"/>
      <c r="LG1282" s="60"/>
      <c r="LH1282" s="60"/>
      <c r="LI1282" s="60"/>
      <c r="LJ1282" s="60"/>
      <c r="LK1282" s="60"/>
      <c r="LL1282" s="60"/>
      <c r="LM1282" s="60"/>
      <c r="LN1282" s="60"/>
      <c r="LO1282" s="60"/>
      <c r="LP1282" s="60"/>
      <c r="LQ1282" s="60"/>
      <c r="LR1282" s="60"/>
      <c r="LS1282" s="60"/>
      <c r="LT1282" s="60"/>
      <c r="LU1282" s="60"/>
      <c r="LV1282" s="60"/>
      <c r="LW1282" s="60"/>
      <c r="LX1282" s="60"/>
      <c r="LY1282" s="60"/>
      <c r="LZ1282" s="60"/>
      <c r="MA1282" s="60"/>
      <c r="MB1282" s="60"/>
      <c r="MC1282" s="60"/>
      <c r="MD1282" s="60"/>
      <c r="ME1282" s="60"/>
      <c r="MF1282" s="60"/>
      <c r="MG1282" s="60"/>
      <c r="MH1282" s="60"/>
      <c r="MI1282" s="60"/>
      <c r="MJ1282" s="60"/>
      <c r="MK1282" s="60"/>
      <c r="ML1282" s="60"/>
      <c r="MM1282" s="60"/>
      <c r="MN1282" s="60"/>
      <c r="MO1282" s="60"/>
      <c r="MP1282" s="60"/>
      <c r="MQ1282" s="60"/>
      <c r="MR1282" s="60"/>
      <c r="MS1282" s="60"/>
      <c r="MT1282" s="60"/>
      <c r="MU1282" s="60"/>
      <c r="MV1282" s="60"/>
      <c r="MW1282" s="60"/>
      <c r="MX1282" s="60"/>
      <c r="MY1282" s="60"/>
      <c r="MZ1282" s="60"/>
      <c r="NA1282" s="60"/>
      <c r="NB1282" s="60"/>
      <c r="NC1282" s="60"/>
      <c r="ND1282" s="60"/>
      <c r="NE1282" s="60"/>
      <c r="NF1282" s="60"/>
      <c r="NG1282" s="60"/>
      <c r="NH1282" s="60"/>
      <c r="NI1282" s="60"/>
      <c r="NJ1282" s="60"/>
      <c r="NK1282" s="60"/>
      <c r="NL1282" s="60"/>
      <c r="NM1282" s="60"/>
      <c r="NN1282" s="60"/>
      <c r="NO1282" s="60"/>
      <c r="NP1282" s="60"/>
      <c r="NQ1282" s="60"/>
      <c r="NR1282" s="60"/>
      <c r="NS1282" s="60"/>
      <c r="NT1282" s="60"/>
      <c r="NU1282" s="60"/>
      <c r="NV1282" s="60"/>
      <c r="NW1282" s="60"/>
      <c r="NX1282" s="60"/>
      <c r="NY1282" s="60"/>
      <c r="NZ1282" s="60"/>
      <c r="OA1282" s="60"/>
      <c r="OB1282" s="60"/>
      <c r="OC1282" s="60"/>
      <c r="OD1282" s="60"/>
      <c r="OE1282" s="60"/>
      <c r="OF1282" s="60"/>
      <c r="OG1282" s="60"/>
      <c r="OH1282" s="60"/>
      <c r="OI1282" s="60"/>
      <c r="OJ1282" s="60"/>
      <c r="OK1282" s="60"/>
      <c r="OL1282" s="60"/>
      <c r="OM1282" s="60"/>
      <c r="ON1282" s="60"/>
      <c r="OO1282" s="60"/>
      <c r="OP1282" s="60"/>
      <c r="OQ1282" s="60"/>
      <c r="OR1282" s="60"/>
      <c r="OS1282" s="60"/>
      <c r="OT1282" s="60"/>
      <c r="OU1282" s="60"/>
      <c r="OV1282" s="60"/>
      <c r="OW1282" s="60"/>
      <c r="OX1282" s="60"/>
      <c r="OY1282" s="60"/>
      <c r="OZ1282" s="60"/>
      <c r="PA1282" s="60"/>
      <c r="PB1282" s="60"/>
      <c r="PC1282" s="60"/>
      <c r="PD1282" s="60"/>
      <c r="PE1282" s="60"/>
      <c r="PF1282" s="60"/>
      <c r="PG1282" s="60"/>
      <c r="PH1282" s="60"/>
      <c r="PI1282" s="60"/>
      <c r="PJ1282" s="60"/>
      <c r="PK1282" s="60"/>
      <c r="PL1282" s="60"/>
      <c r="PM1282" s="60"/>
      <c r="PN1282" s="60"/>
      <c r="PO1282" s="60"/>
      <c r="PP1282" s="60"/>
      <c r="PQ1282" s="60"/>
      <c r="PR1282" s="60"/>
      <c r="PS1282" s="60"/>
      <c r="PT1282" s="60"/>
      <c r="PU1282" s="60"/>
      <c r="PV1282" s="60"/>
      <c r="PW1282" s="60"/>
      <c r="PX1282" s="60"/>
      <c r="PY1282" s="60"/>
      <c r="PZ1282" s="60"/>
      <c r="QA1282" s="60"/>
      <c r="QB1282" s="60"/>
      <c r="QC1282" s="60"/>
      <c r="QD1282" s="60"/>
      <c r="QE1282" s="60"/>
      <c r="QF1282" s="60"/>
      <c r="QG1282" s="60"/>
      <c r="QH1282" s="60"/>
      <c r="QI1282" s="60"/>
      <c r="QJ1282" s="60"/>
      <c r="QK1282" s="60"/>
      <c r="QL1282" s="60"/>
      <c r="QM1282" s="60"/>
      <c r="QN1282" s="60"/>
      <c r="QO1282" s="60"/>
      <c r="QP1282" s="60"/>
      <c r="QQ1282" s="60"/>
      <c r="QR1282" s="60"/>
      <c r="QS1282" s="60"/>
      <c r="QT1282" s="60"/>
      <c r="QU1282" s="60"/>
      <c r="QV1282" s="60"/>
      <c r="QW1282" s="60"/>
      <c r="QX1282" s="60"/>
      <c r="QY1282" s="60"/>
      <c r="QZ1282" s="60"/>
      <c r="RA1282" s="60"/>
      <c r="RB1282" s="60"/>
      <c r="RC1282" s="60"/>
      <c r="RD1282" s="60"/>
      <c r="RE1282" s="60"/>
      <c r="RF1282" s="60"/>
      <c r="RG1282" s="60"/>
      <c r="RH1282" s="60"/>
      <c r="RI1282" s="60"/>
      <c r="RJ1282" s="60"/>
      <c r="RK1282" s="60"/>
      <c r="RL1282" s="60"/>
      <c r="RM1282" s="60"/>
      <c r="RN1282" s="60"/>
      <c r="RO1282" s="60"/>
      <c r="RP1282" s="60"/>
      <c r="RQ1282" s="60"/>
      <c r="RR1282" s="60"/>
      <c r="RS1282" s="60"/>
      <c r="RT1282" s="60"/>
      <c r="RU1282" s="60"/>
      <c r="RV1282" s="60"/>
      <c r="RW1282" s="60"/>
      <c r="RX1282" s="60"/>
      <c r="RY1282" s="60"/>
      <c r="RZ1282" s="60"/>
      <c r="SA1282" s="60"/>
      <c r="SB1282" s="60"/>
      <c r="SC1282" s="60"/>
      <c r="SD1282" s="60"/>
      <c r="SE1282" s="60"/>
      <c r="SF1282" s="60"/>
      <c r="SG1282" s="60"/>
      <c r="SH1282" s="60"/>
      <c r="SI1282" s="60"/>
      <c r="SJ1282" s="60"/>
      <c r="SK1282" s="60"/>
      <c r="SL1282" s="60"/>
      <c r="SM1282" s="60"/>
      <c r="SN1282" s="60"/>
      <c r="SO1282" s="60"/>
      <c r="SP1282" s="60"/>
      <c r="SQ1282" s="60"/>
      <c r="SR1282" s="60"/>
      <c r="SS1282" s="60"/>
      <c r="ST1282" s="60"/>
      <c r="SU1282" s="60"/>
      <c r="SV1282" s="60"/>
      <c r="SW1282" s="60"/>
      <c r="SX1282" s="60"/>
      <c r="SY1282" s="60"/>
      <c r="SZ1282" s="60"/>
      <c r="TA1282" s="60"/>
      <c r="TB1282" s="60"/>
      <c r="TC1282" s="60"/>
      <c r="TD1282" s="60"/>
      <c r="TE1282" s="60"/>
      <c r="TF1282" s="60"/>
      <c r="TG1282" s="60"/>
      <c r="TH1282" s="60"/>
      <c r="TI1282" s="60"/>
    </row>
    <row r="1283" spans="1:529" s="192" customFormat="1" ht="46.5" customHeight="1" thickBot="1" x14ac:dyDescent="0.3">
      <c r="A1283" s="92" t="s">
        <v>6017</v>
      </c>
      <c r="B1283" s="93">
        <v>42319</v>
      </c>
      <c r="C1283" s="94" t="s">
        <v>6018</v>
      </c>
      <c r="D1283" s="94" t="s">
        <v>7215</v>
      </c>
      <c r="E1283" s="94" t="s">
        <v>7162</v>
      </c>
      <c r="F1283" s="94" t="s">
        <v>62</v>
      </c>
      <c r="G1283" s="94" t="s">
        <v>51</v>
      </c>
      <c r="H1283" s="159" t="s">
        <v>6019</v>
      </c>
      <c r="I1283" s="93">
        <v>42339</v>
      </c>
      <c r="J1283" s="93">
        <v>48163</v>
      </c>
      <c r="K1283" s="94" t="s">
        <v>1142</v>
      </c>
      <c r="L1283" s="94" t="s">
        <v>6880</v>
      </c>
      <c r="M1283" s="94" t="s">
        <v>6020</v>
      </c>
      <c r="N1283" s="67" t="s">
        <v>52</v>
      </c>
      <c r="O1283" s="94">
        <v>3416</v>
      </c>
      <c r="P1283" s="834" t="s">
        <v>8240</v>
      </c>
      <c r="Q1283" s="834" t="s">
        <v>8240</v>
      </c>
      <c r="R1283" s="834"/>
      <c r="S1283" s="834"/>
      <c r="T1283" s="579">
        <v>1.76</v>
      </c>
      <c r="U1283" s="94">
        <v>9.36</v>
      </c>
      <c r="V1283" s="94">
        <v>3416</v>
      </c>
      <c r="W1283" s="94" t="s">
        <v>1089</v>
      </c>
      <c r="X1283" s="94">
        <v>35</v>
      </c>
      <c r="Y1283" s="94">
        <v>25</v>
      </c>
      <c r="Z1283" s="94">
        <v>125</v>
      </c>
      <c r="AA1283" s="94" t="s">
        <v>1090</v>
      </c>
      <c r="AB1283" s="94" t="s">
        <v>1090</v>
      </c>
      <c r="AC1283" s="94" t="s">
        <v>1090</v>
      </c>
      <c r="AD1283" s="94" t="s">
        <v>1090</v>
      </c>
      <c r="AE1283" s="94" t="s">
        <v>1090</v>
      </c>
      <c r="AF1283" s="94" t="s">
        <v>1090</v>
      </c>
      <c r="AG1283" s="94" t="s">
        <v>6011</v>
      </c>
      <c r="AH1283" s="94">
        <v>116.5</v>
      </c>
      <c r="AI1283" s="94" t="s">
        <v>6021</v>
      </c>
      <c r="AJ1283" s="94" t="s">
        <v>6022</v>
      </c>
      <c r="AK1283" s="67" t="s">
        <v>3405</v>
      </c>
      <c r="AL1283" s="470"/>
    </row>
    <row r="1284" spans="1:529" s="192" customFormat="1" ht="46.5" customHeight="1" thickBot="1" x14ac:dyDescent="0.3">
      <c r="A1284" s="165" t="s">
        <v>6048</v>
      </c>
      <c r="B1284" s="166">
        <v>42326</v>
      </c>
      <c r="C1284" s="167" t="s">
        <v>6049</v>
      </c>
      <c r="D1284" s="167" t="s">
        <v>7216</v>
      </c>
      <c r="E1284" s="727" t="s">
        <v>7163</v>
      </c>
      <c r="F1284" s="727" t="s">
        <v>90</v>
      </c>
      <c r="G1284" s="727" t="s">
        <v>33</v>
      </c>
      <c r="H1284" s="168" t="s">
        <v>275</v>
      </c>
      <c r="I1284" s="166">
        <v>42360</v>
      </c>
      <c r="J1284" s="166">
        <v>44518</v>
      </c>
      <c r="K1284" s="167" t="s">
        <v>804</v>
      </c>
      <c r="L1284" s="167"/>
      <c r="M1284" s="167" t="s">
        <v>4702</v>
      </c>
      <c r="N1284" s="103" t="s">
        <v>34</v>
      </c>
      <c r="O1284" s="167">
        <v>16644</v>
      </c>
      <c r="P1284" s="759"/>
      <c r="Q1284" s="759"/>
      <c r="R1284" s="759"/>
      <c r="S1284" s="759"/>
      <c r="T1284" s="564">
        <v>3.1</v>
      </c>
      <c r="U1284" s="167">
        <v>45.6</v>
      </c>
      <c r="V1284" s="167">
        <v>16644</v>
      </c>
      <c r="W1284" s="167" t="s">
        <v>1089</v>
      </c>
      <c r="X1284" s="167">
        <v>35</v>
      </c>
      <c r="Y1284" s="167">
        <v>25</v>
      </c>
      <c r="Z1284" s="167">
        <v>125</v>
      </c>
      <c r="AA1284" s="167" t="s">
        <v>1090</v>
      </c>
      <c r="AB1284" s="167" t="s">
        <v>1090</v>
      </c>
      <c r="AC1284" s="167" t="s">
        <v>1090</v>
      </c>
      <c r="AD1284" s="167" t="s">
        <v>1090</v>
      </c>
      <c r="AE1284" s="167" t="s">
        <v>1090</v>
      </c>
      <c r="AF1284" s="167" t="s">
        <v>1090</v>
      </c>
      <c r="AG1284" s="167" t="s">
        <v>1090</v>
      </c>
      <c r="AH1284" s="167">
        <v>1172.17</v>
      </c>
      <c r="AI1284" s="167" t="s">
        <v>6050</v>
      </c>
      <c r="AJ1284" s="167" t="s">
        <v>6051</v>
      </c>
      <c r="AK1284" s="103" t="s">
        <v>200</v>
      </c>
      <c r="AL1284" s="452" t="s">
        <v>8312</v>
      </c>
    </row>
    <row r="1285" spans="1:529" s="192" customFormat="1" ht="46.5" customHeight="1" x14ac:dyDescent="0.25">
      <c r="A1285" s="420" t="s">
        <v>6062</v>
      </c>
      <c r="B1285" s="421">
        <v>42345</v>
      </c>
      <c r="C1285" s="192" t="s">
        <v>6063</v>
      </c>
      <c r="D1285" s="709" t="s">
        <v>8451</v>
      </c>
      <c r="E1285" s="709" t="s">
        <v>106</v>
      </c>
      <c r="F1285" s="709" t="s">
        <v>106</v>
      </c>
      <c r="G1285" s="709" t="s">
        <v>33</v>
      </c>
      <c r="H1285" s="420" t="s">
        <v>1947</v>
      </c>
      <c r="I1285" s="421">
        <v>42369</v>
      </c>
      <c r="J1285" s="421">
        <v>46728</v>
      </c>
      <c r="K1285" s="64" t="s">
        <v>1201</v>
      </c>
      <c r="L1285" s="11" t="s">
        <v>1201</v>
      </c>
      <c r="M1285" s="192" t="s">
        <v>333</v>
      </c>
      <c r="N1285" s="192" t="s">
        <v>34</v>
      </c>
      <c r="O1285" s="192">
        <v>49</v>
      </c>
      <c r="P1285" s="545" t="s">
        <v>8452</v>
      </c>
      <c r="Q1285" s="545" t="s">
        <v>8452</v>
      </c>
      <c r="R1285" s="545"/>
      <c r="S1285" s="545"/>
      <c r="T1285" s="639"/>
      <c r="U1285" s="192">
        <v>0.13</v>
      </c>
      <c r="V1285" s="192">
        <v>49</v>
      </c>
      <c r="AH1285" s="192">
        <v>593</v>
      </c>
      <c r="AI1285" s="64" t="s">
        <v>6065</v>
      </c>
      <c r="AJ1285" s="64" t="s">
        <v>6066</v>
      </c>
      <c r="AK1285" s="11" t="s">
        <v>200</v>
      </c>
    </row>
    <row r="1286" spans="1:529" s="192" customFormat="1" ht="46.5" customHeight="1" x14ac:dyDescent="0.25">
      <c r="A1286" s="420" t="s">
        <v>6062</v>
      </c>
      <c r="B1286" s="421">
        <v>42345</v>
      </c>
      <c r="C1286" s="192" t="s">
        <v>6337</v>
      </c>
      <c r="D1286" s="709" t="s">
        <v>8451</v>
      </c>
      <c r="E1286" s="709" t="s">
        <v>106</v>
      </c>
      <c r="F1286" s="709" t="s">
        <v>106</v>
      </c>
      <c r="G1286" s="709" t="s">
        <v>33</v>
      </c>
      <c r="H1286" s="420" t="s">
        <v>1947</v>
      </c>
      <c r="I1286" s="421">
        <v>42369</v>
      </c>
      <c r="J1286" s="421">
        <v>46728</v>
      </c>
      <c r="K1286" s="11" t="s">
        <v>1201</v>
      </c>
      <c r="L1286" s="11" t="s">
        <v>1201</v>
      </c>
      <c r="M1286" s="192" t="s">
        <v>333</v>
      </c>
      <c r="N1286" s="192" t="s">
        <v>34</v>
      </c>
      <c r="O1286" s="192">
        <v>98</v>
      </c>
      <c r="P1286" s="545" t="s">
        <v>8452</v>
      </c>
      <c r="Q1286" s="545" t="s">
        <v>8452</v>
      </c>
      <c r="R1286" s="545"/>
      <c r="S1286" s="545"/>
      <c r="T1286" s="639"/>
      <c r="U1286" s="192">
        <v>0.27</v>
      </c>
      <c r="V1286" s="192">
        <v>98</v>
      </c>
      <c r="W1286" s="192" t="s">
        <v>1089</v>
      </c>
      <c r="X1286" s="192">
        <v>50</v>
      </c>
      <c r="Z1286" s="192">
        <v>150</v>
      </c>
      <c r="AA1286" s="192" t="s">
        <v>1090</v>
      </c>
      <c r="AB1286" s="192" t="s">
        <v>1090</v>
      </c>
      <c r="AC1286" s="192" t="s">
        <v>1090</v>
      </c>
      <c r="AD1286" s="192" t="s">
        <v>1090</v>
      </c>
      <c r="AE1286" s="192" t="s">
        <v>1090</v>
      </c>
      <c r="AF1286" s="192">
        <v>5</v>
      </c>
      <c r="AG1286" s="192" t="s">
        <v>1090</v>
      </c>
    </row>
    <row r="1287" spans="1:529" s="192" customFormat="1" ht="46.5" customHeight="1" thickBot="1" x14ac:dyDescent="0.3">
      <c r="A1287" s="422" t="s">
        <v>6062</v>
      </c>
      <c r="B1287" s="423">
        <v>42345</v>
      </c>
      <c r="C1287" s="204" t="s">
        <v>6064</v>
      </c>
      <c r="D1287" s="712" t="s">
        <v>8451</v>
      </c>
      <c r="E1287" s="709" t="s">
        <v>106</v>
      </c>
      <c r="F1287" s="709" t="s">
        <v>106</v>
      </c>
      <c r="G1287" s="709" t="s">
        <v>33</v>
      </c>
      <c r="H1287" s="422" t="s">
        <v>1947</v>
      </c>
      <c r="I1287" s="423">
        <v>42369</v>
      </c>
      <c r="J1287" s="423">
        <v>46728</v>
      </c>
      <c r="K1287" s="67" t="s">
        <v>1201</v>
      </c>
      <c r="L1287" s="67" t="s">
        <v>1201</v>
      </c>
      <c r="M1287" s="204" t="s">
        <v>333</v>
      </c>
      <c r="N1287" s="204" t="s">
        <v>34</v>
      </c>
      <c r="O1287" s="204">
        <v>1692</v>
      </c>
      <c r="P1287" s="545" t="s">
        <v>8452</v>
      </c>
      <c r="Q1287" s="545" t="s">
        <v>8452</v>
      </c>
      <c r="R1287" s="546"/>
      <c r="S1287" s="546"/>
      <c r="T1287" s="640"/>
      <c r="U1287" s="204">
        <v>4.63</v>
      </c>
      <c r="V1287" s="204">
        <v>1692</v>
      </c>
      <c r="W1287" s="204" t="s">
        <v>1089</v>
      </c>
      <c r="X1287" s="204">
        <v>50</v>
      </c>
      <c r="Y1287" s="204"/>
      <c r="Z1287" s="204">
        <v>150</v>
      </c>
      <c r="AA1287" s="204" t="s">
        <v>1090</v>
      </c>
      <c r="AB1287" s="204" t="s">
        <v>1090</v>
      </c>
      <c r="AC1287" s="204" t="s">
        <v>1090</v>
      </c>
      <c r="AD1287" s="204" t="s">
        <v>1090</v>
      </c>
      <c r="AE1287" s="204" t="s">
        <v>1090</v>
      </c>
      <c r="AF1287" s="204">
        <v>5</v>
      </c>
      <c r="AG1287" s="204" t="s">
        <v>1090</v>
      </c>
      <c r="AH1287" s="204"/>
      <c r="AI1287" s="204"/>
      <c r="AJ1287" s="204"/>
      <c r="AK1287" s="204"/>
      <c r="AL1287" s="204"/>
    </row>
    <row r="1288" spans="1:529" s="192" customFormat="1" ht="46.5" customHeight="1" thickBot="1" x14ac:dyDescent="0.3">
      <c r="A1288" s="724" t="s">
        <v>6072</v>
      </c>
      <c r="B1288" s="725">
        <v>42352</v>
      </c>
      <c r="C1288" s="726" t="s">
        <v>6073</v>
      </c>
      <c r="D1288" s="727" t="s">
        <v>7217</v>
      </c>
      <c r="E1288" s="727" t="s">
        <v>28</v>
      </c>
      <c r="F1288" s="727" t="s">
        <v>28</v>
      </c>
      <c r="G1288" s="727" t="s">
        <v>28</v>
      </c>
      <c r="H1288" s="724" t="s">
        <v>4627</v>
      </c>
      <c r="I1288" s="725">
        <v>42389</v>
      </c>
      <c r="J1288" s="725">
        <v>44203</v>
      </c>
      <c r="K1288" s="726" t="s">
        <v>1292</v>
      </c>
      <c r="L1288" s="726"/>
      <c r="M1288" s="726" t="s">
        <v>298</v>
      </c>
      <c r="N1288" s="726" t="s">
        <v>21</v>
      </c>
      <c r="O1288" s="726">
        <v>5040</v>
      </c>
      <c r="P1288" s="726"/>
      <c r="Q1288" s="726"/>
      <c r="R1288" s="726"/>
      <c r="S1288" s="726" t="s">
        <v>7758</v>
      </c>
      <c r="T1288" s="728"/>
      <c r="U1288" s="726">
        <v>140</v>
      </c>
      <c r="V1288" s="726">
        <v>5040</v>
      </c>
      <c r="W1288" s="726" t="s">
        <v>1089</v>
      </c>
      <c r="X1288" s="726">
        <v>50</v>
      </c>
      <c r="Y1288" s="726">
        <v>15</v>
      </c>
      <c r="Z1288" s="726"/>
      <c r="AA1288" s="726" t="s">
        <v>1090</v>
      </c>
      <c r="AB1288" s="726" t="s">
        <v>1090</v>
      </c>
      <c r="AC1288" s="726" t="s">
        <v>1090</v>
      </c>
      <c r="AD1288" s="726" t="s">
        <v>1090</v>
      </c>
      <c r="AE1288" s="726" t="s">
        <v>1090</v>
      </c>
      <c r="AF1288" s="726">
        <v>0.3</v>
      </c>
      <c r="AG1288" s="726" t="s">
        <v>1090</v>
      </c>
      <c r="AH1288" s="726"/>
      <c r="AI1288" s="167" t="s">
        <v>5987</v>
      </c>
      <c r="AJ1288" s="167" t="s">
        <v>5988</v>
      </c>
      <c r="AK1288" s="726" t="s">
        <v>1108</v>
      </c>
      <c r="AL1288" s="726"/>
    </row>
    <row r="1289" spans="1:529" s="192" customFormat="1" ht="46.5" customHeight="1" thickBot="1" x14ac:dyDescent="0.3">
      <c r="A1289" s="408" t="s">
        <v>6080</v>
      </c>
      <c r="B1289" s="407">
        <v>42348</v>
      </c>
      <c r="C1289" s="205" t="s">
        <v>6097</v>
      </c>
      <c r="D1289" s="708" t="s">
        <v>7218</v>
      </c>
      <c r="E1289" s="708" t="s">
        <v>31</v>
      </c>
      <c r="F1289" s="708" t="s">
        <v>31</v>
      </c>
      <c r="G1289" s="708" t="s">
        <v>31</v>
      </c>
      <c r="H1289" s="408" t="s">
        <v>276</v>
      </c>
      <c r="I1289" s="407">
        <v>42367</v>
      </c>
      <c r="J1289" s="407">
        <v>45342</v>
      </c>
      <c r="K1289" s="205" t="s">
        <v>1479</v>
      </c>
      <c r="L1289" s="205"/>
      <c r="M1289" s="205" t="s">
        <v>287</v>
      </c>
      <c r="N1289" s="205" t="s">
        <v>1845</v>
      </c>
      <c r="O1289" s="205">
        <v>557355</v>
      </c>
      <c r="P1289" s="547"/>
      <c r="Q1289" s="547"/>
      <c r="R1289" s="547"/>
      <c r="S1289" s="547"/>
      <c r="T1289" s="641"/>
      <c r="U1289" s="205">
        <v>1786</v>
      </c>
      <c r="V1289" s="205">
        <v>557355</v>
      </c>
      <c r="W1289" s="205" t="s">
        <v>1257</v>
      </c>
      <c r="X1289" s="205">
        <v>50</v>
      </c>
      <c r="Y1289" s="205">
        <v>25</v>
      </c>
      <c r="Z1289" s="205">
        <v>125</v>
      </c>
      <c r="AA1289" s="205" t="s">
        <v>1090</v>
      </c>
      <c r="AB1289" s="205" t="s">
        <v>1090</v>
      </c>
      <c r="AC1289" s="205" t="s">
        <v>1090</v>
      </c>
      <c r="AD1289" s="205" t="s">
        <v>1090</v>
      </c>
      <c r="AE1289" s="205" t="s">
        <v>1090</v>
      </c>
      <c r="AF1289" s="205">
        <v>5</v>
      </c>
      <c r="AG1289" s="205" t="s">
        <v>5289</v>
      </c>
      <c r="AH1289" s="205">
        <v>18.509</v>
      </c>
      <c r="AI1289" s="94" t="s">
        <v>6081</v>
      </c>
      <c r="AJ1289" s="94" t="s">
        <v>4415</v>
      </c>
      <c r="AK1289" s="205" t="s">
        <v>200</v>
      </c>
      <c r="AL1289" s="205"/>
    </row>
    <row r="1290" spans="1:529" s="192" customFormat="1" ht="46.5" customHeight="1" thickBot="1" x14ac:dyDescent="0.3">
      <c r="A1290" s="408" t="s">
        <v>6096</v>
      </c>
      <c r="B1290" s="407">
        <v>42376</v>
      </c>
      <c r="C1290" s="205" t="s">
        <v>6098</v>
      </c>
      <c r="D1290" s="708" t="s">
        <v>7219</v>
      </c>
      <c r="E1290" s="709" t="s">
        <v>758</v>
      </c>
      <c r="F1290" s="709" t="s">
        <v>138</v>
      </c>
      <c r="G1290" s="709" t="s">
        <v>63</v>
      </c>
      <c r="H1290" s="408" t="s">
        <v>6099</v>
      </c>
      <c r="I1290" s="407">
        <v>42402</v>
      </c>
      <c r="J1290" s="407">
        <v>44203</v>
      </c>
      <c r="K1290" s="205" t="s">
        <v>1112</v>
      </c>
      <c r="L1290" s="205"/>
      <c r="M1290" s="205" t="s">
        <v>756</v>
      </c>
      <c r="N1290" s="205" t="s">
        <v>66</v>
      </c>
      <c r="O1290" s="205">
        <v>23967</v>
      </c>
      <c r="P1290" s="547"/>
      <c r="Q1290" s="547"/>
      <c r="R1290" s="547"/>
      <c r="S1290" s="547"/>
      <c r="T1290" s="641">
        <v>41.39</v>
      </c>
      <c r="U1290" s="205">
        <v>65.664000000000001</v>
      </c>
      <c r="V1290" s="205">
        <v>23967</v>
      </c>
      <c r="W1290" s="205" t="s">
        <v>1089</v>
      </c>
      <c r="X1290" s="205">
        <v>60</v>
      </c>
      <c r="Y1290" s="205">
        <v>25</v>
      </c>
      <c r="Z1290" s="205">
        <v>125</v>
      </c>
      <c r="AA1290" s="205" t="s">
        <v>1090</v>
      </c>
      <c r="AB1290" s="205" t="s">
        <v>1090</v>
      </c>
      <c r="AC1290" s="205" t="s">
        <v>1090</v>
      </c>
      <c r="AD1290" s="205" t="s">
        <v>1090</v>
      </c>
      <c r="AE1290" s="205" t="s">
        <v>1090</v>
      </c>
      <c r="AF1290" s="205">
        <v>0.3</v>
      </c>
      <c r="AG1290" s="205" t="s">
        <v>6100</v>
      </c>
      <c r="AH1290" s="205">
        <v>63.042000000000002</v>
      </c>
      <c r="AI1290" s="94" t="s">
        <v>6101</v>
      </c>
      <c r="AJ1290" s="94" t="s">
        <v>6102</v>
      </c>
      <c r="AK1290" s="205" t="s">
        <v>1108</v>
      </c>
      <c r="AL1290" s="205"/>
    </row>
    <row r="1291" spans="1:529" s="192" customFormat="1" ht="46.5" customHeight="1" x14ac:dyDescent="0.25">
      <c r="A1291" s="548" t="s">
        <v>6103</v>
      </c>
      <c r="B1291" s="549">
        <v>42303</v>
      </c>
      <c r="C1291" s="439" t="s">
        <v>6104</v>
      </c>
      <c r="D1291" s="710" t="s">
        <v>7220</v>
      </c>
      <c r="E1291" s="710" t="s">
        <v>6766</v>
      </c>
      <c r="F1291" s="710" t="s">
        <v>6767</v>
      </c>
      <c r="G1291" s="710" t="s">
        <v>6768</v>
      </c>
      <c r="H1291" s="548" t="s">
        <v>5960</v>
      </c>
      <c r="I1291" s="549">
        <v>42325</v>
      </c>
      <c r="J1291" s="549">
        <v>42552</v>
      </c>
      <c r="K1291" s="439" t="s">
        <v>1657</v>
      </c>
      <c r="L1291" s="439"/>
      <c r="M1291" s="439" t="s">
        <v>6105</v>
      </c>
      <c r="N1291" s="439" t="s">
        <v>48</v>
      </c>
      <c r="O1291" s="439">
        <v>2040</v>
      </c>
      <c r="P1291" s="794"/>
      <c r="Q1291" s="794"/>
      <c r="R1291" s="794"/>
      <c r="S1291" s="794"/>
      <c r="T1291" s="642">
        <v>1.3</v>
      </c>
      <c r="U1291" s="439">
        <v>5.6</v>
      </c>
      <c r="V1291" s="439">
        <v>2040</v>
      </c>
      <c r="W1291" s="439" t="s">
        <v>1257</v>
      </c>
      <c r="X1291" s="439">
        <v>50</v>
      </c>
      <c r="Y1291" s="439">
        <v>50</v>
      </c>
      <c r="Z1291" s="439">
        <v>250</v>
      </c>
      <c r="AA1291" s="439" t="s">
        <v>1090</v>
      </c>
      <c r="AB1291" s="439" t="s">
        <v>1090</v>
      </c>
      <c r="AC1291" s="439" t="s">
        <v>1090</v>
      </c>
      <c r="AD1291" s="439" t="s">
        <v>1090</v>
      </c>
      <c r="AE1291" s="439" t="s">
        <v>1090</v>
      </c>
      <c r="AF1291" s="439" t="s">
        <v>1090</v>
      </c>
      <c r="AG1291" s="439" t="s">
        <v>6106</v>
      </c>
      <c r="AH1291" s="439">
        <v>232.1</v>
      </c>
      <c r="AI1291" s="98" t="s">
        <v>6107</v>
      </c>
      <c r="AJ1291" s="98" t="s">
        <v>6108</v>
      </c>
      <c r="AK1291" s="439" t="s">
        <v>200</v>
      </c>
      <c r="AL1291" s="439"/>
    </row>
    <row r="1292" spans="1:529" s="192" customFormat="1" ht="46.5" customHeight="1" thickBot="1" x14ac:dyDescent="0.3">
      <c r="A1292" s="550" t="s">
        <v>6103</v>
      </c>
      <c r="B1292" s="551">
        <v>42303</v>
      </c>
      <c r="C1292" s="483" t="s">
        <v>6104</v>
      </c>
      <c r="D1292" s="711" t="s">
        <v>7220</v>
      </c>
      <c r="E1292" s="711" t="s">
        <v>6766</v>
      </c>
      <c r="F1292" s="711" t="s">
        <v>6767</v>
      </c>
      <c r="G1292" s="711" t="s">
        <v>6768</v>
      </c>
      <c r="H1292" s="550" t="s">
        <v>5960</v>
      </c>
      <c r="I1292" s="551">
        <v>42325</v>
      </c>
      <c r="J1292" s="551">
        <v>44743</v>
      </c>
      <c r="K1292" s="483" t="s">
        <v>1657</v>
      </c>
      <c r="L1292" s="483"/>
      <c r="M1292" s="483" t="s">
        <v>6105</v>
      </c>
      <c r="N1292" s="483" t="s">
        <v>48</v>
      </c>
      <c r="O1292" s="483">
        <v>2040</v>
      </c>
      <c r="P1292" s="483" t="s">
        <v>6517</v>
      </c>
      <c r="Q1292" s="483" t="s">
        <v>6312</v>
      </c>
      <c r="R1292" s="483" t="s">
        <v>6714</v>
      </c>
      <c r="S1292" s="483"/>
      <c r="T1292" s="643">
        <v>1.3</v>
      </c>
      <c r="U1292" s="483">
        <v>5.6</v>
      </c>
      <c r="V1292" s="483">
        <v>2040</v>
      </c>
      <c r="W1292" s="483" t="s">
        <v>1257</v>
      </c>
      <c r="X1292" s="483">
        <v>50</v>
      </c>
      <c r="Y1292" s="483">
        <v>50</v>
      </c>
      <c r="Z1292" s="483">
        <v>250</v>
      </c>
      <c r="AA1292" s="483" t="s">
        <v>1090</v>
      </c>
      <c r="AB1292" s="483" t="s">
        <v>1090</v>
      </c>
      <c r="AC1292" s="483" t="s">
        <v>1090</v>
      </c>
      <c r="AD1292" s="483" t="s">
        <v>1090</v>
      </c>
      <c r="AE1292" s="483" t="s">
        <v>1090</v>
      </c>
      <c r="AF1292" s="483" t="s">
        <v>1090</v>
      </c>
      <c r="AG1292" s="483" t="s">
        <v>6106</v>
      </c>
      <c r="AH1292" s="483">
        <v>232.1</v>
      </c>
      <c r="AI1292" s="103" t="s">
        <v>6107</v>
      </c>
      <c r="AJ1292" s="103" t="s">
        <v>6108</v>
      </c>
      <c r="AK1292" s="483" t="s">
        <v>200</v>
      </c>
      <c r="AL1292" s="483"/>
    </row>
    <row r="1293" spans="1:529" s="192" customFormat="1" ht="46.5" customHeight="1" x14ac:dyDescent="0.25">
      <c r="A1293" s="420" t="s">
        <v>6153</v>
      </c>
      <c r="B1293" s="421">
        <v>42418</v>
      </c>
      <c r="C1293" s="192" t="s">
        <v>6154</v>
      </c>
      <c r="D1293" s="709" t="s">
        <v>7221</v>
      </c>
      <c r="E1293" s="709" t="s">
        <v>146</v>
      </c>
      <c r="F1293" s="709" t="s">
        <v>106</v>
      </c>
      <c r="G1293" s="709" t="s">
        <v>33</v>
      </c>
      <c r="H1293" s="420" t="s">
        <v>6156</v>
      </c>
      <c r="I1293" s="421">
        <v>42443</v>
      </c>
      <c r="J1293" s="421">
        <v>44245</v>
      </c>
      <c r="K1293" s="421" t="s">
        <v>1201</v>
      </c>
      <c r="L1293" s="421"/>
      <c r="M1293" s="192" t="s">
        <v>1036</v>
      </c>
      <c r="N1293" s="192" t="s">
        <v>34</v>
      </c>
      <c r="O1293" s="192">
        <v>11717</v>
      </c>
      <c r="P1293" s="545"/>
      <c r="Q1293" s="545"/>
      <c r="R1293" s="545"/>
      <c r="S1293" s="545"/>
      <c r="T1293" s="639">
        <v>10.3</v>
      </c>
      <c r="U1293" s="192">
        <v>32.1</v>
      </c>
      <c r="V1293" s="192">
        <v>11717</v>
      </c>
      <c r="W1293" s="192" t="s">
        <v>1089</v>
      </c>
      <c r="X1293" s="192">
        <v>50</v>
      </c>
      <c r="Y1293" s="192">
        <v>25</v>
      </c>
      <c r="Z1293" s="192">
        <v>150</v>
      </c>
      <c r="AA1293" s="192" t="s">
        <v>1090</v>
      </c>
      <c r="AB1293" s="192" t="s">
        <v>1090</v>
      </c>
      <c r="AC1293" s="192" t="s">
        <v>1090</v>
      </c>
      <c r="AD1293" s="192" t="s">
        <v>1090</v>
      </c>
      <c r="AE1293" s="192" t="s">
        <v>1090</v>
      </c>
      <c r="AF1293" s="192" t="s">
        <v>1090</v>
      </c>
      <c r="AG1293" s="192" t="s">
        <v>6068</v>
      </c>
      <c r="AH1293" s="192">
        <v>533</v>
      </c>
      <c r="AI1293" s="192" t="s">
        <v>6157</v>
      </c>
      <c r="AJ1293" s="192" t="s">
        <v>6158</v>
      </c>
      <c r="AK1293" s="192" t="s">
        <v>200</v>
      </c>
    </row>
    <row r="1294" spans="1:529" s="192" customFormat="1" ht="46.5" customHeight="1" thickBot="1" x14ac:dyDescent="0.3">
      <c r="A1294" s="422" t="s">
        <v>6153</v>
      </c>
      <c r="B1294" s="423">
        <v>42418</v>
      </c>
      <c r="C1294" s="204" t="s">
        <v>6155</v>
      </c>
      <c r="D1294" s="712" t="s">
        <v>7221</v>
      </c>
      <c r="E1294" s="712" t="s">
        <v>146</v>
      </c>
      <c r="F1294" s="712" t="s">
        <v>106</v>
      </c>
      <c r="G1294" s="712" t="s">
        <v>33</v>
      </c>
      <c r="H1294" s="422" t="s">
        <v>6156</v>
      </c>
      <c r="I1294" s="423">
        <v>42443</v>
      </c>
      <c r="J1294" s="423">
        <v>44245</v>
      </c>
      <c r="K1294" s="423" t="s">
        <v>1201</v>
      </c>
      <c r="L1294" s="423"/>
      <c r="M1294" s="204" t="s">
        <v>1036</v>
      </c>
      <c r="N1294" s="204" t="s">
        <v>34</v>
      </c>
      <c r="O1294" s="204">
        <v>3006</v>
      </c>
      <c r="P1294" s="546"/>
      <c r="Q1294" s="546"/>
      <c r="R1294" s="546"/>
      <c r="S1294" s="546"/>
      <c r="T1294" s="640">
        <v>175.3</v>
      </c>
      <c r="U1294" s="204">
        <v>14.2</v>
      </c>
      <c r="V1294" s="204">
        <v>3006</v>
      </c>
      <c r="W1294" s="204" t="s">
        <v>1089</v>
      </c>
      <c r="X1294" s="204">
        <v>50</v>
      </c>
      <c r="Y1294" s="204" t="s">
        <v>1090</v>
      </c>
      <c r="Z1294" s="204">
        <v>150</v>
      </c>
      <c r="AA1294" s="204" t="s">
        <v>1090</v>
      </c>
      <c r="AB1294" s="204" t="s">
        <v>1090</v>
      </c>
      <c r="AC1294" s="204" t="s">
        <v>1090</v>
      </c>
      <c r="AD1294" s="204" t="s">
        <v>1090</v>
      </c>
      <c r="AE1294" s="204" t="s">
        <v>1090</v>
      </c>
      <c r="AF1294" s="204">
        <v>0.5</v>
      </c>
      <c r="AG1294" s="204" t="s">
        <v>1090</v>
      </c>
      <c r="AH1294" s="204">
        <v>533</v>
      </c>
      <c r="AI1294" s="204" t="s">
        <v>6157</v>
      </c>
      <c r="AJ1294" s="204" t="s">
        <v>6158</v>
      </c>
      <c r="AK1294" s="204" t="s">
        <v>200</v>
      </c>
      <c r="AL1294" s="204"/>
    </row>
    <row r="1295" spans="1:529" s="192" customFormat="1" ht="46.5" customHeight="1" thickBot="1" x14ac:dyDescent="0.3">
      <c r="A1295" s="408" t="s">
        <v>6159</v>
      </c>
      <c r="B1295" s="407">
        <v>42436</v>
      </c>
      <c r="C1295" s="205" t="s">
        <v>6160</v>
      </c>
      <c r="D1295" s="708" t="s">
        <v>7222</v>
      </c>
      <c r="E1295" s="708" t="s">
        <v>108</v>
      </c>
      <c r="F1295" s="708" t="s">
        <v>108</v>
      </c>
      <c r="G1295" s="708" t="s">
        <v>51</v>
      </c>
      <c r="H1295" s="408" t="s">
        <v>1962</v>
      </c>
      <c r="I1295" s="205">
        <v>42459</v>
      </c>
      <c r="J1295" s="205" t="s">
        <v>6161</v>
      </c>
      <c r="K1295" s="205" t="s">
        <v>1104</v>
      </c>
      <c r="L1295" s="205"/>
      <c r="M1295" s="205" t="s">
        <v>306</v>
      </c>
      <c r="N1295" s="205" t="s">
        <v>21</v>
      </c>
      <c r="O1295" s="205">
        <v>15000</v>
      </c>
      <c r="P1295" s="547"/>
      <c r="Q1295" s="547"/>
      <c r="R1295" s="547"/>
      <c r="S1295" s="547"/>
      <c r="T1295" s="641">
        <v>10</v>
      </c>
      <c r="U1295" s="205">
        <v>50</v>
      </c>
      <c r="V1295" s="205">
        <v>15000</v>
      </c>
      <c r="W1295" s="205" t="s">
        <v>1089</v>
      </c>
      <c r="X1295" s="205">
        <v>50</v>
      </c>
      <c r="Y1295" s="205">
        <v>50</v>
      </c>
      <c r="Z1295" s="205">
        <v>250</v>
      </c>
      <c r="AA1295" s="205" t="s">
        <v>1090</v>
      </c>
      <c r="AB1295" s="205" t="s">
        <v>1090</v>
      </c>
      <c r="AC1295" s="205" t="s">
        <v>1090</v>
      </c>
      <c r="AD1295" s="205" t="s">
        <v>1090</v>
      </c>
      <c r="AE1295" s="205" t="s">
        <v>1090</v>
      </c>
      <c r="AF1295" s="205" t="s">
        <v>1090</v>
      </c>
      <c r="AG1295" s="205" t="s">
        <v>6068</v>
      </c>
      <c r="AH1295" s="205">
        <v>564.07000000000005</v>
      </c>
      <c r="AI1295" s="205" t="s">
        <v>6162</v>
      </c>
      <c r="AJ1295" s="205" t="s">
        <v>6163</v>
      </c>
      <c r="AK1295" s="205" t="s">
        <v>6164</v>
      </c>
      <c r="AL1295" s="205"/>
    </row>
    <row r="1296" spans="1:529" s="192" customFormat="1" ht="46.5" customHeight="1" x14ac:dyDescent="0.25">
      <c r="A1296" s="548" t="s">
        <v>6165</v>
      </c>
      <c r="B1296" s="549">
        <v>42438</v>
      </c>
      <c r="C1296" s="439" t="s">
        <v>6685</v>
      </c>
      <c r="D1296" s="710" t="s">
        <v>7223</v>
      </c>
      <c r="E1296" s="713" t="s">
        <v>6724</v>
      </c>
      <c r="F1296" s="713" t="s">
        <v>110</v>
      </c>
      <c r="G1296" s="713" t="s">
        <v>33</v>
      </c>
      <c r="H1296" s="548" t="s">
        <v>1984</v>
      </c>
      <c r="I1296" s="549">
        <v>42459</v>
      </c>
      <c r="J1296" s="549">
        <v>42761</v>
      </c>
      <c r="K1296" s="549" t="s">
        <v>1120</v>
      </c>
      <c r="L1296" s="549"/>
      <c r="M1296" s="439" t="s">
        <v>941</v>
      </c>
      <c r="N1296" s="439" t="s">
        <v>34</v>
      </c>
      <c r="O1296" s="439">
        <v>247.23500000000001</v>
      </c>
      <c r="P1296" s="439" t="s">
        <v>6501</v>
      </c>
      <c r="Q1296" s="439" t="s">
        <v>6501</v>
      </c>
      <c r="R1296" s="439"/>
      <c r="S1296" s="439"/>
      <c r="T1296" s="642">
        <v>0.36699999999999999</v>
      </c>
      <c r="U1296" s="439">
        <v>0.98499999999999999</v>
      </c>
      <c r="V1296" s="439">
        <v>247.23500000000001</v>
      </c>
      <c r="W1296" s="439" t="s">
        <v>1257</v>
      </c>
      <c r="X1296" s="439">
        <v>35</v>
      </c>
      <c r="Y1296" s="439">
        <v>25</v>
      </c>
      <c r="Z1296" s="439">
        <v>125</v>
      </c>
      <c r="AA1296" s="439" t="s">
        <v>1090</v>
      </c>
      <c r="AB1296" s="439" t="s">
        <v>1090</v>
      </c>
      <c r="AC1296" s="439" t="s">
        <v>1090</v>
      </c>
      <c r="AD1296" s="439" t="s">
        <v>1090</v>
      </c>
      <c r="AE1296" s="439" t="s">
        <v>1090</v>
      </c>
      <c r="AF1296" s="439" t="s">
        <v>1090</v>
      </c>
      <c r="AG1296" s="439" t="s">
        <v>1090</v>
      </c>
      <c r="AH1296" s="439">
        <v>533</v>
      </c>
      <c r="AI1296" s="439" t="s">
        <v>6166</v>
      </c>
      <c r="AJ1296" s="439" t="s">
        <v>6167</v>
      </c>
      <c r="AK1296" s="439" t="s">
        <v>1108</v>
      </c>
      <c r="AL1296" s="439" t="s">
        <v>6683</v>
      </c>
    </row>
    <row r="1297" spans="1:38" s="192" customFormat="1" ht="46.5" customHeight="1" thickBot="1" x14ac:dyDescent="0.3">
      <c r="A1297" s="550" t="s">
        <v>6165</v>
      </c>
      <c r="B1297" s="551">
        <v>42438</v>
      </c>
      <c r="C1297" s="483" t="s">
        <v>6685</v>
      </c>
      <c r="D1297" s="711" t="s">
        <v>7223</v>
      </c>
      <c r="E1297" s="711" t="s">
        <v>6724</v>
      </c>
      <c r="F1297" s="711" t="s">
        <v>110</v>
      </c>
      <c r="G1297" s="711" t="s">
        <v>33</v>
      </c>
      <c r="H1297" s="550" t="s">
        <v>1984</v>
      </c>
      <c r="I1297" s="551">
        <v>42459</v>
      </c>
      <c r="J1297" s="551">
        <v>42761</v>
      </c>
      <c r="K1297" s="551" t="s">
        <v>1120</v>
      </c>
      <c r="L1297" s="551"/>
      <c r="M1297" s="483" t="s">
        <v>941</v>
      </c>
      <c r="N1297" s="483" t="s">
        <v>34</v>
      </c>
      <c r="O1297" s="483">
        <v>247.23500000000001</v>
      </c>
      <c r="P1297" s="483"/>
      <c r="Q1297" s="483"/>
      <c r="R1297" s="483" t="s">
        <v>6682</v>
      </c>
      <c r="S1297" s="483"/>
      <c r="T1297" s="643">
        <v>0.36699999999999999</v>
      </c>
      <c r="U1297" s="483">
        <v>0.98499999999999999</v>
      </c>
      <c r="V1297" s="483">
        <v>247.23500000000001</v>
      </c>
      <c r="W1297" s="483" t="s">
        <v>1257</v>
      </c>
      <c r="X1297" s="483">
        <v>35</v>
      </c>
      <c r="Y1297" s="483">
        <v>25</v>
      </c>
      <c r="Z1297" s="483">
        <v>125</v>
      </c>
      <c r="AA1297" s="483" t="s">
        <v>1090</v>
      </c>
      <c r="AB1297" s="483" t="s">
        <v>1090</v>
      </c>
      <c r="AC1297" s="483" t="s">
        <v>1090</v>
      </c>
      <c r="AD1297" s="483" t="s">
        <v>1090</v>
      </c>
      <c r="AE1297" s="483" t="s">
        <v>1090</v>
      </c>
      <c r="AF1297" s="483" t="s">
        <v>1090</v>
      </c>
      <c r="AG1297" s="483" t="s">
        <v>1090</v>
      </c>
      <c r="AH1297" s="483">
        <v>533</v>
      </c>
      <c r="AI1297" s="483" t="s">
        <v>6166</v>
      </c>
      <c r="AJ1297" s="483" t="s">
        <v>6167</v>
      </c>
      <c r="AK1297" s="483" t="s">
        <v>1108</v>
      </c>
      <c r="AL1297" s="483" t="s">
        <v>6684</v>
      </c>
    </row>
    <row r="1298" spans="1:38" ht="46.5" customHeight="1" thickBot="1" x14ac:dyDescent="0.3">
      <c r="A1298" s="422" t="s">
        <v>6177</v>
      </c>
      <c r="B1298" s="423">
        <v>42445</v>
      </c>
      <c r="C1298" s="204" t="s">
        <v>6168</v>
      </c>
      <c r="D1298" s="712" t="s">
        <v>7224</v>
      </c>
      <c r="E1298" s="712" t="s">
        <v>7164</v>
      </c>
      <c r="F1298" s="712" t="s">
        <v>83</v>
      </c>
      <c r="G1298" s="712" t="s">
        <v>33</v>
      </c>
      <c r="H1298" s="422" t="s">
        <v>6169</v>
      </c>
      <c r="I1298" s="423">
        <v>42472</v>
      </c>
      <c r="J1298" s="423">
        <v>44271</v>
      </c>
      <c r="K1298" s="423" t="s">
        <v>877</v>
      </c>
      <c r="L1298" s="423"/>
      <c r="M1298" s="204" t="s">
        <v>302</v>
      </c>
      <c r="N1298" s="204" t="s">
        <v>34</v>
      </c>
      <c r="O1298" s="204">
        <v>220</v>
      </c>
      <c r="P1298" s="546"/>
      <c r="Q1298" s="546"/>
      <c r="R1298" s="546"/>
      <c r="S1298" s="546"/>
      <c r="T1298" s="640">
        <v>9.5000000000000001E-2</v>
      </c>
      <c r="U1298" s="204">
        <v>0.60299999999999998</v>
      </c>
      <c r="V1298" s="204">
        <v>220</v>
      </c>
      <c r="W1298" s="204" t="s">
        <v>1089</v>
      </c>
      <c r="X1298" s="204">
        <v>35</v>
      </c>
      <c r="Y1298" s="204">
        <v>25</v>
      </c>
      <c r="Z1298" s="204">
        <v>125</v>
      </c>
      <c r="AA1298" s="204" t="s">
        <v>1090</v>
      </c>
      <c r="AB1298" s="204" t="s">
        <v>1090</v>
      </c>
      <c r="AC1298" s="204" t="s">
        <v>1090</v>
      </c>
      <c r="AD1298" s="204" t="s">
        <v>1090</v>
      </c>
      <c r="AE1298" s="204" t="s">
        <v>1090</v>
      </c>
      <c r="AF1298" s="204" t="s">
        <v>1090</v>
      </c>
      <c r="AG1298" s="204" t="s">
        <v>1090</v>
      </c>
      <c r="AH1298" s="204">
        <v>481.5</v>
      </c>
      <c r="AI1298" s="204" t="s">
        <v>6170</v>
      </c>
      <c r="AJ1298" s="204" t="s">
        <v>6171</v>
      </c>
      <c r="AK1298" s="204" t="s">
        <v>200</v>
      </c>
      <c r="AL1298" s="204"/>
    </row>
    <row r="1299" spans="1:38" ht="46.5" customHeight="1" thickBot="1" x14ac:dyDescent="0.3">
      <c r="A1299" s="408" t="s">
        <v>6178</v>
      </c>
      <c r="B1299" s="407">
        <v>42444</v>
      </c>
      <c r="C1299" s="205" t="s">
        <v>6179</v>
      </c>
      <c r="D1299" s="708" t="s">
        <v>8582</v>
      </c>
      <c r="E1299" s="708" t="s">
        <v>7165</v>
      </c>
      <c r="F1299" s="708" t="s">
        <v>113</v>
      </c>
      <c r="G1299" s="708" t="s">
        <v>63</v>
      </c>
      <c r="H1299" s="408" t="s">
        <v>1946</v>
      </c>
      <c r="I1299" s="407">
        <v>42472</v>
      </c>
      <c r="J1299" s="407">
        <v>46827</v>
      </c>
      <c r="K1299" s="407" t="s">
        <v>1315</v>
      </c>
      <c r="L1299" s="407" t="s">
        <v>8583</v>
      </c>
      <c r="M1299" s="205" t="s">
        <v>1034</v>
      </c>
      <c r="N1299" s="205" t="s">
        <v>66</v>
      </c>
      <c r="O1299" s="205">
        <v>3395</v>
      </c>
      <c r="P1299" s="547" t="s">
        <v>8584</v>
      </c>
      <c r="Q1299" s="547" t="s">
        <v>8584</v>
      </c>
      <c r="R1299" s="547"/>
      <c r="S1299" s="547"/>
      <c r="T1299" s="641">
        <v>2.2010000000000001</v>
      </c>
      <c r="U1299" s="205">
        <v>8.25</v>
      </c>
      <c r="V1299" s="205">
        <v>3395</v>
      </c>
      <c r="W1299" s="205" t="s">
        <v>1089</v>
      </c>
      <c r="X1299" s="205">
        <v>50</v>
      </c>
      <c r="Y1299" s="205">
        <v>15</v>
      </c>
      <c r="Z1299" s="205">
        <v>70</v>
      </c>
      <c r="AA1299" s="205" t="s">
        <v>1090</v>
      </c>
      <c r="AB1299" s="205" t="s">
        <v>1090</v>
      </c>
      <c r="AC1299" s="205" t="s">
        <v>1090</v>
      </c>
      <c r="AD1299" s="205" t="s">
        <v>1090</v>
      </c>
      <c r="AE1299" s="205" t="s">
        <v>1090</v>
      </c>
      <c r="AF1299" s="205" t="s">
        <v>1090</v>
      </c>
      <c r="AG1299" s="205" t="s">
        <v>5081</v>
      </c>
      <c r="AH1299" s="205">
        <v>503.9</v>
      </c>
      <c r="AI1299" s="205" t="s">
        <v>6180</v>
      </c>
      <c r="AJ1299" s="205" t="s">
        <v>6181</v>
      </c>
      <c r="AK1299" s="205" t="s">
        <v>1108</v>
      </c>
      <c r="AL1299" s="205"/>
    </row>
    <row r="1300" spans="1:38" ht="46.5" customHeight="1" thickBot="1" x14ac:dyDescent="0.3">
      <c r="A1300" s="408" t="s">
        <v>6189</v>
      </c>
      <c r="B1300" s="407">
        <v>42453</v>
      </c>
      <c r="C1300" s="205" t="s">
        <v>6190</v>
      </c>
      <c r="D1300" s="708" t="s">
        <v>7225</v>
      </c>
      <c r="E1300" s="708" t="s">
        <v>33</v>
      </c>
      <c r="F1300" s="708" t="s">
        <v>41</v>
      </c>
      <c r="G1300" s="708" t="s">
        <v>33</v>
      </c>
      <c r="H1300" s="408" t="s">
        <v>159</v>
      </c>
      <c r="I1300" s="407">
        <v>42509</v>
      </c>
      <c r="J1300" s="407" t="s">
        <v>903</v>
      </c>
      <c r="K1300" s="407" t="s">
        <v>1118</v>
      </c>
      <c r="L1300" s="407"/>
      <c r="M1300" s="205" t="s">
        <v>4733</v>
      </c>
      <c r="N1300" s="205" t="s">
        <v>34</v>
      </c>
      <c r="O1300" s="205">
        <v>76103</v>
      </c>
      <c r="P1300" s="547"/>
      <c r="Q1300" s="547"/>
      <c r="R1300" s="547"/>
      <c r="S1300" s="547"/>
      <c r="T1300" s="641">
        <v>22.43</v>
      </c>
      <c r="U1300" s="205">
        <v>208.5</v>
      </c>
      <c r="V1300" s="205">
        <v>76103</v>
      </c>
      <c r="W1300" s="205" t="s">
        <v>1253</v>
      </c>
      <c r="X1300" s="205">
        <v>35</v>
      </c>
      <c r="Y1300" s="205">
        <v>25</v>
      </c>
      <c r="Z1300" s="205">
        <v>125</v>
      </c>
      <c r="AA1300" s="205" t="s">
        <v>1090</v>
      </c>
      <c r="AB1300" s="205" t="s">
        <v>1090</v>
      </c>
      <c r="AC1300" s="205" t="s">
        <v>1090</v>
      </c>
      <c r="AD1300" s="205" t="s">
        <v>1090</v>
      </c>
      <c r="AE1300" s="205" t="s">
        <v>1090</v>
      </c>
      <c r="AF1300" s="205">
        <v>0.1</v>
      </c>
      <c r="AG1300" s="205" t="s">
        <v>1090</v>
      </c>
      <c r="AH1300" s="205">
        <v>716.4</v>
      </c>
      <c r="AI1300" s="205" t="s">
        <v>6191</v>
      </c>
      <c r="AJ1300" s="205" t="s">
        <v>6192</v>
      </c>
      <c r="AK1300" s="205" t="s">
        <v>5425</v>
      </c>
      <c r="AL1300" s="205"/>
    </row>
    <row r="1301" spans="1:38" ht="46.5" customHeight="1" thickBot="1" x14ac:dyDescent="0.3">
      <c r="A1301" s="724" t="s">
        <v>6193</v>
      </c>
      <c r="B1301" s="725">
        <v>42459</v>
      </c>
      <c r="C1301" s="726" t="s">
        <v>6194</v>
      </c>
      <c r="D1301" s="727" t="s">
        <v>7226</v>
      </c>
      <c r="E1301" s="727" t="s">
        <v>7166</v>
      </c>
      <c r="F1301" s="727" t="s">
        <v>41</v>
      </c>
      <c r="G1301" s="727" t="s">
        <v>33</v>
      </c>
      <c r="H1301" s="724" t="s">
        <v>6195</v>
      </c>
      <c r="I1301" s="725">
        <v>42489</v>
      </c>
      <c r="J1301" s="725">
        <v>44285</v>
      </c>
      <c r="K1301" s="725" t="s">
        <v>1120</v>
      </c>
      <c r="L1301" s="725" t="s">
        <v>6738</v>
      </c>
      <c r="M1301" s="726" t="s">
        <v>6196</v>
      </c>
      <c r="N1301" s="726" t="s">
        <v>34</v>
      </c>
      <c r="O1301" s="726">
        <v>124416</v>
      </c>
      <c r="P1301" s="726" t="s">
        <v>7397</v>
      </c>
      <c r="Q1301" s="726"/>
      <c r="R1301" s="726" t="s">
        <v>7805</v>
      </c>
      <c r="S1301" s="726"/>
      <c r="T1301" s="728">
        <v>14.4</v>
      </c>
      <c r="U1301" s="726">
        <v>345.6</v>
      </c>
      <c r="V1301" s="726">
        <v>124416</v>
      </c>
      <c r="W1301" s="726" t="s">
        <v>1089</v>
      </c>
      <c r="X1301" s="726">
        <v>50</v>
      </c>
      <c r="Y1301" s="726" t="s">
        <v>1090</v>
      </c>
      <c r="Z1301" s="726">
        <v>150</v>
      </c>
      <c r="AA1301" s="726" t="s">
        <v>1090</v>
      </c>
      <c r="AB1301" s="726" t="s">
        <v>1090</v>
      </c>
      <c r="AC1301" s="726" t="s">
        <v>1090</v>
      </c>
      <c r="AD1301" s="726" t="s">
        <v>1090</v>
      </c>
      <c r="AE1301" s="726" t="s">
        <v>1090</v>
      </c>
      <c r="AF1301" s="726" t="s">
        <v>1090</v>
      </c>
      <c r="AG1301" s="726" t="s">
        <v>7398</v>
      </c>
      <c r="AH1301" s="726">
        <v>618</v>
      </c>
      <c r="AI1301" s="726" t="s">
        <v>6197</v>
      </c>
      <c r="AJ1301" s="726" t="s">
        <v>6198</v>
      </c>
      <c r="AK1301" s="726" t="s">
        <v>4898</v>
      </c>
      <c r="AL1301" s="726" t="s">
        <v>7403</v>
      </c>
    </row>
    <row r="1302" spans="1:38" ht="46.5" customHeight="1" thickBot="1" x14ac:dyDescent="0.3">
      <c r="A1302" s="408" t="s">
        <v>6207</v>
      </c>
      <c r="B1302" s="407">
        <v>42465</v>
      </c>
      <c r="C1302" s="205" t="s">
        <v>6208</v>
      </c>
      <c r="D1302" s="708" t="s">
        <v>7227</v>
      </c>
      <c r="E1302" s="708" t="s">
        <v>7167</v>
      </c>
      <c r="F1302" s="708" t="s">
        <v>60</v>
      </c>
      <c r="G1302" s="708" t="s">
        <v>28</v>
      </c>
      <c r="H1302" s="408" t="s">
        <v>6209</v>
      </c>
      <c r="I1302" s="407"/>
      <c r="J1302" s="407">
        <v>46117</v>
      </c>
      <c r="K1302" s="407" t="s">
        <v>376</v>
      </c>
      <c r="L1302" s="407"/>
      <c r="M1302" s="205" t="s">
        <v>6210</v>
      </c>
      <c r="N1302" s="205" t="s">
        <v>1845</v>
      </c>
      <c r="O1302" s="205">
        <v>52560</v>
      </c>
      <c r="P1302" s="547"/>
      <c r="Q1302" s="547"/>
      <c r="R1302" s="547"/>
      <c r="S1302" s="547"/>
      <c r="T1302" s="641">
        <v>10</v>
      </c>
      <c r="U1302" s="205">
        <v>144</v>
      </c>
      <c r="V1302" s="205">
        <v>52560</v>
      </c>
      <c r="W1302" s="205" t="s">
        <v>1257</v>
      </c>
      <c r="X1302" s="205">
        <v>50</v>
      </c>
      <c r="Y1302" s="205">
        <v>15</v>
      </c>
      <c r="Z1302" s="205">
        <v>70</v>
      </c>
      <c r="AA1302" s="205" t="s">
        <v>1090</v>
      </c>
      <c r="AB1302" s="205" t="s">
        <v>1090</v>
      </c>
      <c r="AC1302" s="205" t="s">
        <v>1090</v>
      </c>
      <c r="AD1302" s="205" t="s">
        <v>1090</v>
      </c>
      <c r="AE1302" s="205" t="s">
        <v>1090</v>
      </c>
      <c r="AF1302" s="205" t="s">
        <v>1090</v>
      </c>
      <c r="AG1302" s="205" t="s">
        <v>6211</v>
      </c>
      <c r="AH1302" s="205">
        <v>241.75</v>
      </c>
      <c r="AI1302" s="205" t="s">
        <v>6212</v>
      </c>
      <c r="AJ1302" s="205" t="s">
        <v>6213</v>
      </c>
      <c r="AK1302" s="205" t="s">
        <v>200</v>
      </c>
      <c r="AL1302" s="205"/>
    </row>
    <row r="1303" spans="1:38" ht="46.5" customHeight="1" thickBot="1" x14ac:dyDescent="0.3">
      <c r="A1303" s="408" t="s">
        <v>6214</v>
      </c>
      <c r="B1303" s="407">
        <v>42468</v>
      </c>
      <c r="C1303" s="205" t="s">
        <v>6215</v>
      </c>
      <c r="D1303" s="708" t="s">
        <v>7228</v>
      </c>
      <c r="E1303" s="708" t="s">
        <v>7168</v>
      </c>
      <c r="F1303" s="708" t="s">
        <v>60</v>
      </c>
      <c r="G1303" s="708" t="s">
        <v>28</v>
      </c>
      <c r="H1303" s="408" t="s">
        <v>1956</v>
      </c>
      <c r="I1303" s="407"/>
      <c r="J1303" s="407">
        <v>46120</v>
      </c>
      <c r="K1303" s="407" t="s">
        <v>376</v>
      </c>
      <c r="L1303" s="407"/>
      <c r="M1303" s="205" t="s">
        <v>6216</v>
      </c>
      <c r="N1303" s="205" t="s">
        <v>1845</v>
      </c>
      <c r="O1303" s="205">
        <v>67014</v>
      </c>
      <c r="P1303" s="547"/>
      <c r="Q1303" s="547"/>
      <c r="R1303" s="547"/>
      <c r="S1303" s="547"/>
      <c r="T1303" s="641">
        <v>10.63</v>
      </c>
      <c r="U1303" s="205">
        <v>183.6</v>
      </c>
      <c r="V1303" s="205">
        <v>67014</v>
      </c>
      <c r="W1303" s="205" t="s">
        <v>1257</v>
      </c>
      <c r="X1303" s="205">
        <v>35</v>
      </c>
      <c r="Y1303" s="205">
        <v>25</v>
      </c>
      <c r="Z1303" s="205">
        <v>125</v>
      </c>
      <c r="AA1303" s="205" t="s">
        <v>1090</v>
      </c>
      <c r="AB1303" s="205" t="s">
        <v>1090</v>
      </c>
      <c r="AC1303" s="205" t="s">
        <v>1090</v>
      </c>
      <c r="AD1303" s="205" t="s">
        <v>1090</v>
      </c>
      <c r="AE1303" s="205" t="s">
        <v>1090</v>
      </c>
      <c r="AF1303" s="205" t="s">
        <v>1090</v>
      </c>
      <c r="AG1303" s="205" t="s">
        <v>6211</v>
      </c>
      <c r="AH1303" s="205">
        <v>211.15</v>
      </c>
      <c r="AI1303" s="205" t="s">
        <v>6217</v>
      </c>
      <c r="AJ1303" s="205" t="s">
        <v>6218</v>
      </c>
      <c r="AK1303" s="205" t="s">
        <v>200</v>
      </c>
      <c r="AL1303" s="205"/>
    </row>
    <row r="1304" spans="1:38" ht="46.5" customHeight="1" x14ac:dyDescent="0.25">
      <c r="A1304" s="418" t="s">
        <v>6219</v>
      </c>
      <c r="B1304" s="419">
        <v>42479</v>
      </c>
      <c r="C1304" s="403" t="s">
        <v>6221</v>
      </c>
      <c r="D1304" s="715" t="s">
        <v>8673</v>
      </c>
      <c r="E1304" s="709" t="s">
        <v>7169</v>
      </c>
      <c r="F1304" s="709" t="s">
        <v>6723</v>
      </c>
      <c r="G1304" s="709" t="s">
        <v>128</v>
      </c>
      <c r="H1304" s="418" t="s">
        <v>6220</v>
      </c>
      <c r="I1304" s="419">
        <v>42515</v>
      </c>
      <c r="J1304" s="419">
        <v>45401</v>
      </c>
      <c r="K1304" s="419" t="s">
        <v>1112</v>
      </c>
      <c r="L1304" s="419" t="s">
        <v>8672</v>
      </c>
      <c r="M1304" s="403" t="s">
        <v>1838</v>
      </c>
      <c r="N1304" s="403" t="s">
        <v>6222</v>
      </c>
      <c r="O1304" s="403">
        <v>132.75</v>
      </c>
      <c r="P1304" s="552" t="s">
        <v>8676</v>
      </c>
      <c r="Q1304" s="552"/>
      <c r="R1304" s="552"/>
      <c r="S1304" s="552"/>
      <c r="T1304" s="644">
        <v>5.1100000000000003</v>
      </c>
      <c r="U1304" s="403">
        <v>6.08</v>
      </c>
      <c r="V1304" s="403">
        <v>132.75</v>
      </c>
      <c r="W1304" s="403" t="s">
        <v>1089</v>
      </c>
      <c r="X1304" s="403">
        <v>50</v>
      </c>
      <c r="Y1304" s="403"/>
      <c r="Z1304" s="403">
        <v>70</v>
      </c>
      <c r="AA1304" s="403" t="s">
        <v>1090</v>
      </c>
      <c r="AB1304" s="403" t="s">
        <v>1090</v>
      </c>
      <c r="AC1304" s="403" t="s">
        <v>1090</v>
      </c>
      <c r="AD1304" s="403" t="s">
        <v>1090</v>
      </c>
      <c r="AE1304" s="403" t="s">
        <v>1090</v>
      </c>
      <c r="AF1304" s="403">
        <v>0.3</v>
      </c>
      <c r="AG1304" s="403" t="s">
        <v>1090</v>
      </c>
      <c r="AH1304" s="403">
        <v>39.200000000000003</v>
      </c>
      <c r="AI1304" s="403" t="s">
        <v>6223</v>
      </c>
      <c r="AJ1304" s="403" t="s">
        <v>6224</v>
      </c>
      <c r="AK1304" s="403" t="s">
        <v>1108</v>
      </c>
      <c r="AL1304" s="403"/>
    </row>
    <row r="1305" spans="1:38" ht="46.5" customHeight="1" x14ac:dyDescent="0.25">
      <c r="A1305" s="916" t="s">
        <v>6219</v>
      </c>
      <c r="B1305" s="917">
        <v>42479</v>
      </c>
      <c r="C1305" s="918" t="s">
        <v>8674</v>
      </c>
      <c r="D1305" s="919" t="s">
        <v>8673</v>
      </c>
      <c r="E1305" s="920" t="s">
        <v>7169</v>
      </c>
      <c r="F1305" s="920" t="s">
        <v>6723</v>
      </c>
      <c r="G1305" s="920" t="s">
        <v>128</v>
      </c>
      <c r="H1305" s="916" t="s">
        <v>6220</v>
      </c>
      <c r="I1305" s="917">
        <v>42515</v>
      </c>
      <c r="J1305" s="921">
        <v>45401</v>
      </c>
      <c r="K1305" s="917" t="s">
        <v>1112</v>
      </c>
      <c r="L1305" s="917" t="s">
        <v>8672</v>
      </c>
      <c r="M1305" s="918" t="s">
        <v>1838</v>
      </c>
      <c r="N1305" s="918" t="s">
        <v>6222</v>
      </c>
      <c r="O1305" s="918">
        <v>206.5</v>
      </c>
      <c r="P1305" s="915" t="s">
        <v>8676</v>
      </c>
      <c r="Q1305" s="922"/>
      <c r="R1305" s="922"/>
      <c r="S1305" s="922"/>
      <c r="T1305" s="923">
        <v>7.95</v>
      </c>
      <c r="U1305" s="918">
        <v>9.4499999999999993</v>
      </c>
      <c r="V1305" s="918">
        <v>206.5</v>
      </c>
      <c r="W1305" s="918" t="s">
        <v>1089</v>
      </c>
      <c r="X1305" s="918">
        <v>50</v>
      </c>
      <c r="Y1305" s="918"/>
      <c r="Z1305" s="918"/>
      <c r="AA1305" s="918" t="s">
        <v>1090</v>
      </c>
      <c r="AB1305" s="918" t="s">
        <v>1090</v>
      </c>
      <c r="AC1305" s="918" t="s">
        <v>1090</v>
      </c>
      <c r="AD1305" s="918" t="s">
        <v>1090</v>
      </c>
      <c r="AE1305" s="918" t="s">
        <v>1090</v>
      </c>
      <c r="AF1305" s="918">
        <v>0.3</v>
      </c>
      <c r="AG1305" s="918" t="s">
        <v>1090</v>
      </c>
      <c r="AH1305" s="918">
        <v>38.9</v>
      </c>
      <c r="AI1305" s="918" t="s">
        <v>6225</v>
      </c>
      <c r="AJ1305" s="918" t="s">
        <v>6226</v>
      </c>
      <c r="AK1305" s="918" t="s">
        <v>1108</v>
      </c>
      <c r="AL1305" s="918"/>
    </row>
    <row r="1306" spans="1:38" ht="46.5" customHeight="1" thickBot="1" x14ac:dyDescent="0.3">
      <c r="A1306" s="924" t="s">
        <v>6219</v>
      </c>
      <c r="B1306" s="925">
        <v>42479</v>
      </c>
      <c r="C1306" s="926" t="s">
        <v>8675</v>
      </c>
      <c r="D1306" s="919" t="s">
        <v>8673</v>
      </c>
      <c r="E1306" s="927" t="s">
        <v>7169</v>
      </c>
      <c r="F1306" s="927" t="s">
        <v>6723</v>
      </c>
      <c r="G1306" s="927" t="s">
        <v>128</v>
      </c>
      <c r="H1306" s="924" t="s">
        <v>6220</v>
      </c>
      <c r="I1306" s="925">
        <v>42515</v>
      </c>
      <c r="J1306" s="921">
        <v>45401</v>
      </c>
      <c r="K1306" s="925" t="s">
        <v>1112</v>
      </c>
      <c r="L1306" s="925" t="s">
        <v>8672</v>
      </c>
      <c r="M1306" s="926" t="s">
        <v>1838</v>
      </c>
      <c r="N1306" s="926" t="s">
        <v>6222</v>
      </c>
      <c r="O1306" s="926">
        <v>1298</v>
      </c>
      <c r="P1306" s="915" t="s">
        <v>8676</v>
      </c>
      <c r="Q1306" s="928"/>
      <c r="R1306" s="928"/>
      <c r="S1306" s="928"/>
      <c r="T1306" s="929">
        <v>49.94</v>
      </c>
      <c r="U1306" s="926">
        <v>59.4</v>
      </c>
      <c r="V1306" s="926">
        <v>1298</v>
      </c>
      <c r="W1306" s="926" t="s">
        <v>1089</v>
      </c>
      <c r="X1306" s="926">
        <v>50</v>
      </c>
      <c r="Y1306" s="926"/>
      <c r="Z1306" s="926">
        <v>70</v>
      </c>
      <c r="AA1306" s="926" t="s">
        <v>1090</v>
      </c>
      <c r="AB1306" s="926" t="s">
        <v>1090</v>
      </c>
      <c r="AC1306" s="926" t="s">
        <v>1090</v>
      </c>
      <c r="AD1306" s="926" t="s">
        <v>1090</v>
      </c>
      <c r="AE1306" s="926" t="s">
        <v>1090</v>
      </c>
      <c r="AF1306" s="926">
        <v>0.3</v>
      </c>
      <c r="AG1306" s="926" t="s">
        <v>1090</v>
      </c>
      <c r="AH1306" s="926">
        <v>39.049999999999997</v>
      </c>
      <c r="AI1306" s="926" t="s">
        <v>6227</v>
      </c>
      <c r="AJ1306" s="926" t="s">
        <v>6228</v>
      </c>
      <c r="AK1306" s="926" t="s">
        <v>1108</v>
      </c>
      <c r="AL1306" s="926"/>
    </row>
    <row r="1307" spans="1:38" ht="46.5" customHeight="1" thickBot="1" x14ac:dyDescent="0.3">
      <c r="A1307" s="408" t="s">
        <v>6229</v>
      </c>
      <c r="B1307" s="407">
        <v>42485</v>
      </c>
      <c r="C1307" s="205" t="s">
        <v>6260</v>
      </c>
      <c r="D1307" s="708" t="s">
        <v>7229</v>
      </c>
      <c r="E1307" s="712" t="s">
        <v>33</v>
      </c>
      <c r="F1307" s="712" t="s">
        <v>41</v>
      </c>
      <c r="G1307" s="712" t="s">
        <v>33</v>
      </c>
      <c r="H1307" s="408" t="s">
        <v>153</v>
      </c>
      <c r="I1307" s="407">
        <v>42523</v>
      </c>
      <c r="J1307" s="407" t="s">
        <v>903</v>
      </c>
      <c r="K1307" s="407" t="s">
        <v>1118</v>
      </c>
      <c r="L1307" s="407"/>
      <c r="M1307" s="205" t="s">
        <v>6230</v>
      </c>
      <c r="N1307" s="205" t="s">
        <v>34</v>
      </c>
      <c r="O1307" s="205">
        <v>365</v>
      </c>
      <c r="P1307" s="547"/>
      <c r="Q1307" s="547"/>
      <c r="R1307" s="547"/>
      <c r="S1307" s="547"/>
      <c r="T1307" s="641"/>
      <c r="U1307" s="205">
        <v>10</v>
      </c>
      <c r="V1307" s="205">
        <v>365</v>
      </c>
      <c r="W1307" s="205" t="s">
        <v>1089</v>
      </c>
      <c r="X1307" s="205">
        <v>35</v>
      </c>
      <c r="Y1307" s="205">
        <v>25</v>
      </c>
      <c r="Z1307" s="205">
        <v>125</v>
      </c>
      <c r="AA1307" s="205" t="s">
        <v>1090</v>
      </c>
      <c r="AB1307" s="205" t="s">
        <v>1090</v>
      </c>
      <c r="AC1307" s="205" t="s">
        <v>1090</v>
      </c>
      <c r="AD1307" s="205" t="s">
        <v>1090</v>
      </c>
      <c r="AE1307" s="205" t="s">
        <v>1090</v>
      </c>
      <c r="AF1307" s="205" t="s">
        <v>1090</v>
      </c>
      <c r="AG1307" s="205" t="s">
        <v>1090</v>
      </c>
      <c r="AH1307" s="205">
        <v>686</v>
      </c>
      <c r="AI1307" s="205" t="s">
        <v>6231</v>
      </c>
      <c r="AJ1307" s="205" t="s">
        <v>6232</v>
      </c>
      <c r="AK1307" s="205" t="s">
        <v>6233</v>
      </c>
      <c r="AL1307" s="205"/>
    </row>
    <row r="1308" spans="1:38" ht="46.5" customHeight="1" thickBot="1" x14ac:dyDescent="0.3">
      <c r="A1308" s="408" t="s">
        <v>6234</v>
      </c>
      <c r="B1308" s="407">
        <v>42487</v>
      </c>
      <c r="C1308" s="205" t="s">
        <v>6259</v>
      </c>
      <c r="D1308" s="708" t="s">
        <v>4623</v>
      </c>
      <c r="E1308" s="708" t="s">
        <v>31</v>
      </c>
      <c r="F1308" s="708" t="s">
        <v>31</v>
      </c>
      <c r="G1308" s="708" t="s">
        <v>31</v>
      </c>
      <c r="H1308" s="408" t="s">
        <v>276</v>
      </c>
      <c r="I1308" s="407"/>
      <c r="J1308" s="407" t="s">
        <v>903</v>
      </c>
      <c r="K1308" s="407" t="s">
        <v>365</v>
      </c>
      <c r="L1308" s="407"/>
      <c r="M1308" s="205" t="s">
        <v>289</v>
      </c>
      <c r="N1308" s="205" t="s">
        <v>25</v>
      </c>
      <c r="O1308" s="205">
        <v>265.5</v>
      </c>
      <c r="P1308" s="547"/>
      <c r="Q1308" s="547"/>
      <c r="R1308" s="547"/>
      <c r="S1308" s="547"/>
      <c r="T1308" s="641">
        <v>0.09</v>
      </c>
      <c r="U1308" s="205">
        <v>0.7</v>
      </c>
      <c r="V1308" s="205">
        <v>265.5</v>
      </c>
      <c r="W1308" s="205" t="s">
        <v>1257</v>
      </c>
      <c r="X1308" s="205">
        <v>50</v>
      </c>
      <c r="Y1308" s="205">
        <v>50</v>
      </c>
      <c r="Z1308" s="205">
        <v>250</v>
      </c>
      <c r="AA1308" s="205" t="s">
        <v>1090</v>
      </c>
      <c r="AB1308" s="205" t="s">
        <v>1090</v>
      </c>
      <c r="AC1308" s="205" t="s">
        <v>1090</v>
      </c>
      <c r="AD1308" s="205" t="s">
        <v>1090</v>
      </c>
      <c r="AE1308" s="205" t="s">
        <v>1090</v>
      </c>
      <c r="AF1308" s="205" t="s">
        <v>1090</v>
      </c>
      <c r="AG1308" s="205" t="s">
        <v>1090</v>
      </c>
      <c r="AH1308" s="205">
        <v>15</v>
      </c>
      <c r="AI1308" s="205" t="s">
        <v>6279</v>
      </c>
      <c r="AJ1308" s="205" t="s">
        <v>6280</v>
      </c>
      <c r="AK1308" s="205" t="s">
        <v>6235</v>
      </c>
      <c r="AL1308" s="205" t="s">
        <v>6281</v>
      </c>
    </row>
    <row r="1309" spans="1:38" ht="46.5" customHeight="1" thickBot="1" x14ac:dyDescent="0.3">
      <c r="A1309" s="408" t="s">
        <v>6241</v>
      </c>
      <c r="B1309" s="407">
        <v>42495</v>
      </c>
      <c r="C1309" s="205" t="s">
        <v>8482</v>
      </c>
      <c r="D1309" s="708" t="s">
        <v>8479</v>
      </c>
      <c r="E1309" s="708" t="s">
        <v>7170</v>
      </c>
      <c r="F1309" s="708" t="s">
        <v>133</v>
      </c>
      <c r="G1309" s="708" t="s">
        <v>51</v>
      </c>
      <c r="H1309" s="408" t="s">
        <v>3186</v>
      </c>
      <c r="I1309" s="407">
        <v>42517</v>
      </c>
      <c r="J1309" s="407">
        <v>46878</v>
      </c>
      <c r="K1309" s="407" t="s">
        <v>378</v>
      </c>
      <c r="L1309" s="407" t="s">
        <v>8480</v>
      </c>
      <c r="M1309" s="205" t="s">
        <v>5320</v>
      </c>
      <c r="N1309" s="205" t="s">
        <v>95</v>
      </c>
      <c r="O1309" s="205">
        <v>57816</v>
      </c>
      <c r="P1309" s="547" t="s">
        <v>8481</v>
      </c>
      <c r="Q1309" s="547" t="s">
        <v>8481</v>
      </c>
      <c r="R1309" s="547"/>
      <c r="S1309" s="547"/>
      <c r="T1309" s="641">
        <v>21.05</v>
      </c>
      <c r="U1309" s="205">
        <v>158.4</v>
      </c>
      <c r="V1309" s="205">
        <v>57816</v>
      </c>
      <c r="W1309" s="205" t="s">
        <v>1089</v>
      </c>
      <c r="X1309" s="205">
        <v>30</v>
      </c>
      <c r="Y1309" s="205">
        <v>15</v>
      </c>
      <c r="Z1309" s="205">
        <v>70</v>
      </c>
      <c r="AA1309" s="205" t="s">
        <v>1090</v>
      </c>
      <c r="AB1309" s="205" t="s">
        <v>1090</v>
      </c>
      <c r="AC1309" s="205" t="s">
        <v>1090</v>
      </c>
      <c r="AD1309" s="205" t="s">
        <v>1090</v>
      </c>
      <c r="AE1309" s="205" t="s">
        <v>1090</v>
      </c>
      <c r="AF1309" s="205" t="s">
        <v>6242</v>
      </c>
      <c r="AG1309" s="205" t="s">
        <v>6243</v>
      </c>
      <c r="AH1309" s="205">
        <v>435.7</v>
      </c>
      <c r="AI1309" s="205" t="s">
        <v>6244</v>
      </c>
      <c r="AJ1309" s="205" t="s">
        <v>6245</v>
      </c>
      <c r="AK1309" s="205" t="s">
        <v>257</v>
      </c>
      <c r="AL1309" s="205"/>
    </row>
    <row r="1310" spans="1:38" ht="46.5" customHeight="1" thickBot="1" x14ac:dyDescent="0.3">
      <c r="A1310" s="408" t="s">
        <v>6253</v>
      </c>
      <c r="B1310" s="407">
        <v>42495</v>
      </c>
      <c r="C1310" s="205" t="s">
        <v>6258</v>
      </c>
      <c r="D1310" s="708" t="s">
        <v>7230</v>
      </c>
      <c r="E1310" s="708" t="s">
        <v>7171</v>
      </c>
      <c r="F1310" s="708" t="s">
        <v>41</v>
      </c>
      <c r="G1310" s="708" t="s">
        <v>33</v>
      </c>
      <c r="H1310" s="408" t="s">
        <v>5429</v>
      </c>
      <c r="I1310" s="407">
        <v>42523</v>
      </c>
      <c r="J1310" s="407">
        <v>44321</v>
      </c>
      <c r="K1310" s="407" t="s">
        <v>1120</v>
      </c>
      <c r="L1310" s="407"/>
      <c r="M1310" s="205" t="s">
        <v>6254</v>
      </c>
      <c r="N1310" s="205" t="s">
        <v>34</v>
      </c>
      <c r="O1310" s="205">
        <v>5475</v>
      </c>
      <c r="P1310" s="547"/>
      <c r="Q1310" s="547"/>
      <c r="R1310" s="547"/>
      <c r="S1310" s="547"/>
      <c r="T1310" s="641">
        <v>2.2000000000000002</v>
      </c>
      <c r="U1310" s="205">
        <v>15</v>
      </c>
      <c r="V1310" s="205">
        <v>5474</v>
      </c>
      <c r="W1310" s="205" t="s">
        <v>1089</v>
      </c>
      <c r="X1310" s="205">
        <v>35</v>
      </c>
      <c r="Y1310" s="205">
        <v>25</v>
      </c>
      <c r="Z1310" s="205">
        <v>125</v>
      </c>
      <c r="AA1310" s="205" t="s">
        <v>1090</v>
      </c>
      <c r="AB1310" s="205" t="s">
        <v>1090</v>
      </c>
      <c r="AC1310" s="205" t="s">
        <v>1090</v>
      </c>
      <c r="AD1310" s="205" t="s">
        <v>1090</v>
      </c>
      <c r="AE1310" s="205" t="s">
        <v>1090</v>
      </c>
      <c r="AF1310" s="205" t="s">
        <v>1090</v>
      </c>
      <c r="AG1310" s="205" t="s">
        <v>1090</v>
      </c>
      <c r="AH1310" s="205">
        <v>609.27</v>
      </c>
      <c r="AI1310" s="205" t="s">
        <v>6255</v>
      </c>
      <c r="AJ1310" s="205" t="s">
        <v>6256</v>
      </c>
      <c r="AK1310" s="205" t="s">
        <v>257</v>
      </c>
      <c r="AL1310" s="205"/>
    </row>
    <row r="1311" spans="1:38" ht="46.5" customHeight="1" thickBot="1" x14ac:dyDescent="0.3">
      <c r="A1311" s="408" t="s">
        <v>6257</v>
      </c>
      <c r="B1311" s="407">
        <v>42499</v>
      </c>
      <c r="C1311" s="205" t="s">
        <v>6261</v>
      </c>
      <c r="D1311" s="708" t="s">
        <v>7231</v>
      </c>
      <c r="E1311" s="708" t="s">
        <v>31</v>
      </c>
      <c r="F1311" s="708" t="s">
        <v>31</v>
      </c>
      <c r="G1311" s="708" t="s">
        <v>31</v>
      </c>
      <c r="H1311" s="408" t="s">
        <v>276</v>
      </c>
      <c r="I1311" s="407">
        <v>42521</v>
      </c>
      <c r="J1311" s="407">
        <v>46151</v>
      </c>
      <c r="K1311" s="407" t="s">
        <v>365</v>
      </c>
      <c r="L1311" s="407"/>
      <c r="M1311" s="205" t="s">
        <v>289</v>
      </c>
      <c r="N1311" s="205" t="s">
        <v>25</v>
      </c>
      <c r="O1311" s="205">
        <v>20862</v>
      </c>
      <c r="P1311" s="547"/>
      <c r="Q1311" s="547"/>
      <c r="R1311" s="547"/>
      <c r="S1311" s="547"/>
      <c r="T1311" s="641">
        <v>7.72</v>
      </c>
      <c r="U1311" s="205">
        <v>57</v>
      </c>
      <c r="V1311" s="205">
        <v>20862</v>
      </c>
      <c r="W1311" s="205" t="s">
        <v>1257</v>
      </c>
      <c r="X1311" s="205">
        <v>50</v>
      </c>
      <c r="Y1311" s="205">
        <v>50</v>
      </c>
      <c r="Z1311" s="205">
        <v>250</v>
      </c>
      <c r="AA1311" s="205" t="s">
        <v>1090</v>
      </c>
      <c r="AB1311" s="205" t="s">
        <v>1090</v>
      </c>
      <c r="AC1311" s="205" t="s">
        <v>1090</v>
      </c>
      <c r="AD1311" s="205">
        <v>10</v>
      </c>
      <c r="AE1311" s="205" t="s">
        <v>1090</v>
      </c>
      <c r="AF1311" s="205" t="s">
        <v>1090</v>
      </c>
      <c r="AG1311" s="205" t="s">
        <v>6262</v>
      </c>
      <c r="AH1311" s="205">
        <v>15</v>
      </c>
      <c r="AI1311" s="205" t="s">
        <v>6263</v>
      </c>
      <c r="AJ1311" s="205" t="s">
        <v>6264</v>
      </c>
      <c r="AK1311" s="205" t="s">
        <v>257</v>
      </c>
      <c r="AL1311" s="205"/>
    </row>
    <row r="1312" spans="1:38" ht="46.5" customHeight="1" thickBot="1" x14ac:dyDescent="0.3">
      <c r="A1312" s="724" t="s">
        <v>6252</v>
      </c>
      <c r="B1312" s="725">
        <v>42500</v>
      </c>
      <c r="C1312" s="726" t="s">
        <v>6265</v>
      </c>
      <c r="D1312" s="727" t="s">
        <v>7232</v>
      </c>
      <c r="E1312" s="727" t="s">
        <v>7172</v>
      </c>
      <c r="F1312" s="727" t="s">
        <v>148</v>
      </c>
      <c r="G1312" s="727" t="s">
        <v>70</v>
      </c>
      <c r="H1312" s="724" t="s">
        <v>1178</v>
      </c>
      <c r="I1312" s="725">
        <v>42524</v>
      </c>
      <c r="J1312" s="725">
        <v>44691</v>
      </c>
      <c r="K1312" s="725" t="s">
        <v>1179</v>
      </c>
      <c r="L1312" s="725"/>
      <c r="M1312" s="726" t="s">
        <v>1000</v>
      </c>
      <c r="N1312" s="726" t="s">
        <v>6222</v>
      </c>
      <c r="O1312" s="726">
        <v>12468</v>
      </c>
      <c r="P1312" s="726"/>
      <c r="Q1312" s="726"/>
      <c r="R1312" s="726"/>
      <c r="S1312" s="726"/>
      <c r="T1312" s="728">
        <v>1.19</v>
      </c>
      <c r="U1312" s="726">
        <v>34.56</v>
      </c>
      <c r="V1312" s="726">
        <v>12468</v>
      </c>
      <c r="W1312" s="726" t="s">
        <v>1089</v>
      </c>
      <c r="X1312" s="726">
        <v>35</v>
      </c>
      <c r="Y1312" s="726">
        <v>25</v>
      </c>
      <c r="Z1312" s="726">
        <v>125</v>
      </c>
      <c r="AA1312" s="726" t="s">
        <v>1090</v>
      </c>
      <c r="AB1312" s="726" t="s">
        <v>1090</v>
      </c>
      <c r="AC1312" s="726" t="s">
        <v>1090</v>
      </c>
      <c r="AD1312" s="726" t="s">
        <v>1090</v>
      </c>
      <c r="AE1312" s="726" t="s">
        <v>1090</v>
      </c>
      <c r="AF1312" s="726">
        <v>0.3</v>
      </c>
      <c r="AG1312" s="726" t="s">
        <v>6266</v>
      </c>
      <c r="AH1312" s="726">
        <v>202.58</v>
      </c>
      <c r="AI1312" s="726" t="s">
        <v>6267</v>
      </c>
      <c r="AJ1312" s="726" t="s">
        <v>6268</v>
      </c>
      <c r="AK1312" s="726" t="s">
        <v>1373</v>
      </c>
      <c r="AL1312" s="726" t="s">
        <v>8557</v>
      </c>
    </row>
    <row r="1313" spans="1:38" ht="46.5" customHeight="1" thickBot="1" x14ac:dyDescent="0.3">
      <c r="A1313" s="724" t="s">
        <v>6293</v>
      </c>
      <c r="B1313" s="725">
        <v>42552</v>
      </c>
      <c r="C1313" s="726" t="s">
        <v>6294</v>
      </c>
      <c r="D1313" s="727" t="s">
        <v>7233</v>
      </c>
      <c r="E1313" s="727" t="s">
        <v>138</v>
      </c>
      <c r="F1313" s="727" t="s">
        <v>138</v>
      </c>
      <c r="G1313" s="727" t="s">
        <v>63</v>
      </c>
      <c r="H1313" s="724" t="s">
        <v>6150</v>
      </c>
      <c r="I1313" s="725">
        <v>42578</v>
      </c>
      <c r="J1313" s="725">
        <v>44743</v>
      </c>
      <c r="K1313" s="725" t="s">
        <v>1112</v>
      </c>
      <c r="L1313" s="725"/>
      <c r="M1313" s="726" t="s">
        <v>756</v>
      </c>
      <c r="N1313" s="726" t="s">
        <v>66</v>
      </c>
      <c r="O1313" s="726">
        <v>896208.15</v>
      </c>
      <c r="P1313" s="726"/>
      <c r="Q1313" s="726"/>
      <c r="R1313" s="726"/>
      <c r="S1313" s="726"/>
      <c r="T1313" s="728">
        <v>107.218</v>
      </c>
      <c r="U1313" s="726">
        <v>2635.5810000000001</v>
      </c>
      <c r="V1313" s="726">
        <v>896208.15</v>
      </c>
      <c r="W1313" s="726" t="s">
        <v>1253</v>
      </c>
      <c r="X1313" s="726">
        <v>35</v>
      </c>
      <c r="Y1313" s="726">
        <v>50</v>
      </c>
      <c r="Z1313" s="726">
        <v>250</v>
      </c>
      <c r="AA1313" s="726" t="s">
        <v>1090</v>
      </c>
      <c r="AB1313" s="726" t="s">
        <v>1090</v>
      </c>
      <c r="AC1313" s="726" t="s">
        <v>1090</v>
      </c>
      <c r="AD1313" s="726" t="s">
        <v>1090</v>
      </c>
      <c r="AE1313" s="726" t="s">
        <v>1090</v>
      </c>
      <c r="AF1313" s="726" t="s">
        <v>1090</v>
      </c>
      <c r="AG1313" s="726" t="s">
        <v>6295</v>
      </c>
      <c r="AH1313" s="726">
        <v>99.12</v>
      </c>
      <c r="AI1313" s="726" t="s">
        <v>6296</v>
      </c>
      <c r="AJ1313" s="726" t="s">
        <v>6297</v>
      </c>
      <c r="AK1313" s="726" t="s">
        <v>1373</v>
      </c>
      <c r="AL1313" s="726" t="s">
        <v>8551</v>
      </c>
    </row>
    <row r="1314" spans="1:38" ht="46.5" customHeight="1" thickBot="1" x14ac:dyDescent="0.3">
      <c r="A1314" s="408" t="s">
        <v>6298</v>
      </c>
      <c r="B1314" s="407">
        <v>42552</v>
      </c>
      <c r="C1314" s="205" t="s">
        <v>6299</v>
      </c>
      <c r="D1314" s="708" t="s">
        <v>7234</v>
      </c>
      <c r="E1314" s="708" t="s">
        <v>138</v>
      </c>
      <c r="F1314" s="708" t="s">
        <v>138</v>
      </c>
      <c r="G1314" s="708" t="s">
        <v>63</v>
      </c>
      <c r="H1314" s="408" t="s">
        <v>6150</v>
      </c>
      <c r="I1314" s="407">
        <v>42579</v>
      </c>
      <c r="J1314" s="407">
        <v>44743</v>
      </c>
      <c r="K1314" s="407" t="s">
        <v>1112</v>
      </c>
      <c r="L1314" s="407"/>
      <c r="M1314" s="205" t="s">
        <v>756</v>
      </c>
      <c r="N1314" s="205" t="s">
        <v>66</v>
      </c>
      <c r="O1314" s="205">
        <v>15811</v>
      </c>
      <c r="P1314" s="547"/>
      <c r="Q1314" s="547"/>
      <c r="R1314" s="547"/>
      <c r="S1314" s="547"/>
      <c r="T1314" s="641">
        <v>10</v>
      </c>
      <c r="U1314" s="205">
        <v>216</v>
      </c>
      <c r="V1314" s="205">
        <v>15811</v>
      </c>
      <c r="W1314" s="205" t="s">
        <v>1089</v>
      </c>
      <c r="X1314" s="205">
        <v>50</v>
      </c>
      <c r="Y1314" s="205">
        <v>25</v>
      </c>
      <c r="Z1314" s="205">
        <v>125</v>
      </c>
      <c r="AA1314" s="205" t="s">
        <v>1090</v>
      </c>
      <c r="AB1314" s="205" t="s">
        <v>1090</v>
      </c>
      <c r="AC1314" s="205" t="s">
        <v>1090</v>
      </c>
      <c r="AD1314" s="205" t="s">
        <v>1090</v>
      </c>
      <c r="AE1314" s="205" t="s">
        <v>1090</v>
      </c>
      <c r="AF1314" s="205" t="s">
        <v>1090</v>
      </c>
      <c r="AG1314" s="205" t="s">
        <v>6300</v>
      </c>
      <c r="AH1314" s="205">
        <v>101.93</v>
      </c>
      <c r="AI1314" s="205" t="s">
        <v>6301</v>
      </c>
      <c r="AJ1314" s="205" t="s">
        <v>6302</v>
      </c>
      <c r="AK1314" s="205" t="s">
        <v>1373</v>
      </c>
      <c r="AL1314" s="205"/>
    </row>
    <row r="1315" spans="1:38" ht="46.5" customHeight="1" thickBot="1" x14ac:dyDescent="0.3">
      <c r="A1315" s="408" t="s">
        <v>6303</v>
      </c>
      <c r="B1315" s="407">
        <v>42552</v>
      </c>
      <c r="C1315" s="205" t="s">
        <v>6304</v>
      </c>
      <c r="D1315" s="708" t="s">
        <v>8630</v>
      </c>
      <c r="E1315" s="708" t="s">
        <v>7173</v>
      </c>
      <c r="F1315" s="708" t="s">
        <v>7131</v>
      </c>
      <c r="G1315" s="708" t="s">
        <v>63</v>
      </c>
      <c r="H1315" s="408" t="s">
        <v>6305</v>
      </c>
      <c r="I1315" s="407">
        <v>42578</v>
      </c>
      <c r="J1315" s="407">
        <v>47665</v>
      </c>
      <c r="K1315" s="407" t="s">
        <v>1147</v>
      </c>
      <c r="L1315" s="407" t="s">
        <v>7133</v>
      </c>
      <c r="M1315" s="205" t="s">
        <v>4786</v>
      </c>
      <c r="N1315" s="205" t="s">
        <v>66</v>
      </c>
      <c r="O1315" s="205">
        <v>33343</v>
      </c>
      <c r="P1315" s="547" t="s">
        <v>8631</v>
      </c>
      <c r="Q1315" s="547" t="s">
        <v>8973</v>
      </c>
      <c r="R1315" s="547"/>
      <c r="S1315" s="547"/>
      <c r="T1315" s="641">
        <v>3.68</v>
      </c>
      <c r="U1315" s="205">
        <v>92</v>
      </c>
      <c r="V1315" s="205">
        <v>33343</v>
      </c>
      <c r="W1315" s="205" t="s">
        <v>1089</v>
      </c>
      <c r="X1315" s="205">
        <v>35</v>
      </c>
      <c r="Y1315" s="205">
        <v>25</v>
      </c>
      <c r="Z1315" s="205">
        <v>125</v>
      </c>
      <c r="AA1315" s="205" t="s">
        <v>1090</v>
      </c>
      <c r="AB1315" s="205" t="s">
        <v>1090</v>
      </c>
      <c r="AC1315" s="205" t="s">
        <v>1090</v>
      </c>
      <c r="AD1315" s="205" t="s">
        <v>1090</v>
      </c>
      <c r="AE1315" s="205" t="s">
        <v>1090</v>
      </c>
      <c r="AF1315" s="205">
        <v>0.3</v>
      </c>
      <c r="AG1315" s="205" t="s">
        <v>3410</v>
      </c>
      <c r="AH1315" s="205">
        <v>483.1</v>
      </c>
      <c r="AI1315" s="205" t="s">
        <v>6306</v>
      </c>
      <c r="AJ1315" s="205" t="s">
        <v>6307</v>
      </c>
      <c r="AK1315" s="205" t="s">
        <v>1373</v>
      </c>
      <c r="AL1315" s="205"/>
    </row>
    <row r="1316" spans="1:38" ht="46.5" customHeight="1" thickBot="1" x14ac:dyDescent="0.3">
      <c r="A1316" s="408" t="s">
        <v>6308</v>
      </c>
      <c r="B1316" s="407">
        <v>42559</v>
      </c>
      <c r="C1316" s="205" t="s">
        <v>6309</v>
      </c>
      <c r="D1316" s="708" t="s">
        <v>7235</v>
      </c>
      <c r="E1316" s="708" t="s">
        <v>33</v>
      </c>
      <c r="F1316" s="708" t="s">
        <v>41</v>
      </c>
      <c r="G1316" s="708" t="s">
        <v>33</v>
      </c>
      <c r="H1316" s="408" t="s">
        <v>153</v>
      </c>
      <c r="I1316" s="407">
        <v>42585</v>
      </c>
      <c r="J1316" s="407">
        <v>46576</v>
      </c>
      <c r="K1316" s="407" t="s">
        <v>1118</v>
      </c>
      <c r="L1316" s="407" t="s">
        <v>6673</v>
      </c>
      <c r="M1316" s="205" t="s">
        <v>6230</v>
      </c>
      <c r="N1316" s="205" t="s">
        <v>34</v>
      </c>
      <c r="O1316" s="205">
        <v>2920</v>
      </c>
      <c r="P1316" s="547" t="s">
        <v>8198</v>
      </c>
      <c r="Q1316" s="547" t="s">
        <v>8198</v>
      </c>
      <c r="R1316" s="547"/>
      <c r="S1316" s="547"/>
      <c r="T1316" s="641">
        <v>0.81</v>
      </c>
      <c r="U1316" s="205">
        <v>8</v>
      </c>
      <c r="V1316" s="205">
        <v>2920</v>
      </c>
      <c r="W1316" s="205" t="s">
        <v>1089</v>
      </c>
      <c r="X1316" s="205">
        <v>35</v>
      </c>
      <c r="Y1316" s="205">
        <v>25</v>
      </c>
      <c r="Z1316" s="205">
        <v>125</v>
      </c>
      <c r="AA1316" s="205" t="s">
        <v>1090</v>
      </c>
      <c r="AB1316" s="205" t="s">
        <v>1090</v>
      </c>
      <c r="AC1316" s="205" t="s">
        <v>1090</v>
      </c>
      <c r="AD1316" s="205" t="s">
        <v>1090</v>
      </c>
      <c r="AE1316" s="205" t="s">
        <v>1090</v>
      </c>
      <c r="AF1316" s="205" t="s">
        <v>1090</v>
      </c>
      <c r="AG1316" s="205" t="s">
        <v>1090</v>
      </c>
      <c r="AH1316" s="205">
        <v>697.05</v>
      </c>
      <c r="AI1316" s="205" t="s">
        <v>6310</v>
      </c>
      <c r="AJ1316" s="205" t="s">
        <v>6311</v>
      </c>
      <c r="AK1316" s="205" t="s">
        <v>257</v>
      </c>
      <c r="AL1316" s="205"/>
    </row>
    <row r="1317" spans="1:38" ht="46.5" customHeight="1" thickBot="1" x14ac:dyDescent="0.3">
      <c r="A1317" s="408" t="s">
        <v>6328</v>
      </c>
      <c r="B1317" s="407">
        <v>42563</v>
      </c>
      <c r="C1317" s="205" t="s">
        <v>6586</v>
      </c>
      <c r="D1317" s="708" t="s">
        <v>7236</v>
      </c>
      <c r="E1317" s="714" t="s">
        <v>31</v>
      </c>
      <c r="F1317" s="714" t="s">
        <v>31</v>
      </c>
      <c r="G1317" s="714" t="s">
        <v>31</v>
      </c>
      <c r="H1317" s="408" t="s">
        <v>276</v>
      </c>
      <c r="I1317" s="407">
        <v>42591</v>
      </c>
      <c r="J1317" s="407">
        <v>46946</v>
      </c>
      <c r="K1317" s="407" t="s">
        <v>365</v>
      </c>
      <c r="L1317" s="407"/>
      <c r="M1317" s="205" t="s">
        <v>289</v>
      </c>
      <c r="N1317" s="205" t="s">
        <v>25</v>
      </c>
      <c r="O1317" s="205">
        <v>265.5</v>
      </c>
      <c r="P1317" s="547" t="s">
        <v>8516</v>
      </c>
      <c r="Q1317" s="547" t="s">
        <v>8516</v>
      </c>
      <c r="R1317" s="547"/>
      <c r="S1317" s="547"/>
      <c r="T1317" s="641">
        <v>0.09</v>
      </c>
      <c r="U1317" s="205">
        <v>0.7</v>
      </c>
      <c r="V1317" s="205">
        <v>265.5</v>
      </c>
      <c r="W1317" s="205" t="s">
        <v>1257</v>
      </c>
      <c r="X1317" s="205">
        <v>50</v>
      </c>
      <c r="Y1317" s="205">
        <v>50</v>
      </c>
      <c r="Z1317" s="205">
        <v>250</v>
      </c>
      <c r="AA1317" s="205" t="s">
        <v>1090</v>
      </c>
      <c r="AB1317" s="205" t="s">
        <v>1090</v>
      </c>
      <c r="AC1317" s="205" t="s">
        <v>1090</v>
      </c>
      <c r="AD1317" s="205" t="s">
        <v>1090</v>
      </c>
      <c r="AE1317" s="205" t="s">
        <v>1090</v>
      </c>
      <c r="AF1317" s="205" t="s">
        <v>1090</v>
      </c>
      <c r="AG1317" s="205" t="s">
        <v>1090</v>
      </c>
      <c r="AH1317" s="205">
        <v>15</v>
      </c>
      <c r="AI1317" s="205" t="s">
        <v>6329</v>
      </c>
      <c r="AJ1317" s="205" t="s">
        <v>6330</v>
      </c>
      <c r="AK1317" s="205" t="s">
        <v>1108</v>
      </c>
      <c r="AL1317" s="205" t="s">
        <v>6587</v>
      </c>
    </row>
    <row r="1318" spans="1:38" s="408" customFormat="1" ht="46.5" customHeight="1" thickBot="1" x14ac:dyDescent="0.3">
      <c r="A1318" s="550" t="s">
        <v>6332</v>
      </c>
      <c r="B1318" s="551">
        <v>42572</v>
      </c>
      <c r="C1318" s="550" t="s">
        <v>6585</v>
      </c>
      <c r="D1318" s="865" t="s">
        <v>7237</v>
      </c>
      <c r="E1318" s="550" t="s">
        <v>31</v>
      </c>
      <c r="F1318" s="550" t="s">
        <v>31</v>
      </c>
      <c r="G1318" s="550" t="s">
        <v>31</v>
      </c>
      <c r="H1318" s="550" t="s">
        <v>276</v>
      </c>
      <c r="I1318" s="551">
        <v>42598</v>
      </c>
      <c r="J1318" s="551">
        <v>47775</v>
      </c>
      <c r="K1318" s="550" t="s">
        <v>365</v>
      </c>
      <c r="L1318" s="550" t="s">
        <v>365</v>
      </c>
      <c r="M1318" s="550" t="s">
        <v>289</v>
      </c>
      <c r="N1318" s="550" t="s">
        <v>25</v>
      </c>
      <c r="O1318" s="550">
        <v>12000</v>
      </c>
      <c r="P1318" s="483"/>
      <c r="Q1318" s="483"/>
      <c r="R1318" s="483" t="s">
        <v>8518</v>
      </c>
      <c r="S1318" s="483"/>
      <c r="T1318" s="643" t="s">
        <v>6590</v>
      </c>
      <c r="U1318" s="550" t="s">
        <v>6591</v>
      </c>
      <c r="V1318" s="550" t="s">
        <v>6592</v>
      </c>
      <c r="W1318" s="550" t="s">
        <v>1257</v>
      </c>
      <c r="X1318" s="550">
        <v>50</v>
      </c>
      <c r="Y1318" s="550">
        <v>40</v>
      </c>
      <c r="Z1318" s="550">
        <v>250</v>
      </c>
      <c r="AA1318" s="550" t="s">
        <v>1090</v>
      </c>
      <c r="AB1318" s="550" t="s">
        <v>1090</v>
      </c>
      <c r="AC1318" s="550" t="s">
        <v>1090</v>
      </c>
      <c r="AD1318" s="550" t="s">
        <v>1090</v>
      </c>
      <c r="AE1318" s="550" t="s">
        <v>1090</v>
      </c>
      <c r="AF1318" s="550">
        <v>0.5</v>
      </c>
      <c r="AG1318" s="550" t="s">
        <v>1090</v>
      </c>
      <c r="AH1318" s="550"/>
      <c r="AI1318" s="550" t="s">
        <v>6333</v>
      </c>
      <c r="AJ1318" s="550" t="s">
        <v>6334</v>
      </c>
      <c r="AK1318" s="550" t="s">
        <v>1108</v>
      </c>
      <c r="AL1318" s="550"/>
    </row>
    <row r="1319" spans="1:38" ht="46.5" customHeight="1" thickBot="1" x14ac:dyDescent="0.3">
      <c r="A1319" s="422" t="s">
        <v>6339</v>
      </c>
      <c r="B1319" s="423">
        <v>42586</v>
      </c>
      <c r="C1319" s="204" t="s">
        <v>6584</v>
      </c>
      <c r="D1319" s="708" t="s">
        <v>7238</v>
      </c>
      <c r="E1319" s="712" t="s">
        <v>7174</v>
      </c>
      <c r="F1319" s="712" t="s">
        <v>41</v>
      </c>
      <c r="G1319" s="712" t="s">
        <v>33</v>
      </c>
      <c r="H1319" s="422" t="s">
        <v>6340</v>
      </c>
      <c r="I1319" s="423">
        <v>42615</v>
      </c>
      <c r="J1319" s="423">
        <v>48064</v>
      </c>
      <c r="K1319" s="423" t="s">
        <v>1120</v>
      </c>
      <c r="L1319" s="423" t="s">
        <v>6738</v>
      </c>
      <c r="M1319" s="204" t="s">
        <v>6341</v>
      </c>
      <c r="N1319" s="204" t="s">
        <v>34</v>
      </c>
      <c r="O1319" s="204">
        <v>64668</v>
      </c>
      <c r="P1319" s="546" t="s">
        <v>8017</v>
      </c>
      <c r="Q1319" s="546" t="s">
        <v>8017</v>
      </c>
      <c r="R1319" s="546"/>
      <c r="S1319" s="546"/>
      <c r="T1319" s="640">
        <v>23.15</v>
      </c>
      <c r="U1319" s="204">
        <v>177.17</v>
      </c>
      <c r="V1319" s="204">
        <v>64668</v>
      </c>
      <c r="W1319" s="204" t="s">
        <v>1089</v>
      </c>
      <c r="X1319" s="204">
        <v>35</v>
      </c>
      <c r="Y1319" s="204">
        <v>25</v>
      </c>
      <c r="Z1319" s="204">
        <v>125</v>
      </c>
      <c r="AA1319" s="204" t="s">
        <v>1090</v>
      </c>
      <c r="AB1319" s="204" t="s">
        <v>1090</v>
      </c>
      <c r="AC1319" s="204" t="s">
        <v>1090</v>
      </c>
      <c r="AD1319" s="204" t="s">
        <v>1090</v>
      </c>
      <c r="AE1319" s="204" t="s">
        <v>1090</v>
      </c>
      <c r="AF1319" s="204">
        <v>0.3</v>
      </c>
      <c r="AG1319" s="204" t="s">
        <v>8016</v>
      </c>
      <c r="AH1319" s="204">
        <v>562</v>
      </c>
      <c r="AI1319" s="204" t="s">
        <v>6342</v>
      </c>
      <c r="AJ1319" s="204" t="s">
        <v>6343</v>
      </c>
      <c r="AK1319" s="204" t="s">
        <v>6344</v>
      </c>
      <c r="AL1319" s="204"/>
    </row>
    <row r="1320" spans="1:38" ht="46.5" customHeight="1" x14ac:dyDescent="0.25">
      <c r="A1320" s="418" t="s">
        <v>6345</v>
      </c>
      <c r="B1320" s="419">
        <v>42597</v>
      </c>
      <c r="C1320" s="403" t="s">
        <v>6583</v>
      </c>
      <c r="D1320" s="715" t="s">
        <v>7239</v>
      </c>
      <c r="E1320" s="709" t="s">
        <v>7159</v>
      </c>
      <c r="F1320" s="709" t="s">
        <v>45</v>
      </c>
      <c r="G1320" s="709" t="s">
        <v>45</v>
      </c>
      <c r="H1320" s="418" t="s">
        <v>1673</v>
      </c>
      <c r="I1320" s="419">
        <v>42621</v>
      </c>
      <c r="J1320" s="419">
        <v>44788</v>
      </c>
      <c r="K1320" s="419" t="s">
        <v>365</v>
      </c>
      <c r="L1320" s="419"/>
      <c r="M1320" s="403" t="s">
        <v>289</v>
      </c>
      <c r="N1320" s="403" t="s">
        <v>25</v>
      </c>
      <c r="O1320" s="403">
        <v>265.5</v>
      </c>
      <c r="P1320" s="552"/>
      <c r="Q1320" s="552"/>
      <c r="R1320" s="552"/>
      <c r="S1320" s="552"/>
      <c r="T1320" s="644">
        <v>0.09</v>
      </c>
      <c r="U1320" s="403">
        <v>0.7</v>
      </c>
      <c r="V1320" s="403">
        <v>265.5</v>
      </c>
      <c r="W1320" s="403" t="s">
        <v>1257</v>
      </c>
      <c r="X1320" s="403">
        <v>50</v>
      </c>
      <c r="Y1320" s="403">
        <v>50</v>
      </c>
      <c r="Z1320" s="403">
        <v>150</v>
      </c>
      <c r="AA1320" s="403" t="s">
        <v>1090</v>
      </c>
      <c r="AB1320" s="403" t="s">
        <v>1090</v>
      </c>
      <c r="AC1320" s="403" t="s">
        <v>1090</v>
      </c>
      <c r="AD1320" s="403" t="s">
        <v>1090</v>
      </c>
      <c r="AE1320" s="403" t="s">
        <v>1090</v>
      </c>
      <c r="AF1320" s="403" t="s">
        <v>1090</v>
      </c>
      <c r="AG1320" s="403" t="s">
        <v>3441</v>
      </c>
      <c r="AH1320" s="403"/>
      <c r="AI1320" s="403" t="s">
        <v>6346</v>
      </c>
      <c r="AJ1320" s="403" t="s">
        <v>6347</v>
      </c>
      <c r="AK1320" s="403" t="s">
        <v>1400</v>
      </c>
      <c r="AL1320" s="403"/>
    </row>
    <row r="1321" spans="1:38" ht="46.5" customHeight="1" thickBot="1" x14ac:dyDescent="0.3">
      <c r="A1321" s="422" t="s">
        <v>6345</v>
      </c>
      <c r="B1321" s="423">
        <v>42597</v>
      </c>
      <c r="C1321" s="204" t="s">
        <v>6579</v>
      </c>
      <c r="D1321" s="712" t="s">
        <v>7239</v>
      </c>
      <c r="E1321" s="712" t="s">
        <v>7159</v>
      </c>
      <c r="F1321" s="712" t="s">
        <v>45</v>
      </c>
      <c r="G1321" s="712" t="s">
        <v>45</v>
      </c>
      <c r="H1321" s="422" t="s">
        <v>1673</v>
      </c>
      <c r="I1321" s="423">
        <v>42621</v>
      </c>
      <c r="J1321" s="423">
        <v>44788</v>
      </c>
      <c r="K1321" s="423" t="s">
        <v>365</v>
      </c>
      <c r="L1321" s="423"/>
      <c r="M1321" s="204" t="s">
        <v>289</v>
      </c>
      <c r="N1321" s="204" t="s">
        <v>25</v>
      </c>
      <c r="O1321" s="204">
        <v>1840.67</v>
      </c>
      <c r="P1321" s="546"/>
      <c r="Q1321" s="546"/>
      <c r="R1321" s="546"/>
      <c r="S1321" s="546"/>
      <c r="T1321" s="640">
        <v>6.45</v>
      </c>
      <c r="U1321" s="204">
        <v>5</v>
      </c>
      <c r="V1321" s="204">
        <v>1840.67</v>
      </c>
      <c r="W1321" s="204" t="s">
        <v>1257</v>
      </c>
      <c r="X1321" s="204">
        <v>50</v>
      </c>
      <c r="Y1321" s="204" t="s">
        <v>1090</v>
      </c>
      <c r="Z1321" s="204" t="s">
        <v>1090</v>
      </c>
      <c r="AA1321" s="204" t="s">
        <v>1090</v>
      </c>
      <c r="AB1321" s="204" t="s">
        <v>1090</v>
      </c>
      <c r="AC1321" s="204" t="s">
        <v>1090</v>
      </c>
      <c r="AD1321" s="204" t="s">
        <v>1090</v>
      </c>
      <c r="AE1321" s="204" t="s">
        <v>1090</v>
      </c>
      <c r="AF1321" s="204">
        <v>0.5</v>
      </c>
      <c r="AG1321" s="204" t="s">
        <v>1090</v>
      </c>
      <c r="AH1321" s="204"/>
      <c r="AI1321" s="204" t="s">
        <v>6348</v>
      </c>
      <c r="AJ1321" s="204" t="s">
        <v>6349</v>
      </c>
      <c r="AK1321" s="204" t="s">
        <v>1400</v>
      </c>
      <c r="AL1321" s="204"/>
    </row>
    <row r="1322" spans="1:38" ht="46.5" customHeight="1" thickBot="1" x14ac:dyDescent="0.3">
      <c r="A1322" s="408" t="s">
        <v>6350</v>
      </c>
      <c r="B1322" s="407">
        <v>42606</v>
      </c>
      <c r="C1322" s="205" t="s">
        <v>6580</v>
      </c>
      <c r="D1322" s="708" t="s">
        <v>7240</v>
      </c>
      <c r="E1322" s="712" t="s">
        <v>34</v>
      </c>
      <c r="F1322" s="712" t="s">
        <v>34</v>
      </c>
      <c r="G1322" s="712" t="s">
        <v>53</v>
      </c>
      <c r="H1322" s="408" t="s">
        <v>1694</v>
      </c>
      <c r="I1322" s="407">
        <v>42626</v>
      </c>
      <c r="J1322" s="407">
        <v>44769</v>
      </c>
      <c r="K1322" s="407" t="s">
        <v>877</v>
      </c>
      <c r="L1322" s="407"/>
      <c r="M1322" s="205" t="s">
        <v>302</v>
      </c>
      <c r="N1322" s="205" t="s">
        <v>34</v>
      </c>
      <c r="O1322" s="205">
        <v>10500</v>
      </c>
      <c r="P1322" s="547"/>
      <c r="Q1322" s="547"/>
      <c r="R1322" s="547"/>
      <c r="S1322" s="547"/>
      <c r="T1322" s="641">
        <v>9.94</v>
      </c>
      <c r="U1322" s="205">
        <v>59.66</v>
      </c>
      <c r="V1322" s="205">
        <v>10500</v>
      </c>
      <c r="W1322" s="205" t="s">
        <v>1257</v>
      </c>
      <c r="X1322" s="205">
        <v>50</v>
      </c>
      <c r="Y1322" s="205" t="s">
        <v>1090</v>
      </c>
      <c r="Z1322" s="205">
        <v>70</v>
      </c>
      <c r="AA1322" s="205" t="s">
        <v>1090</v>
      </c>
      <c r="AB1322" s="205" t="s">
        <v>1090</v>
      </c>
      <c r="AC1322" s="205" t="s">
        <v>1090</v>
      </c>
      <c r="AD1322" s="205" t="s">
        <v>1090</v>
      </c>
      <c r="AE1322" s="205" t="s">
        <v>1090</v>
      </c>
      <c r="AF1322" s="205">
        <v>0.5</v>
      </c>
      <c r="AG1322" s="205" t="s">
        <v>1090</v>
      </c>
      <c r="AH1322" s="205">
        <v>51.96</v>
      </c>
      <c r="AI1322" s="205" t="s">
        <v>6351</v>
      </c>
      <c r="AJ1322" s="205" t="s">
        <v>6352</v>
      </c>
      <c r="AK1322" s="205" t="s">
        <v>1400</v>
      </c>
      <c r="AL1322" s="205"/>
    </row>
    <row r="1323" spans="1:38" ht="46.5" customHeight="1" x14ac:dyDescent="0.25">
      <c r="A1323" s="418" t="s">
        <v>6353</v>
      </c>
      <c r="B1323" s="419">
        <v>42608</v>
      </c>
      <c r="C1323" s="403" t="s">
        <v>6581</v>
      </c>
      <c r="D1323" s="715" t="s">
        <v>7241</v>
      </c>
      <c r="E1323" s="709" t="s">
        <v>6795</v>
      </c>
      <c r="F1323" s="709" t="s">
        <v>6795</v>
      </c>
      <c r="G1323" s="709" t="s">
        <v>63</v>
      </c>
      <c r="H1323" s="418" t="s">
        <v>6240</v>
      </c>
      <c r="I1323" s="419">
        <v>42639</v>
      </c>
      <c r="J1323" s="419">
        <v>45838</v>
      </c>
      <c r="K1323" s="419" t="s">
        <v>1147</v>
      </c>
      <c r="L1323" s="419" t="s">
        <v>9079</v>
      </c>
      <c r="M1323" s="403" t="s">
        <v>286</v>
      </c>
      <c r="N1323" s="403" t="s">
        <v>66</v>
      </c>
      <c r="O1323" s="403">
        <v>1089</v>
      </c>
      <c r="P1323" s="552" t="s">
        <v>9080</v>
      </c>
      <c r="Q1323" s="552" t="s">
        <v>9080</v>
      </c>
      <c r="R1323" s="552"/>
      <c r="S1323" s="552"/>
      <c r="T1323" s="644">
        <v>11</v>
      </c>
      <c r="U1323" s="403">
        <v>52.5</v>
      </c>
      <c r="V1323" s="403">
        <v>1089</v>
      </c>
      <c r="W1323" s="403" t="s">
        <v>1089</v>
      </c>
      <c r="X1323" s="403">
        <v>35</v>
      </c>
      <c r="Y1323" s="403" t="s">
        <v>1090</v>
      </c>
      <c r="Z1323" s="403">
        <v>125</v>
      </c>
      <c r="AA1323" s="403" t="s">
        <v>1090</v>
      </c>
      <c r="AB1323" s="403" t="s">
        <v>1090</v>
      </c>
      <c r="AC1323" s="403" t="s">
        <v>1090</v>
      </c>
      <c r="AD1323" s="403" t="s">
        <v>1090</v>
      </c>
      <c r="AE1323" s="403" t="s">
        <v>1090</v>
      </c>
      <c r="AF1323" s="403">
        <v>0.3</v>
      </c>
      <c r="AG1323" s="403" t="s">
        <v>1090</v>
      </c>
      <c r="AH1323" s="403">
        <v>454</v>
      </c>
      <c r="AI1323" s="403" t="s">
        <v>6355</v>
      </c>
      <c r="AJ1323" s="403" t="s">
        <v>6356</v>
      </c>
      <c r="AK1323" s="403" t="s">
        <v>1400</v>
      </c>
      <c r="AL1323" s="403"/>
    </row>
    <row r="1324" spans="1:38" ht="46.5" customHeight="1" thickBot="1" x14ac:dyDescent="0.3">
      <c r="A1324" s="422" t="s">
        <v>6353</v>
      </c>
      <c r="B1324" s="423">
        <v>42608</v>
      </c>
      <c r="C1324" s="204" t="s">
        <v>6582</v>
      </c>
      <c r="D1324" s="712" t="s">
        <v>7241</v>
      </c>
      <c r="E1324" s="709" t="s">
        <v>6795</v>
      </c>
      <c r="F1324" s="709" t="s">
        <v>6795</v>
      </c>
      <c r="G1324" s="709" t="s">
        <v>63</v>
      </c>
      <c r="H1324" s="422" t="s">
        <v>6240</v>
      </c>
      <c r="I1324" s="423">
        <v>42639</v>
      </c>
      <c r="J1324" s="423">
        <v>45838</v>
      </c>
      <c r="K1324" s="423" t="s">
        <v>1147</v>
      </c>
      <c r="L1324" s="423" t="s">
        <v>9079</v>
      </c>
      <c r="M1324" s="204" t="s">
        <v>286</v>
      </c>
      <c r="N1324" s="204" t="s">
        <v>66</v>
      </c>
      <c r="O1324" s="204">
        <v>6789</v>
      </c>
      <c r="P1324" s="546" t="s">
        <v>9080</v>
      </c>
      <c r="Q1324" s="546" t="s">
        <v>9080</v>
      </c>
      <c r="R1324" s="546"/>
      <c r="S1324" s="546"/>
      <c r="T1324" s="640">
        <v>1.56</v>
      </c>
      <c r="U1324" s="204">
        <v>18.600000000000001</v>
      </c>
      <c r="V1324" s="204">
        <v>6789</v>
      </c>
      <c r="W1324" s="204" t="s">
        <v>1089</v>
      </c>
      <c r="X1324" s="204">
        <v>35</v>
      </c>
      <c r="Y1324" s="204">
        <v>25</v>
      </c>
      <c r="Z1324" s="204">
        <v>125</v>
      </c>
      <c r="AA1324" s="204" t="s">
        <v>1090</v>
      </c>
      <c r="AB1324" s="204" t="s">
        <v>1090</v>
      </c>
      <c r="AC1324" s="204" t="s">
        <v>1090</v>
      </c>
      <c r="AD1324" s="204" t="s">
        <v>1090</v>
      </c>
      <c r="AE1324" s="204" t="s">
        <v>1090</v>
      </c>
      <c r="AF1324" s="442"/>
      <c r="AG1324" s="204" t="s">
        <v>6354</v>
      </c>
      <c r="AH1324" s="204">
        <v>454.8</v>
      </c>
      <c r="AI1324" s="204" t="s">
        <v>6357</v>
      </c>
      <c r="AJ1324" s="204" t="s">
        <v>6358</v>
      </c>
      <c r="AK1324" s="204" t="s">
        <v>1400</v>
      </c>
      <c r="AL1324" s="204"/>
    </row>
    <row r="1325" spans="1:38" ht="46.5" customHeight="1" thickBot="1" x14ac:dyDescent="0.3">
      <c r="A1325" s="408" t="s">
        <v>6359</v>
      </c>
      <c r="B1325" s="407">
        <v>42607</v>
      </c>
      <c r="C1325" s="205" t="s">
        <v>6360</v>
      </c>
      <c r="D1325" s="708" t="s">
        <v>7242</v>
      </c>
      <c r="E1325" s="708" t="s">
        <v>6448</v>
      </c>
      <c r="F1325" s="708" t="s">
        <v>41</v>
      </c>
      <c r="G1325" s="708" t="s">
        <v>33</v>
      </c>
      <c r="H1325" s="408" t="s">
        <v>5428</v>
      </c>
      <c r="I1325" s="407">
        <v>42642</v>
      </c>
      <c r="J1325" s="407">
        <v>46624</v>
      </c>
      <c r="K1325" s="423" t="s">
        <v>1201</v>
      </c>
      <c r="L1325" s="423" t="s">
        <v>1201</v>
      </c>
      <c r="M1325" s="204" t="s">
        <v>4759</v>
      </c>
      <c r="N1325" s="205" t="s">
        <v>34</v>
      </c>
      <c r="O1325" s="205">
        <v>8250</v>
      </c>
      <c r="P1325" s="546" t="s">
        <v>7526</v>
      </c>
      <c r="Q1325" s="546" t="s">
        <v>8113</v>
      </c>
      <c r="R1325" s="547"/>
      <c r="S1325" s="547"/>
      <c r="T1325" s="641">
        <v>255</v>
      </c>
      <c r="U1325" s="205">
        <v>495</v>
      </c>
      <c r="V1325" s="205">
        <v>8250</v>
      </c>
      <c r="W1325" s="205" t="s">
        <v>1089</v>
      </c>
      <c r="X1325" s="205">
        <v>50</v>
      </c>
      <c r="Y1325" s="205"/>
      <c r="Z1325" s="205">
        <v>150</v>
      </c>
      <c r="AA1325" s="205" t="s">
        <v>1090</v>
      </c>
      <c r="AB1325" s="205" t="s">
        <v>1090</v>
      </c>
      <c r="AC1325" s="205" t="s">
        <v>1090</v>
      </c>
      <c r="AD1325" s="205" t="s">
        <v>1090</v>
      </c>
      <c r="AE1325" s="205" t="s">
        <v>1090</v>
      </c>
      <c r="AF1325" s="205">
        <v>5</v>
      </c>
      <c r="AG1325" s="205" t="s">
        <v>1090</v>
      </c>
      <c r="AH1325" s="205">
        <v>522.55999999999995</v>
      </c>
      <c r="AI1325" s="205" t="s">
        <v>6361</v>
      </c>
      <c r="AJ1325" s="205" t="s">
        <v>6362</v>
      </c>
      <c r="AK1325" s="205" t="s">
        <v>4898</v>
      </c>
      <c r="AL1325" s="205"/>
    </row>
    <row r="1326" spans="1:38" ht="46.5" customHeight="1" thickBot="1" x14ac:dyDescent="0.3">
      <c r="A1326" s="408" t="s">
        <v>6363</v>
      </c>
      <c r="B1326" s="407">
        <v>42606</v>
      </c>
      <c r="C1326" s="205" t="s">
        <v>6364</v>
      </c>
      <c r="D1326" s="708" t="s">
        <v>7243</v>
      </c>
      <c r="E1326" s="708" t="s">
        <v>7175</v>
      </c>
      <c r="F1326" s="708" t="s">
        <v>90</v>
      </c>
      <c r="G1326" s="708" t="s">
        <v>33</v>
      </c>
      <c r="H1326" s="408" t="s">
        <v>6365</v>
      </c>
      <c r="I1326" s="407">
        <v>42640</v>
      </c>
      <c r="J1326" s="407">
        <v>48084</v>
      </c>
      <c r="K1326" s="423" t="s">
        <v>1196</v>
      </c>
      <c r="L1326" s="423" t="s">
        <v>7955</v>
      </c>
      <c r="M1326" s="204" t="s">
        <v>302</v>
      </c>
      <c r="N1326" s="205" t="s">
        <v>34</v>
      </c>
      <c r="O1326" s="205">
        <v>16096500</v>
      </c>
      <c r="P1326" s="547" t="s">
        <v>7956</v>
      </c>
      <c r="Q1326" s="547" t="s">
        <v>8162</v>
      </c>
      <c r="R1326" s="547"/>
      <c r="S1326" s="547"/>
      <c r="T1326" s="641">
        <v>2600</v>
      </c>
      <c r="U1326" s="205">
        <v>44100</v>
      </c>
      <c r="V1326" s="205">
        <v>16096500</v>
      </c>
      <c r="W1326" s="205" t="s">
        <v>1089</v>
      </c>
      <c r="X1326" s="205">
        <v>30</v>
      </c>
      <c r="Y1326" s="205">
        <v>25</v>
      </c>
      <c r="Z1326" s="205">
        <v>125</v>
      </c>
      <c r="AA1326" s="205" t="s">
        <v>1090</v>
      </c>
      <c r="AB1326" s="205" t="s">
        <v>1090</v>
      </c>
      <c r="AC1326" s="205" t="s">
        <v>1090</v>
      </c>
      <c r="AD1326" s="205">
        <v>15</v>
      </c>
      <c r="AE1326" s="205">
        <v>2</v>
      </c>
      <c r="AF1326" s="443"/>
      <c r="AG1326" s="205" t="s">
        <v>6366</v>
      </c>
      <c r="AH1326" s="205">
        <v>897.24</v>
      </c>
      <c r="AI1326" s="205" t="s">
        <v>6367</v>
      </c>
      <c r="AJ1326" s="205" t="s">
        <v>6368</v>
      </c>
      <c r="AK1326" s="205" t="s">
        <v>1108</v>
      </c>
      <c r="AL1326" s="205"/>
    </row>
    <row r="1327" spans="1:38" ht="46.5" customHeight="1" thickBot="1" x14ac:dyDescent="0.3">
      <c r="A1327" s="724" t="s">
        <v>6376</v>
      </c>
      <c r="B1327" s="725">
        <v>42669</v>
      </c>
      <c r="C1327" s="726" t="s">
        <v>6377</v>
      </c>
      <c r="D1327" s="727" t="s">
        <v>7244</v>
      </c>
      <c r="E1327" s="727" t="s">
        <v>7176</v>
      </c>
      <c r="F1327" s="727" t="s">
        <v>69</v>
      </c>
      <c r="G1327" s="727" t="s">
        <v>51</v>
      </c>
      <c r="H1327" s="724" t="s">
        <v>1963</v>
      </c>
      <c r="I1327" s="725">
        <v>42702</v>
      </c>
      <c r="J1327" s="725">
        <v>44860</v>
      </c>
      <c r="K1327" s="551" t="s">
        <v>370</v>
      </c>
      <c r="L1327" s="551"/>
      <c r="M1327" s="483" t="s">
        <v>300</v>
      </c>
      <c r="N1327" s="726" t="s">
        <v>52</v>
      </c>
      <c r="O1327" s="726">
        <v>1360</v>
      </c>
      <c r="P1327" s="726"/>
      <c r="Q1327" s="726"/>
      <c r="R1327" s="726" t="s">
        <v>7555</v>
      </c>
      <c r="S1327" s="726"/>
      <c r="T1327" s="728">
        <v>0.16400000000000001</v>
      </c>
      <c r="U1327" s="726">
        <v>4.05</v>
      </c>
      <c r="V1327" s="726">
        <v>1360</v>
      </c>
      <c r="W1327" s="726" t="s">
        <v>1253</v>
      </c>
      <c r="X1327" s="726">
        <v>30</v>
      </c>
      <c r="Y1327" s="726">
        <v>60</v>
      </c>
      <c r="Z1327" s="726">
        <v>80</v>
      </c>
      <c r="AA1327" s="726" t="s">
        <v>1090</v>
      </c>
      <c r="AB1327" s="726" t="s">
        <v>1090</v>
      </c>
      <c r="AC1327" s="726" t="s">
        <v>1090</v>
      </c>
      <c r="AD1327" s="726" t="s">
        <v>1090</v>
      </c>
      <c r="AE1327" s="726" t="s">
        <v>1090</v>
      </c>
      <c r="AF1327" s="726" t="s">
        <v>1090</v>
      </c>
      <c r="AG1327" s="726" t="s">
        <v>6378</v>
      </c>
      <c r="AH1327" s="726">
        <v>315.5</v>
      </c>
      <c r="AI1327" s="726" t="s">
        <v>6379</v>
      </c>
      <c r="AJ1327" s="726" t="s">
        <v>6380</v>
      </c>
      <c r="AK1327" s="726" t="s">
        <v>1108</v>
      </c>
      <c r="AL1327" s="726"/>
    </row>
    <row r="1328" spans="1:38" ht="46.5" customHeight="1" thickBot="1" x14ac:dyDescent="0.3">
      <c r="A1328" s="408" t="s">
        <v>6381</v>
      </c>
      <c r="B1328" s="407">
        <v>42660</v>
      </c>
      <c r="C1328" s="205" t="s">
        <v>6382</v>
      </c>
      <c r="D1328" s="708" t="s">
        <v>7245</v>
      </c>
      <c r="E1328" s="708" t="s">
        <v>108</v>
      </c>
      <c r="F1328" s="708" t="s">
        <v>108</v>
      </c>
      <c r="G1328" s="708" t="s">
        <v>51</v>
      </c>
      <c r="H1328" s="408" t="s">
        <v>1962</v>
      </c>
      <c r="I1328" s="407">
        <v>42684</v>
      </c>
      <c r="J1328" s="407">
        <v>43624</v>
      </c>
      <c r="K1328" s="423" t="s">
        <v>1104</v>
      </c>
      <c r="L1328" s="423"/>
      <c r="M1328" s="204" t="s">
        <v>848</v>
      </c>
      <c r="N1328" s="205" t="s">
        <v>21</v>
      </c>
      <c r="O1328" s="205">
        <v>2871</v>
      </c>
      <c r="P1328" s="547"/>
      <c r="Q1328" s="547"/>
      <c r="R1328" s="547"/>
      <c r="S1328" s="547"/>
      <c r="T1328" s="641">
        <v>4.59</v>
      </c>
      <c r="U1328" s="205">
        <v>7.86</v>
      </c>
      <c r="V1328" s="205">
        <v>2871</v>
      </c>
      <c r="W1328" s="205" t="s">
        <v>1089</v>
      </c>
      <c r="X1328" s="205">
        <v>35</v>
      </c>
      <c r="Y1328" s="205">
        <v>25</v>
      </c>
      <c r="Z1328" s="205">
        <v>125</v>
      </c>
      <c r="AA1328" s="205" t="s">
        <v>1090</v>
      </c>
      <c r="AB1328" s="205" t="s">
        <v>1090</v>
      </c>
      <c r="AC1328" s="205" t="s">
        <v>1090</v>
      </c>
      <c r="AD1328" s="205" t="s">
        <v>1090</v>
      </c>
      <c r="AE1328" s="205" t="s">
        <v>1090</v>
      </c>
      <c r="AF1328" s="205" t="s">
        <v>1090</v>
      </c>
      <c r="AG1328" s="205" t="s">
        <v>6383</v>
      </c>
      <c r="AH1328" s="205">
        <v>518.55999999999995</v>
      </c>
      <c r="AI1328" s="205" t="s">
        <v>6384</v>
      </c>
      <c r="AJ1328" s="205" t="s">
        <v>6385</v>
      </c>
      <c r="AK1328" s="205" t="s">
        <v>1108</v>
      </c>
      <c r="AL1328" s="205"/>
    </row>
    <row r="1329" spans="1:38" ht="46.5" customHeight="1" thickBot="1" x14ac:dyDescent="0.3">
      <c r="A1329" s="408" t="s">
        <v>6386</v>
      </c>
      <c r="B1329" s="407">
        <v>42660</v>
      </c>
      <c r="C1329" s="205" t="s">
        <v>6387</v>
      </c>
      <c r="D1329" s="708" t="s">
        <v>7246</v>
      </c>
      <c r="E1329" s="708" t="s">
        <v>503</v>
      </c>
      <c r="F1329" s="708" t="s">
        <v>113</v>
      </c>
      <c r="G1329" s="708" t="s">
        <v>63</v>
      </c>
      <c r="H1329" s="408" t="s">
        <v>6388</v>
      </c>
      <c r="I1329" s="407">
        <v>42684</v>
      </c>
      <c r="J1329" s="407">
        <v>45582</v>
      </c>
      <c r="K1329" s="423" t="s">
        <v>1147</v>
      </c>
      <c r="L1329" s="423"/>
      <c r="M1329" s="204" t="s">
        <v>1037</v>
      </c>
      <c r="N1329" s="205" t="s">
        <v>66</v>
      </c>
      <c r="O1329" s="205">
        <v>4745</v>
      </c>
      <c r="P1329" s="547" t="s">
        <v>8625</v>
      </c>
      <c r="Q1329" s="547" t="s">
        <v>8625</v>
      </c>
      <c r="R1329" s="547"/>
      <c r="S1329" s="547"/>
      <c r="T1329" s="641">
        <v>0.54</v>
      </c>
      <c r="U1329" s="205">
        <v>13</v>
      </c>
      <c r="V1329" s="205">
        <v>4745</v>
      </c>
      <c r="W1329" s="205" t="s">
        <v>1089</v>
      </c>
      <c r="X1329" s="205">
        <v>50</v>
      </c>
      <c r="Y1329" s="205">
        <v>15</v>
      </c>
      <c r="Z1329" s="205">
        <v>75</v>
      </c>
      <c r="AA1329" s="205" t="s">
        <v>1090</v>
      </c>
      <c r="AB1329" s="205" t="s">
        <v>1090</v>
      </c>
      <c r="AC1329" s="205" t="s">
        <v>1090</v>
      </c>
      <c r="AD1329" s="205" t="s">
        <v>1090</v>
      </c>
      <c r="AE1329" s="205" t="s">
        <v>1090</v>
      </c>
      <c r="AF1329" s="205">
        <v>0.3</v>
      </c>
      <c r="AG1329" s="205" t="s">
        <v>6389</v>
      </c>
      <c r="AH1329" s="205">
        <v>236.33199999999999</v>
      </c>
      <c r="AI1329" s="205" t="s">
        <v>6390</v>
      </c>
      <c r="AJ1329" s="205" t="s">
        <v>6391</v>
      </c>
      <c r="AK1329" s="205" t="s">
        <v>1108</v>
      </c>
      <c r="AL1329" s="205" t="s">
        <v>8626</v>
      </c>
    </row>
    <row r="1330" spans="1:38" ht="46.5" customHeight="1" thickBot="1" x14ac:dyDescent="0.3">
      <c r="A1330" s="408" t="s">
        <v>6399</v>
      </c>
      <c r="B1330" s="407">
        <v>42697</v>
      </c>
      <c r="C1330" s="205" t="s">
        <v>6400</v>
      </c>
      <c r="D1330" s="708" t="s">
        <v>7247</v>
      </c>
      <c r="E1330" s="708" t="s">
        <v>33</v>
      </c>
      <c r="F1330" s="708" t="s">
        <v>41</v>
      </c>
      <c r="G1330" s="708" t="s">
        <v>33</v>
      </c>
      <c r="H1330" s="408" t="s">
        <v>159</v>
      </c>
      <c r="I1330" s="407">
        <v>42731</v>
      </c>
      <c r="J1330" s="407">
        <v>44523</v>
      </c>
      <c r="K1330" s="423" t="s">
        <v>1118</v>
      </c>
      <c r="L1330" s="423"/>
      <c r="M1330" s="204" t="s">
        <v>6401</v>
      </c>
      <c r="N1330" s="205" t="s">
        <v>34</v>
      </c>
      <c r="O1330" s="205">
        <v>7200</v>
      </c>
      <c r="P1330" s="547"/>
      <c r="Q1330" s="547"/>
      <c r="R1330" s="547"/>
      <c r="S1330" s="547"/>
      <c r="T1330" s="641">
        <v>1.5</v>
      </c>
      <c r="U1330" s="205">
        <v>20</v>
      </c>
      <c r="V1330" s="205">
        <v>7200</v>
      </c>
      <c r="W1330" s="205" t="s">
        <v>1260</v>
      </c>
      <c r="X1330" s="205">
        <v>35</v>
      </c>
      <c r="Y1330" s="205">
        <v>25</v>
      </c>
      <c r="Z1330" s="205">
        <v>125</v>
      </c>
      <c r="AA1330" s="205" t="s">
        <v>1090</v>
      </c>
      <c r="AB1330" s="205" t="s">
        <v>1090</v>
      </c>
      <c r="AC1330" s="205" t="s">
        <v>1090</v>
      </c>
      <c r="AD1330" s="205" t="s">
        <v>1090</v>
      </c>
      <c r="AE1330" s="205" t="s">
        <v>1090</v>
      </c>
      <c r="AF1330" s="205">
        <v>0.3</v>
      </c>
      <c r="AG1330" s="205" t="s">
        <v>1090</v>
      </c>
      <c r="AH1330" s="205">
        <v>593.52</v>
      </c>
      <c r="AI1330" s="205" t="s">
        <v>6402</v>
      </c>
      <c r="AJ1330" s="205" t="s">
        <v>6403</v>
      </c>
      <c r="AK1330" s="205" t="s">
        <v>1108</v>
      </c>
      <c r="AL1330" s="205"/>
    </row>
    <row r="1331" spans="1:38" ht="46.5" customHeight="1" thickBot="1" x14ac:dyDescent="0.3">
      <c r="A1331" s="408" t="s">
        <v>6404</v>
      </c>
      <c r="B1331" s="407">
        <v>42703</v>
      </c>
      <c r="C1331" s="205" t="s">
        <v>6405</v>
      </c>
      <c r="D1331" s="708" t="s">
        <v>8199</v>
      </c>
      <c r="E1331" s="708" t="s">
        <v>138</v>
      </c>
      <c r="F1331" s="708" t="s">
        <v>138</v>
      </c>
      <c r="G1331" s="708" t="s">
        <v>63</v>
      </c>
      <c r="H1331" s="714" t="s">
        <v>6150</v>
      </c>
      <c r="I1331" s="407">
        <v>42723</v>
      </c>
      <c r="J1331" s="407">
        <v>46720</v>
      </c>
      <c r="K1331" s="423" t="s">
        <v>1112</v>
      </c>
      <c r="L1331" s="423" t="s">
        <v>7044</v>
      </c>
      <c r="M1331" s="204" t="s">
        <v>756</v>
      </c>
      <c r="N1331" s="205" t="s">
        <v>66</v>
      </c>
      <c r="O1331" s="205">
        <v>29328</v>
      </c>
      <c r="P1331" s="547" t="s">
        <v>8200</v>
      </c>
      <c r="Q1331" s="547" t="s">
        <v>8200</v>
      </c>
      <c r="R1331" s="547"/>
      <c r="S1331" s="547"/>
      <c r="T1331" s="641">
        <v>0.24</v>
      </c>
      <c r="U1331" s="205">
        <v>80.349999999999994</v>
      </c>
      <c r="V1331" s="205">
        <v>29328</v>
      </c>
      <c r="W1331" s="553" t="s">
        <v>1257</v>
      </c>
      <c r="X1331" s="205">
        <v>60</v>
      </c>
      <c r="Y1331" s="205">
        <v>25</v>
      </c>
      <c r="Z1331" s="205">
        <v>125</v>
      </c>
      <c r="AA1331" s="205" t="s">
        <v>1090</v>
      </c>
      <c r="AB1331" s="205" t="s">
        <v>1090</v>
      </c>
      <c r="AC1331" s="205" t="s">
        <v>1090</v>
      </c>
      <c r="AD1331" s="205" t="s">
        <v>1090</v>
      </c>
      <c r="AE1331" s="205" t="s">
        <v>1090</v>
      </c>
      <c r="AF1331" s="205">
        <v>0.5</v>
      </c>
      <c r="AG1331" s="205" t="s">
        <v>6474</v>
      </c>
      <c r="AH1331" s="205">
        <v>96.2</v>
      </c>
      <c r="AI1331" s="205" t="s">
        <v>6406</v>
      </c>
      <c r="AJ1331" s="205" t="s">
        <v>6407</v>
      </c>
      <c r="AK1331" s="205" t="s">
        <v>1108</v>
      </c>
      <c r="AL1331" s="205"/>
    </row>
    <row r="1332" spans="1:38" ht="46.5" customHeight="1" thickBot="1" x14ac:dyDescent="0.3">
      <c r="A1332" s="408" t="s">
        <v>6415</v>
      </c>
      <c r="B1332" s="407">
        <v>42718</v>
      </c>
      <c r="C1332" s="205" t="s">
        <v>6416</v>
      </c>
      <c r="D1332" s="708" t="s">
        <v>4624</v>
      </c>
      <c r="E1332" s="708" t="s">
        <v>181</v>
      </c>
      <c r="F1332" s="708" t="s">
        <v>181</v>
      </c>
      <c r="G1332" s="708" t="s">
        <v>51</v>
      </c>
      <c r="H1332" s="714" t="s">
        <v>6417</v>
      </c>
      <c r="I1332" s="407">
        <v>42740</v>
      </c>
      <c r="J1332" s="407">
        <v>46370</v>
      </c>
      <c r="K1332" s="423" t="s">
        <v>1409</v>
      </c>
      <c r="L1332" s="423"/>
      <c r="M1332" s="204" t="s">
        <v>1410</v>
      </c>
      <c r="N1332" s="205" t="s">
        <v>95</v>
      </c>
      <c r="O1332" s="205">
        <v>55000</v>
      </c>
      <c r="P1332" s="547"/>
      <c r="Q1332" s="547"/>
      <c r="R1332" s="547"/>
      <c r="S1332" s="547"/>
      <c r="T1332" s="641">
        <v>11.5</v>
      </c>
      <c r="U1332" s="205">
        <v>150.69999999999999</v>
      </c>
      <c r="V1332" s="205">
        <v>55000</v>
      </c>
      <c r="W1332" s="553" t="s">
        <v>1089</v>
      </c>
      <c r="X1332" s="205">
        <v>35</v>
      </c>
      <c r="Y1332" s="205">
        <v>25</v>
      </c>
      <c r="Z1332" s="205">
        <v>125</v>
      </c>
      <c r="AA1332" s="205" t="s">
        <v>1090</v>
      </c>
      <c r="AB1332" s="205" t="s">
        <v>1090</v>
      </c>
      <c r="AC1332" s="205" t="s">
        <v>1090</v>
      </c>
      <c r="AD1332" s="205" t="s">
        <v>1090</v>
      </c>
      <c r="AE1332" s="205" t="s">
        <v>1090</v>
      </c>
      <c r="AF1332" s="205">
        <v>0.3</v>
      </c>
      <c r="AG1332" s="205" t="s">
        <v>6418</v>
      </c>
      <c r="AH1332" s="205">
        <v>255.21</v>
      </c>
      <c r="AI1332" s="205" t="s">
        <v>6419</v>
      </c>
      <c r="AJ1332" s="205" t="s">
        <v>6420</v>
      </c>
      <c r="AK1332" s="205" t="s">
        <v>1108</v>
      </c>
      <c r="AL1332" s="205"/>
    </row>
    <row r="1333" spans="1:38" ht="46.5" customHeight="1" thickBot="1" x14ac:dyDescent="0.3">
      <c r="A1333" s="408" t="s">
        <v>6426</v>
      </c>
      <c r="B1333" s="407">
        <v>42726</v>
      </c>
      <c r="C1333" s="205" t="s">
        <v>6427</v>
      </c>
      <c r="D1333" s="708" t="s">
        <v>1611</v>
      </c>
      <c r="E1333" s="708" t="s">
        <v>7177</v>
      </c>
      <c r="F1333" s="708" t="s">
        <v>6863</v>
      </c>
      <c r="G1333" s="708" t="s">
        <v>6863</v>
      </c>
      <c r="H1333" s="714" t="s">
        <v>6428</v>
      </c>
      <c r="I1333" s="407">
        <v>42745</v>
      </c>
      <c r="J1333" s="407">
        <v>48570</v>
      </c>
      <c r="K1333" s="423" t="s">
        <v>1613</v>
      </c>
      <c r="L1333" s="423"/>
      <c r="M1333" s="204" t="s">
        <v>1614</v>
      </c>
      <c r="N1333" s="205" t="s">
        <v>48</v>
      </c>
      <c r="O1333" s="205">
        <v>16300000</v>
      </c>
      <c r="P1333" s="547" t="s">
        <v>7711</v>
      </c>
      <c r="Q1333" s="547" t="s">
        <v>8550</v>
      </c>
      <c r="R1333" s="547"/>
      <c r="S1333" s="547"/>
      <c r="T1333" s="641">
        <v>3.1</v>
      </c>
      <c r="U1333" s="205">
        <v>44657</v>
      </c>
      <c r="V1333" s="205">
        <v>16300000</v>
      </c>
      <c r="W1333" s="553" t="s">
        <v>1257</v>
      </c>
      <c r="X1333" s="205">
        <v>35</v>
      </c>
      <c r="Y1333" s="205">
        <v>25</v>
      </c>
      <c r="Z1333" s="205">
        <v>125</v>
      </c>
      <c r="AA1333" s="205" t="s">
        <v>1090</v>
      </c>
      <c r="AB1333" s="205" t="s">
        <v>1090</v>
      </c>
      <c r="AC1333" s="205" t="s">
        <v>1090</v>
      </c>
      <c r="AD1333" s="205">
        <v>10</v>
      </c>
      <c r="AE1333" s="205">
        <v>1</v>
      </c>
      <c r="AF1333" s="205">
        <v>0.5</v>
      </c>
      <c r="AG1333" s="205" t="s">
        <v>6429</v>
      </c>
      <c r="AH1333" s="205">
        <v>183.18</v>
      </c>
      <c r="AI1333" s="205" t="s">
        <v>6430</v>
      </c>
      <c r="AJ1333" s="205" t="s">
        <v>6431</v>
      </c>
      <c r="AK1333" s="205" t="s">
        <v>1108</v>
      </c>
      <c r="AL1333" s="205"/>
    </row>
    <row r="1334" spans="1:38" ht="46.5" customHeight="1" thickBot="1" x14ac:dyDescent="0.3">
      <c r="A1334" s="408" t="s">
        <v>6432</v>
      </c>
      <c r="B1334" s="407">
        <v>42719</v>
      </c>
      <c r="C1334" s="205" t="s">
        <v>6433</v>
      </c>
      <c r="D1334" s="708" t="s">
        <v>7248</v>
      </c>
      <c r="E1334" s="708" t="s">
        <v>7178</v>
      </c>
      <c r="F1334" s="708" t="s">
        <v>41</v>
      </c>
      <c r="G1334" s="708" t="s">
        <v>33</v>
      </c>
      <c r="H1334" s="714" t="s">
        <v>6434</v>
      </c>
      <c r="I1334" s="407">
        <v>42754</v>
      </c>
      <c r="J1334" s="407">
        <v>46736</v>
      </c>
      <c r="K1334" s="423" t="s">
        <v>1115</v>
      </c>
      <c r="L1334" s="423" t="s">
        <v>8201</v>
      </c>
      <c r="M1334" s="204" t="s">
        <v>302</v>
      </c>
      <c r="N1334" s="205" t="s">
        <v>34</v>
      </c>
      <c r="O1334" s="205">
        <v>10950</v>
      </c>
      <c r="P1334" s="547" t="s">
        <v>8202</v>
      </c>
      <c r="Q1334" s="547" t="s">
        <v>8202</v>
      </c>
      <c r="R1334" s="547"/>
      <c r="S1334" s="547"/>
      <c r="T1334" s="641">
        <v>1.88</v>
      </c>
      <c r="U1334" s="205">
        <v>30</v>
      </c>
      <c r="V1334" s="205">
        <v>10950</v>
      </c>
      <c r="W1334" s="553" t="s">
        <v>1089</v>
      </c>
      <c r="X1334" s="205">
        <v>50</v>
      </c>
      <c r="Y1334" s="205">
        <v>15</v>
      </c>
      <c r="Z1334" s="205">
        <v>70</v>
      </c>
      <c r="AA1334" s="205" t="s">
        <v>1090</v>
      </c>
      <c r="AB1334" s="205" t="s">
        <v>1090</v>
      </c>
      <c r="AC1334" s="205" t="s">
        <v>1090</v>
      </c>
      <c r="AD1334" s="205" t="s">
        <v>1090</v>
      </c>
      <c r="AE1334" s="205" t="s">
        <v>1090</v>
      </c>
      <c r="AF1334" s="205" t="s">
        <v>1090</v>
      </c>
      <c r="AG1334" s="205" t="s">
        <v>1090</v>
      </c>
      <c r="AH1334" s="205">
        <v>598.79999999999995</v>
      </c>
      <c r="AI1334" s="205" t="s">
        <v>6435</v>
      </c>
      <c r="AJ1334" s="205" t="s">
        <v>6436</v>
      </c>
      <c r="AK1334" s="205" t="s">
        <v>1108</v>
      </c>
      <c r="AL1334" s="205"/>
    </row>
    <row r="1335" spans="1:38" ht="46.5" customHeight="1" thickBot="1" x14ac:dyDescent="0.3">
      <c r="A1335" s="408" t="s">
        <v>6452</v>
      </c>
      <c r="B1335" s="407">
        <v>42795</v>
      </c>
      <c r="C1335" s="205" t="s">
        <v>6453</v>
      </c>
      <c r="D1335" s="708" t="s">
        <v>8623</v>
      </c>
      <c r="E1335" s="708" t="s">
        <v>7171</v>
      </c>
      <c r="F1335" s="708" t="s">
        <v>41</v>
      </c>
      <c r="G1335" s="708" t="s">
        <v>33</v>
      </c>
      <c r="H1335" s="714" t="s">
        <v>5429</v>
      </c>
      <c r="I1335" s="407">
        <v>42818</v>
      </c>
      <c r="J1335" s="407">
        <v>47178</v>
      </c>
      <c r="K1335" s="443"/>
      <c r="L1335" s="423" t="s">
        <v>6738</v>
      </c>
      <c r="M1335" s="204" t="s">
        <v>6454</v>
      </c>
      <c r="N1335" s="205" t="s">
        <v>34</v>
      </c>
      <c r="O1335" s="205">
        <v>2000</v>
      </c>
      <c r="P1335" s="847" t="s">
        <v>8624</v>
      </c>
      <c r="Q1335" s="847" t="s">
        <v>8624</v>
      </c>
      <c r="R1335" s="847"/>
      <c r="S1335" s="847"/>
      <c r="T1335" s="687"/>
      <c r="U1335" s="205">
        <v>8</v>
      </c>
      <c r="V1335" s="205">
        <v>2000</v>
      </c>
      <c r="W1335" s="553" t="s">
        <v>1089</v>
      </c>
      <c r="X1335" s="205">
        <v>35</v>
      </c>
      <c r="Y1335" s="205">
        <v>25</v>
      </c>
      <c r="Z1335" s="205">
        <v>125</v>
      </c>
      <c r="AA1335" s="205" t="s">
        <v>1090</v>
      </c>
      <c r="AB1335" s="205" t="s">
        <v>1090</v>
      </c>
      <c r="AC1335" s="205" t="s">
        <v>1090</v>
      </c>
      <c r="AD1335" s="205">
        <v>10</v>
      </c>
      <c r="AE1335" s="205">
        <v>1</v>
      </c>
      <c r="AF1335" s="205" t="s">
        <v>1090</v>
      </c>
      <c r="AG1335" s="205" t="s">
        <v>6455</v>
      </c>
      <c r="AH1335" s="205">
        <v>582.70000000000005</v>
      </c>
      <c r="AI1335" s="205" t="s">
        <v>6456</v>
      </c>
      <c r="AJ1335" s="205" t="s">
        <v>6457</v>
      </c>
      <c r="AK1335" s="205" t="s">
        <v>1108</v>
      </c>
      <c r="AL1335" s="443"/>
    </row>
    <row r="1336" spans="1:38" ht="46.5" customHeight="1" thickBot="1" x14ac:dyDescent="0.3">
      <c r="A1336" s="408" t="s">
        <v>6459</v>
      </c>
      <c r="B1336" s="407">
        <v>42800</v>
      </c>
      <c r="C1336" s="205" t="s">
        <v>6460</v>
      </c>
      <c r="D1336" s="708" t="s">
        <v>7249</v>
      </c>
      <c r="E1336" s="712" t="s">
        <v>33</v>
      </c>
      <c r="F1336" s="708" t="s">
        <v>41</v>
      </c>
      <c r="G1336" s="708" t="s">
        <v>33</v>
      </c>
      <c r="H1336" s="714" t="s">
        <v>153</v>
      </c>
      <c r="I1336" s="407">
        <v>42815</v>
      </c>
      <c r="J1336" s="407">
        <v>44991</v>
      </c>
      <c r="K1336" s="443"/>
      <c r="L1336" s="443"/>
      <c r="M1336" s="204" t="s">
        <v>968</v>
      </c>
      <c r="N1336" s="205" t="s">
        <v>34</v>
      </c>
      <c r="O1336" s="205">
        <v>5110</v>
      </c>
      <c r="P1336" s="547"/>
      <c r="Q1336" s="547"/>
      <c r="R1336" s="547"/>
      <c r="S1336" s="547"/>
      <c r="T1336" s="641">
        <v>5.2</v>
      </c>
      <c r="U1336" s="205">
        <v>14</v>
      </c>
      <c r="V1336" s="205">
        <v>5110</v>
      </c>
      <c r="W1336" s="553" t="s">
        <v>1089</v>
      </c>
      <c r="X1336" s="205">
        <v>35</v>
      </c>
      <c r="Y1336" s="205">
        <v>25</v>
      </c>
      <c r="Z1336" s="205">
        <v>125</v>
      </c>
      <c r="AA1336" s="205" t="s">
        <v>1090</v>
      </c>
      <c r="AB1336" s="205" t="s">
        <v>1090</v>
      </c>
      <c r="AC1336" s="205" t="s">
        <v>1090</v>
      </c>
      <c r="AD1336" s="205" t="s">
        <v>1090</v>
      </c>
      <c r="AE1336" s="205" t="s">
        <v>1090</v>
      </c>
      <c r="AF1336" s="205" t="s">
        <v>1090</v>
      </c>
      <c r="AG1336" s="205" t="s">
        <v>1090</v>
      </c>
      <c r="AH1336" s="205" t="s">
        <v>6461</v>
      </c>
      <c r="AI1336" s="205" t="s">
        <v>6462</v>
      </c>
      <c r="AJ1336" s="205" t="s">
        <v>6463</v>
      </c>
      <c r="AK1336" s="205" t="s">
        <v>1108</v>
      </c>
      <c r="AL1336" s="443"/>
    </row>
    <row r="1337" spans="1:38" ht="46.5" customHeight="1" thickBot="1" x14ac:dyDescent="0.3">
      <c r="A1337" s="408" t="s">
        <v>6458</v>
      </c>
      <c r="B1337" s="407">
        <v>42800</v>
      </c>
      <c r="C1337" s="204" t="s">
        <v>6460</v>
      </c>
      <c r="D1337" s="708" t="s">
        <v>7250</v>
      </c>
      <c r="E1337" s="712" t="s">
        <v>33</v>
      </c>
      <c r="F1337" s="708" t="s">
        <v>41</v>
      </c>
      <c r="G1337" s="708" t="s">
        <v>33</v>
      </c>
      <c r="H1337" s="408" t="s">
        <v>153</v>
      </c>
      <c r="I1337" s="407">
        <v>42815</v>
      </c>
      <c r="J1337" s="407">
        <v>44991</v>
      </c>
      <c r="K1337" s="442"/>
      <c r="L1337" s="442"/>
      <c r="M1337" s="204" t="s">
        <v>968</v>
      </c>
      <c r="N1337" s="205" t="s">
        <v>34</v>
      </c>
      <c r="O1337" s="205">
        <v>5110</v>
      </c>
      <c r="P1337" s="546"/>
      <c r="Q1337" s="546"/>
      <c r="R1337" s="546"/>
      <c r="S1337" s="546"/>
      <c r="T1337" s="640">
        <v>5.2</v>
      </c>
      <c r="U1337" s="204">
        <v>14</v>
      </c>
      <c r="V1337" s="204">
        <v>5110</v>
      </c>
      <c r="W1337" s="553" t="s">
        <v>1089</v>
      </c>
      <c r="X1337" s="205">
        <v>35</v>
      </c>
      <c r="Y1337" s="205">
        <v>25</v>
      </c>
      <c r="Z1337" s="205">
        <v>125</v>
      </c>
      <c r="AA1337" s="205" t="s">
        <v>1090</v>
      </c>
      <c r="AB1337" s="205" t="s">
        <v>1090</v>
      </c>
      <c r="AC1337" s="205" t="s">
        <v>1090</v>
      </c>
      <c r="AD1337" s="205" t="s">
        <v>1090</v>
      </c>
      <c r="AE1337" s="205" t="s">
        <v>1090</v>
      </c>
      <c r="AF1337" s="205" t="s">
        <v>1090</v>
      </c>
      <c r="AG1337" s="205" t="s">
        <v>1090</v>
      </c>
      <c r="AH1337" s="205">
        <v>725</v>
      </c>
      <c r="AI1337" s="205" t="s">
        <v>6464</v>
      </c>
      <c r="AJ1337" s="205" t="s">
        <v>6465</v>
      </c>
      <c r="AK1337" s="205" t="s">
        <v>1108</v>
      </c>
      <c r="AL1337" s="443"/>
    </row>
    <row r="1338" spans="1:38" ht="37.5" customHeight="1" thickBot="1" x14ac:dyDescent="0.3">
      <c r="A1338" s="408" t="s">
        <v>6471</v>
      </c>
      <c r="B1338" s="407">
        <v>42810</v>
      </c>
      <c r="C1338" s="204" t="s">
        <v>6472</v>
      </c>
      <c r="D1338" s="708" t="s">
        <v>8666</v>
      </c>
      <c r="E1338" s="708" t="s">
        <v>7179</v>
      </c>
      <c r="F1338" s="708" t="s">
        <v>138</v>
      </c>
      <c r="G1338" s="708" t="s">
        <v>63</v>
      </c>
      <c r="H1338" s="408" t="s">
        <v>6473</v>
      </c>
      <c r="I1338" s="407">
        <v>42829</v>
      </c>
      <c r="J1338" s="407">
        <v>47193</v>
      </c>
      <c r="M1338" s="204" t="s">
        <v>756</v>
      </c>
      <c r="N1338" s="66" t="s">
        <v>66</v>
      </c>
      <c r="O1338" s="205">
        <v>223200</v>
      </c>
      <c r="P1338" s="546" t="s">
        <v>8667</v>
      </c>
      <c r="Q1338" s="546" t="s">
        <v>8667</v>
      </c>
      <c r="R1338" s="546"/>
      <c r="S1338" s="546"/>
      <c r="T1338" s="641">
        <v>41.66</v>
      </c>
      <c r="U1338" s="205">
        <v>1240</v>
      </c>
      <c r="V1338" s="205">
        <v>223200</v>
      </c>
      <c r="W1338" s="44" t="s">
        <v>1875</v>
      </c>
      <c r="X1338" s="205">
        <v>50</v>
      </c>
      <c r="Y1338" s="443"/>
      <c r="Z1338" s="443"/>
      <c r="AA1338" s="205" t="s">
        <v>1090</v>
      </c>
      <c r="AB1338" s="205" t="s">
        <v>1090</v>
      </c>
      <c r="AC1338" s="205" t="s">
        <v>1090</v>
      </c>
      <c r="AD1338" s="205" t="s">
        <v>1090</v>
      </c>
      <c r="AE1338" s="205" t="s">
        <v>1090</v>
      </c>
      <c r="AF1338" s="205">
        <v>0.2</v>
      </c>
      <c r="AG1338" s="205" t="s">
        <v>1090</v>
      </c>
      <c r="AH1338" s="205">
        <v>105.64100000000001</v>
      </c>
      <c r="AI1338" s="205" t="s">
        <v>6475</v>
      </c>
      <c r="AJ1338" s="205" t="s">
        <v>6476</v>
      </c>
      <c r="AK1338" s="205" t="s">
        <v>1108</v>
      </c>
      <c r="AL1338" s="443"/>
    </row>
    <row r="1339" spans="1:38" ht="46.5" customHeight="1" x14ac:dyDescent="0.25">
      <c r="A1339" s="418" t="s">
        <v>6467</v>
      </c>
      <c r="B1339" s="419" t="s">
        <v>6468</v>
      </c>
      <c r="C1339" s="403" t="s">
        <v>8099</v>
      </c>
      <c r="D1339" s="715" t="s">
        <v>8098</v>
      </c>
      <c r="E1339" s="709" t="s">
        <v>33</v>
      </c>
      <c r="F1339" s="715" t="s">
        <v>41</v>
      </c>
      <c r="G1339" s="715" t="s">
        <v>33</v>
      </c>
      <c r="H1339" s="418" t="s">
        <v>180</v>
      </c>
      <c r="I1339" s="419">
        <v>42828</v>
      </c>
      <c r="J1339" s="419">
        <v>47194</v>
      </c>
      <c r="K1339" s="702"/>
      <c r="L1339" s="403" t="s">
        <v>7444</v>
      </c>
      <c r="M1339" s="403" t="s">
        <v>302</v>
      </c>
      <c r="N1339" s="403" t="s">
        <v>34</v>
      </c>
      <c r="O1339" s="403">
        <v>828</v>
      </c>
      <c r="P1339" s="552" t="s">
        <v>8744</v>
      </c>
      <c r="Q1339" s="552" t="s">
        <v>8745</v>
      </c>
      <c r="R1339" s="552"/>
      <c r="S1339" s="552"/>
      <c r="T1339" s="644">
        <v>1.51</v>
      </c>
      <c r="U1339" s="403">
        <v>2.27</v>
      </c>
      <c r="V1339" s="403">
        <v>828</v>
      </c>
      <c r="W1339" s="703" t="s">
        <v>1089</v>
      </c>
      <c r="X1339" s="403">
        <v>35</v>
      </c>
      <c r="Y1339" s="403">
        <v>25</v>
      </c>
      <c r="Z1339" s="403">
        <v>125</v>
      </c>
      <c r="AA1339" s="403" t="s">
        <v>1090</v>
      </c>
      <c r="AB1339" s="403" t="s">
        <v>1090</v>
      </c>
      <c r="AC1339" s="403" t="s">
        <v>1090</v>
      </c>
      <c r="AD1339" s="403" t="s">
        <v>1090</v>
      </c>
      <c r="AE1339" s="403" t="s">
        <v>1090</v>
      </c>
      <c r="AF1339" s="403" t="s">
        <v>1090</v>
      </c>
      <c r="AG1339" s="403" t="s">
        <v>1090</v>
      </c>
      <c r="AH1339" s="403">
        <v>517</v>
      </c>
      <c r="AI1339" s="403" t="s">
        <v>6469</v>
      </c>
      <c r="AJ1339" s="403" t="s">
        <v>6470</v>
      </c>
      <c r="AK1339" s="403" t="s">
        <v>1108</v>
      </c>
      <c r="AL1339" s="192" t="s">
        <v>7442</v>
      </c>
    </row>
    <row r="1340" spans="1:38" ht="46.5" customHeight="1" x14ac:dyDescent="0.25">
      <c r="A1340" s="420" t="s">
        <v>6467</v>
      </c>
      <c r="B1340" s="421" t="s">
        <v>6468</v>
      </c>
      <c r="C1340" s="192" t="s">
        <v>8100</v>
      </c>
      <c r="D1340" s="709" t="s">
        <v>8098</v>
      </c>
      <c r="E1340" s="709" t="s">
        <v>33</v>
      </c>
      <c r="F1340" s="709" t="s">
        <v>41</v>
      </c>
      <c r="G1340" s="709" t="s">
        <v>33</v>
      </c>
      <c r="H1340" s="420" t="s">
        <v>180</v>
      </c>
      <c r="I1340" s="421">
        <v>42828</v>
      </c>
      <c r="J1340" s="421">
        <v>47194</v>
      </c>
      <c r="L1340" s="192" t="s">
        <v>7444</v>
      </c>
      <c r="M1340" s="192" t="s">
        <v>302</v>
      </c>
      <c r="N1340" s="192" t="s">
        <v>34</v>
      </c>
      <c r="O1340" s="192">
        <v>1448</v>
      </c>
      <c r="P1340" s="915" t="s">
        <v>8744</v>
      </c>
      <c r="Q1340" s="915" t="s">
        <v>8745</v>
      </c>
      <c r="R1340" s="545"/>
      <c r="S1340" s="545"/>
      <c r="T1340" s="639">
        <v>1.1399999999999999</v>
      </c>
      <c r="U1340" s="192">
        <v>3.97</v>
      </c>
      <c r="V1340" s="192">
        <v>1448</v>
      </c>
      <c r="W1340" s="554" t="s">
        <v>6563</v>
      </c>
      <c r="X1340" s="192">
        <v>35</v>
      </c>
      <c r="Y1340" s="192">
        <v>25</v>
      </c>
      <c r="Z1340" s="192">
        <v>125</v>
      </c>
      <c r="AA1340" s="192" t="s">
        <v>1090</v>
      </c>
      <c r="AB1340" s="192" t="s">
        <v>1090</v>
      </c>
      <c r="AC1340" s="192" t="s">
        <v>1090</v>
      </c>
      <c r="AD1340" s="192" t="s">
        <v>1090</v>
      </c>
      <c r="AE1340" s="192" t="s">
        <v>1090</v>
      </c>
      <c r="AF1340" s="192" t="s">
        <v>1090</v>
      </c>
      <c r="AG1340" s="192" t="s">
        <v>1090</v>
      </c>
      <c r="AH1340" s="192">
        <v>517</v>
      </c>
      <c r="AI1340" s="192" t="s">
        <v>6469</v>
      </c>
      <c r="AJ1340" s="192" t="s">
        <v>6470</v>
      </c>
      <c r="AK1340" s="192" t="s">
        <v>1108</v>
      </c>
      <c r="AL1340" s="192" t="s">
        <v>7442</v>
      </c>
    </row>
    <row r="1341" spans="1:38" ht="46.5" customHeight="1" x14ac:dyDescent="0.25">
      <c r="A1341" s="420" t="s">
        <v>6467</v>
      </c>
      <c r="B1341" s="421" t="s">
        <v>6468</v>
      </c>
      <c r="C1341" s="192" t="s">
        <v>8101</v>
      </c>
      <c r="D1341" s="709" t="s">
        <v>8098</v>
      </c>
      <c r="E1341" s="709" t="s">
        <v>33</v>
      </c>
      <c r="F1341" s="709" t="s">
        <v>41</v>
      </c>
      <c r="G1341" s="709" t="s">
        <v>33</v>
      </c>
      <c r="H1341" s="420" t="s">
        <v>180</v>
      </c>
      <c r="I1341" s="421">
        <v>42828</v>
      </c>
      <c r="J1341" s="421">
        <v>47194</v>
      </c>
      <c r="L1341" s="192" t="s">
        <v>7444</v>
      </c>
      <c r="M1341" s="192" t="s">
        <v>302</v>
      </c>
      <c r="N1341" s="192" t="s">
        <v>34</v>
      </c>
      <c r="O1341" s="192">
        <v>3022</v>
      </c>
      <c r="P1341" s="915" t="s">
        <v>8744</v>
      </c>
      <c r="Q1341" s="915" t="s">
        <v>8745</v>
      </c>
      <c r="R1341" s="545"/>
      <c r="S1341" s="545"/>
      <c r="T1341" s="639">
        <v>2.52</v>
      </c>
      <c r="U1341" s="192">
        <v>8.2799999999999994</v>
      </c>
      <c r="V1341" s="192">
        <v>3022</v>
      </c>
      <c r="W1341" s="554" t="s">
        <v>6563</v>
      </c>
      <c r="X1341" s="192">
        <v>35</v>
      </c>
      <c r="Y1341" s="192">
        <v>25</v>
      </c>
      <c r="Z1341" s="192">
        <v>125</v>
      </c>
      <c r="AA1341" s="192" t="s">
        <v>1090</v>
      </c>
      <c r="AB1341" s="192" t="s">
        <v>1090</v>
      </c>
      <c r="AC1341" s="192" t="s">
        <v>1090</v>
      </c>
      <c r="AD1341" s="192" t="s">
        <v>1090</v>
      </c>
      <c r="AE1341" s="192" t="s">
        <v>1090</v>
      </c>
      <c r="AF1341" s="192" t="s">
        <v>1090</v>
      </c>
      <c r="AG1341" s="192" t="s">
        <v>1090</v>
      </c>
      <c r="AH1341" s="192">
        <v>517</v>
      </c>
      <c r="AI1341" s="192" t="s">
        <v>6469</v>
      </c>
      <c r="AJ1341" s="192" t="s">
        <v>6470</v>
      </c>
      <c r="AK1341" s="192" t="s">
        <v>1108</v>
      </c>
      <c r="AL1341" s="192" t="s">
        <v>7442</v>
      </c>
    </row>
    <row r="1342" spans="1:38" ht="46.5" customHeight="1" x14ac:dyDescent="0.25">
      <c r="A1342" s="420" t="s">
        <v>6467</v>
      </c>
      <c r="B1342" s="421" t="s">
        <v>6468</v>
      </c>
      <c r="C1342" s="192" t="s">
        <v>8102</v>
      </c>
      <c r="D1342" s="709" t="s">
        <v>8098</v>
      </c>
      <c r="E1342" s="709" t="s">
        <v>33</v>
      </c>
      <c r="F1342" s="709" t="s">
        <v>41</v>
      </c>
      <c r="G1342" s="709" t="s">
        <v>33</v>
      </c>
      <c r="H1342" s="420" t="s">
        <v>180</v>
      </c>
      <c r="I1342" s="421">
        <v>42828</v>
      </c>
      <c r="J1342" s="421">
        <v>47194</v>
      </c>
      <c r="L1342" s="192" t="s">
        <v>7444</v>
      </c>
      <c r="M1342" s="192" t="s">
        <v>302</v>
      </c>
      <c r="N1342" s="192" t="s">
        <v>34</v>
      </c>
      <c r="O1342" s="192">
        <v>838</v>
      </c>
      <c r="P1342" s="915" t="s">
        <v>8744</v>
      </c>
      <c r="Q1342" s="915" t="s">
        <v>8745</v>
      </c>
      <c r="R1342" s="545"/>
      <c r="S1342" s="545"/>
      <c r="T1342" s="639">
        <v>4.59</v>
      </c>
      <c r="U1342" s="192">
        <v>2.2999999999999998</v>
      </c>
      <c r="V1342" s="192">
        <v>838</v>
      </c>
      <c r="W1342" s="554" t="s">
        <v>6563</v>
      </c>
      <c r="X1342" s="192">
        <v>35</v>
      </c>
      <c r="Y1342" s="192">
        <v>25</v>
      </c>
      <c r="Z1342" s="192">
        <v>125</v>
      </c>
      <c r="AA1342" s="192" t="s">
        <v>1090</v>
      </c>
      <c r="AB1342" s="192" t="s">
        <v>1090</v>
      </c>
      <c r="AC1342" s="192" t="s">
        <v>1090</v>
      </c>
      <c r="AD1342" s="192" t="s">
        <v>1090</v>
      </c>
      <c r="AE1342" s="192" t="s">
        <v>1090</v>
      </c>
      <c r="AF1342" s="192" t="s">
        <v>1090</v>
      </c>
      <c r="AG1342" s="192" t="s">
        <v>8108</v>
      </c>
      <c r="AH1342" s="192">
        <v>517</v>
      </c>
      <c r="AI1342" s="192" t="s">
        <v>6469</v>
      </c>
      <c r="AJ1342" s="192" t="s">
        <v>6470</v>
      </c>
      <c r="AK1342" s="192" t="s">
        <v>1108</v>
      </c>
      <c r="AL1342" s="192" t="s">
        <v>7442</v>
      </c>
    </row>
    <row r="1343" spans="1:38" ht="46.5" customHeight="1" x14ac:dyDescent="0.25">
      <c r="A1343" s="420" t="s">
        <v>6467</v>
      </c>
      <c r="B1343" s="421" t="s">
        <v>6468</v>
      </c>
      <c r="C1343" s="192" t="s">
        <v>8103</v>
      </c>
      <c r="D1343" s="709" t="s">
        <v>8098</v>
      </c>
      <c r="E1343" s="709" t="s">
        <v>33</v>
      </c>
      <c r="F1343" s="709" t="s">
        <v>41</v>
      </c>
      <c r="G1343" s="709" t="s">
        <v>33</v>
      </c>
      <c r="H1343" s="420" t="s">
        <v>180</v>
      </c>
      <c r="I1343" s="421">
        <v>42828</v>
      </c>
      <c r="J1343" s="421">
        <v>47194</v>
      </c>
      <c r="L1343" s="192" t="s">
        <v>7444</v>
      </c>
      <c r="M1343" s="192" t="s">
        <v>302</v>
      </c>
      <c r="N1343" s="192" t="s">
        <v>34</v>
      </c>
      <c r="O1343" s="192">
        <v>2190</v>
      </c>
      <c r="P1343" s="915" t="s">
        <v>8744</v>
      </c>
      <c r="Q1343" s="915" t="s">
        <v>8745</v>
      </c>
      <c r="R1343" s="545"/>
      <c r="S1343" s="545"/>
      <c r="T1343" s="639" t="s">
        <v>1964</v>
      </c>
      <c r="U1343" s="192">
        <v>6</v>
      </c>
      <c r="V1343" s="192">
        <v>2190</v>
      </c>
      <c r="W1343" s="554" t="s">
        <v>6563</v>
      </c>
      <c r="X1343" s="192">
        <v>35</v>
      </c>
      <c r="Y1343" s="192">
        <v>25</v>
      </c>
      <c r="Z1343" s="192">
        <v>125</v>
      </c>
      <c r="AA1343" s="192" t="s">
        <v>1090</v>
      </c>
      <c r="AB1343" s="192" t="s">
        <v>1090</v>
      </c>
      <c r="AC1343" s="192" t="s">
        <v>1090</v>
      </c>
      <c r="AD1343" s="192" t="s">
        <v>1090</v>
      </c>
      <c r="AE1343" s="192" t="s">
        <v>1090</v>
      </c>
      <c r="AF1343" s="192" t="s">
        <v>1090</v>
      </c>
      <c r="AG1343" s="192" t="s">
        <v>1090</v>
      </c>
      <c r="AH1343" s="192">
        <v>517</v>
      </c>
      <c r="AI1343" s="192" t="s">
        <v>6469</v>
      </c>
      <c r="AJ1343" s="192" t="s">
        <v>6470</v>
      </c>
      <c r="AK1343" s="192" t="s">
        <v>1108</v>
      </c>
      <c r="AL1343" s="192" t="s">
        <v>7442</v>
      </c>
    </row>
    <row r="1344" spans="1:38" ht="46.5" customHeight="1" x14ac:dyDescent="0.25">
      <c r="A1344" s="420" t="s">
        <v>6467</v>
      </c>
      <c r="B1344" s="421" t="s">
        <v>6468</v>
      </c>
      <c r="C1344" s="192" t="s">
        <v>8104</v>
      </c>
      <c r="D1344" s="709" t="s">
        <v>8098</v>
      </c>
      <c r="E1344" s="709" t="s">
        <v>33</v>
      </c>
      <c r="F1344" s="709" t="s">
        <v>41</v>
      </c>
      <c r="G1344" s="709" t="s">
        <v>33</v>
      </c>
      <c r="H1344" s="420" t="s">
        <v>180</v>
      </c>
      <c r="I1344" s="421">
        <v>42828</v>
      </c>
      <c r="J1344" s="421">
        <v>47194</v>
      </c>
      <c r="L1344" s="192" t="s">
        <v>7444</v>
      </c>
      <c r="M1344" s="192" t="s">
        <v>302</v>
      </c>
      <c r="N1344" s="192" t="s">
        <v>34</v>
      </c>
      <c r="O1344" s="192">
        <v>2190</v>
      </c>
      <c r="P1344" s="915" t="s">
        <v>8744</v>
      </c>
      <c r="Q1344" s="915" t="s">
        <v>8745</v>
      </c>
      <c r="R1344" s="545"/>
      <c r="S1344" s="545"/>
      <c r="T1344" s="639" t="s">
        <v>1964</v>
      </c>
      <c r="U1344" s="192">
        <v>6</v>
      </c>
      <c r="V1344" s="192">
        <v>2190</v>
      </c>
      <c r="W1344" s="554" t="s">
        <v>6563</v>
      </c>
      <c r="X1344" s="192">
        <v>35</v>
      </c>
      <c r="Y1344" s="192">
        <v>25</v>
      </c>
      <c r="Z1344" s="192">
        <v>125</v>
      </c>
      <c r="AA1344" s="192" t="s">
        <v>1090</v>
      </c>
      <c r="AB1344" s="192" t="s">
        <v>1090</v>
      </c>
      <c r="AC1344" s="192" t="s">
        <v>1090</v>
      </c>
      <c r="AD1344" s="192" t="s">
        <v>1090</v>
      </c>
      <c r="AE1344" s="192" t="s">
        <v>1090</v>
      </c>
      <c r="AF1344" s="192" t="s">
        <v>1090</v>
      </c>
      <c r="AG1344" s="192" t="s">
        <v>1090</v>
      </c>
      <c r="AH1344" s="192">
        <v>517</v>
      </c>
      <c r="AI1344" s="192" t="s">
        <v>6469</v>
      </c>
      <c r="AJ1344" s="192" t="s">
        <v>6470</v>
      </c>
      <c r="AK1344" s="192" t="s">
        <v>1108</v>
      </c>
      <c r="AL1344" s="192" t="s">
        <v>7442</v>
      </c>
    </row>
    <row r="1345" spans="1:38" ht="46.5" customHeight="1" x14ac:dyDescent="0.25">
      <c r="A1345" s="420" t="s">
        <v>6467</v>
      </c>
      <c r="B1345" s="421" t="s">
        <v>6468</v>
      </c>
      <c r="C1345" s="192" t="s">
        <v>8105</v>
      </c>
      <c r="D1345" s="709" t="s">
        <v>8098</v>
      </c>
      <c r="E1345" s="709" t="s">
        <v>33</v>
      </c>
      <c r="F1345" s="709" t="s">
        <v>41</v>
      </c>
      <c r="G1345" s="709" t="s">
        <v>33</v>
      </c>
      <c r="H1345" s="420" t="s">
        <v>180</v>
      </c>
      <c r="I1345" s="421">
        <v>42828</v>
      </c>
      <c r="J1345" s="421">
        <v>47194</v>
      </c>
      <c r="L1345" s="192" t="s">
        <v>7444</v>
      </c>
      <c r="M1345" s="192" t="s">
        <v>302</v>
      </c>
      <c r="N1345" s="192" t="s">
        <v>34</v>
      </c>
      <c r="O1345" s="192">
        <v>2190</v>
      </c>
      <c r="P1345" s="915" t="s">
        <v>8744</v>
      </c>
      <c r="Q1345" s="915" t="s">
        <v>8745</v>
      </c>
      <c r="R1345" s="545"/>
      <c r="S1345" s="545"/>
      <c r="T1345" s="639" t="s">
        <v>1964</v>
      </c>
      <c r="U1345" s="192">
        <v>6</v>
      </c>
      <c r="V1345" s="192">
        <v>2190</v>
      </c>
      <c r="W1345" s="554" t="s">
        <v>6563</v>
      </c>
      <c r="X1345" s="192">
        <v>35</v>
      </c>
      <c r="Y1345" s="192">
        <v>25</v>
      </c>
      <c r="Z1345" s="192">
        <v>125</v>
      </c>
      <c r="AA1345" s="192" t="s">
        <v>1090</v>
      </c>
      <c r="AB1345" s="192" t="s">
        <v>1090</v>
      </c>
      <c r="AC1345" s="192" t="s">
        <v>1090</v>
      </c>
      <c r="AD1345" s="192" t="s">
        <v>1090</v>
      </c>
      <c r="AE1345" s="192" t="s">
        <v>1090</v>
      </c>
      <c r="AF1345" s="192" t="s">
        <v>1090</v>
      </c>
      <c r="AG1345" s="192" t="s">
        <v>1090</v>
      </c>
      <c r="AH1345" s="192">
        <v>517</v>
      </c>
      <c r="AI1345" s="192" t="s">
        <v>6469</v>
      </c>
      <c r="AJ1345" s="192" t="s">
        <v>6470</v>
      </c>
      <c r="AK1345" s="192" t="s">
        <v>1108</v>
      </c>
      <c r="AL1345" s="192" t="s">
        <v>7442</v>
      </c>
    </row>
    <row r="1346" spans="1:38" ht="46.5" customHeight="1" x14ac:dyDescent="0.25">
      <c r="A1346" s="420" t="s">
        <v>6467</v>
      </c>
      <c r="B1346" s="421" t="s">
        <v>6468</v>
      </c>
      <c r="C1346" s="192" t="s">
        <v>8106</v>
      </c>
      <c r="D1346" s="709" t="s">
        <v>8098</v>
      </c>
      <c r="E1346" s="709" t="s">
        <v>33</v>
      </c>
      <c r="F1346" s="709" t="s">
        <v>41</v>
      </c>
      <c r="G1346" s="709" t="s">
        <v>33</v>
      </c>
      <c r="H1346" s="420" t="s">
        <v>180</v>
      </c>
      <c r="I1346" s="421">
        <v>42828</v>
      </c>
      <c r="J1346" s="421">
        <v>47194</v>
      </c>
      <c r="L1346" s="192" t="s">
        <v>7444</v>
      </c>
      <c r="M1346" s="192" t="s">
        <v>302</v>
      </c>
      <c r="N1346" s="192" t="s">
        <v>34</v>
      </c>
      <c r="O1346" s="192">
        <v>2190</v>
      </c>
      <c r="P1346" s="915" t="s">
        <v>8744</v>
      </c>
      <c r="Q1346" s="915" t="s">
        <v>8745</v>
      </c>
      <c r="R1346" s="545"/>
      <c r="S1346" s="545"/>
      <c r="T1346" s="639" t="s">
        <v>1964</v>
      </c>
      <c r="U1346" s="192">
        <v>6</v>
      </c>
      <c r="V1346" s="192">
        <v>2190</v>
      </c>
      <c r="W1346" s="554" t="s">
        <v>6563</v>
      </c>
      <c r="X1346" s="192">
        <v>35</v>
      </c>
      <c r="Y1346" s="192">
        <v>25</v>
      </c>
      <c r="Z1346" s="192">
        <v>125</v>
      </c>
      <c r="AA1346" s="192" t="s">
        <v>1090</v>
      </c>
      <c r="AB1346" s="192" t="s">
        <v>1090</v>
      </c>
      <c r="AC1346" s="192" t="s">
        <v>1090</v>
      </c>
      <c r="AD1346" s="192" t="s">
        <v>1090</v>
      </c>
      <c r="AE1346" s="192" t="s">
        <v>1090</v>
      </c>
      <c r="AF1346" s="192" t="s">
        <v>1090</v>
      </c>
      <c r="AG1346" s="192" t="s">
        <v>1090</v>
      </c>
      <c r="AH1346" s="192">
        <v>517</v>
      </c>
      <c r="AI1346" s="192" t="s">
        <v>6469</v>
      </c>
      <c r="AJ1346" s="192" t="s">
        <v>6470</v>
      </c>
      <c r="AK1346" s="192" t="s">
        <v>1108</v>
      </c>
      <c r="AL1346" s="192" t="s">
        <v>7442</v>
      </c>
    </row>
    <row r="1347" spans="1:38" ht="46.5" customHeight="1" thickBot="1" x14ac:dyDescent="0.3">
      <c r="A1347" s="422" t="s">
        <v>6467</v>
      </c>
      <c r="B1347" s="423" t="s">
        <v>6468</v>
      </c>
      <c r="C1347" s="204" t="s">
        <v>8107</v>
      </c>
      <c r="D1347" s="712" t="s">
        <v>8098</v>
      </c>
      <c r="E1347" s="712" t="s">
        <v>33</v>
      </c>
      <c r="F1347" s="712" t="s">
        <v>41</v>
      </c>
      <c r="G1347" s="712" t="s">
        <v>33</v>
      </c>
      <c r="H1347" s="422" t="s">
        <v>180</v>
      </c>
      <c r="I1347" s="423">
        <v>42828</v>
      </c>
      <c r="J1347" s="423">
        <v>47194</v>
      </c>
      <c r="K1347" s="442"/>
      <c r="L1347" s="204" t="s">
        <v>7444</v>
      </c>
      <c r="M1347" s="204" t="s">
        <v>302</v>
      </c>
      <c r="N1347" s="204" t="s">
        <v>34</v>
      </c>
      <c r="O1347" s="204">
        <v>14899</v>
      </c>
      <c r="P1347" s="546" t="s">
        <v>8744</v>
      </c>
      <c r="Q1347" s="546" t="s">
        <v>8745</v>
      </c>
      <c r="R1347" s="546"/>
      <c r="S1347" s="546"/>
      <c r="T1347" s="640" t="s">
        <v>1964</v>
      </c>
      <c r="U1347" s="204">
        <v>40.82</v>
      </c>
      <c r="V1347" s="204">
        <v>14899</v>
      </c>
      <c r="W1347" s="555" t="s">
        <v>6563</v>
      </c>
      <c r="X1347" s="204">
        <v>35</v>
      </c>
      <c r="Y1347" s="204">
        <v>25</v>
      </c>
      <c r="Z1347" s="204">
        <v>125</v>
      </c>
      <c r="AA1347" s="204" t="s">
        <v>1090</v>
      </c>
      <c r="AB1347" s="204" t="s">
        <v>1090</v>
      </c>
      <c r="AC1347" s="204" t="s">
        <v>1090</v>
      </c>
      <c r="AD1347" s="204" t="s">
        <v>1090</v>
      </c>
      <c r="AE1347" s="204" t="s">
        <v>1090</v>
      </c>
      <c r="AF1347" s="204">
        <v>0.3</v>
      </c>
      <c r="AG1347" s="204" t="s">
        <v>8108</v>
      </c>
      <c r="AH1347" s="204">
        <v>517</v>
      </c>
      <c r="AI1347" s="204" t="s">
        <v>6469</v>
      </c>
      <c r="AJ1347" s="204" t="s">
        <v>6470</v>
      </c>
      <c r="AK1347" s="204" t="s">
        <v>1108</v>
      </c>
      <c r="AL1347" s="204" t="s">
        <v>7442</v>
      </c>
    </row>
    <row r="1348" spans="1:38" ht="46.5" customHeight="1" x14ac:dyDescent="0.25">
      <c r="A1348" s="73" t="s">
        <v>6477</v>
      </c>
      <c r="B1348" s="421">
        <v>42815</v>
      </c>
      <c r="C1348" s="192" t="s">
        <v>6478</v>
      </c>
      <c r="D1348" s="709" t="s">
        <v>7251</v>
      </c>
      <c r="E1348" s="709" t="s">
        <v>93</v>
      </c>
      <c r="F1348" s="709" t="s">
        <v>90</v>
      </c>
      <c r="G1348" s="709" t="s">
        <v>33</v>
      </c>
      <c r="H1348" s="420" t="s">
        <v>277</v>
      </c>
      <c r="I1348" s="192">
        <v>42837</v>
      </c>
      <c r="J1348" s="192" t="s">
        <v>1195</v>
      </c>
      <c r="M1348" s="192" t="s">
        <v>948</v>
      </c>
      <c r="N1348" s="192" t="s">
        <v>34</v>
      </c>
      <c r="O1348" s="192">
        <v>379</v>
      </c>
      <c r="P1348" s="545"/>
      <c r="Q1348" s="545"/>
      <c r="R1348" s="545"/>
      <c r="S1348" s="545"/>
      <c r="T1348" s="639">
        <v>1.04</v>
      </c>
      <c r="V1348" s="192">
        <v>379</v>
      </c>
      <c r="W1348" s="554" t="s">
        <v>1089</v>
      </c>
      <c r="X1348" s="192">
        <v>35</v>
      </c>
      <c r="Y1348" s="192">
        <v>15</v>
      </c>
      <c r="Z1348" s="192">
        <v>70</v>
      </c>
      <c r="AA1348" s="192" t="s">
        <v>1090</v>
      </c>
      <c r="AB1348" s="192" t="s">
        <v>1090</v>
      </c>
      <c r="AC1348" s="192" t="s">
        <v>1090</v>
      </c>
      <c r="AD1348" s="192" t="s">
        <v>1090</v>
      </c>
      <c r="AE1348" s="192" t="s">
        <v>1090</v>
      </c>
      <c r="AF1348" s="192">
        <v>0.1</v>
      </c>
      <c r="AG1348" s="192" t="s">
        <v>6482</v>
      </c>
      <c r="AH1348" s="192">
        <v>907.52</v>
      </c>
      <c r="AI1348" s="192" t="s">
        <v>6479</v>
      </c>
      <c r="AJ1348" s="192" t="s">
        <v>6480</v>
      </c>
      <c r="AK1348" s="192" t="s">
        <v>6481</v>
      </c>
    </row>
    <row r="1349" spans="1:38" ht="46.5" customHeight="1" thickBot="1" x14ac:dyDescent="0.3">
      <c r="A1349" s="158" t="s">
        <v>6477</v>
      </c>
      <c r="B1349" s="423">
        <v>42815</v>
      </c>
      <c r="C1349" s="204" t="s">
        <v>6478</v>
      </c>
      <c r="D1349" s="712" t="s">
        <v>7251</v>
      </c>
      <c r="E1349" s="712" t="s">
        <v>93</v>
      </c>
      <c r="F1349" s="712" t="s">
        <v>90</v>
      </c>
      <c r="G1349" s="712" t="s">
        <v>33</v>
      </c>
      <c r="H1349" s="422" t="s">
        <v>277</v>
      </c>
      <c r="I1349" s="204">
        <v>42837</v>
      </c>
      <c r="J1349" s="204" t="s">
        <v>1195</v>
      </c>
      <c r="K1349" s="442"/>
      <c r="L1349" s="442"/>
      <c r="M1349" s="204" t="s">
        <v>948</v>
      </c>
      <c r="N1349" s="204" t="s">
        <v>34</v>
      </c>
      <c r="O1349" s="204">
        <v>77</v>
      </c>
      <c r="P1349" s="546"/>
      <c r="Q1349" s="546"/>
      <c r="R1349" s="546"/>
      <c r="S1349" s="546"/>
      <c r="T1349" s="640">
        <v>0.64</v>
      </c>
      <c r="U1349" s="442"/>
      <c r="V1349" s="204">
        <v>77</v>
      </c>
      <c r="W1349" s="555" t="s">
        <v>1089</v>
      </c>
      <c r="X1349" s="204">
        <v>35</v>
      </c>
      <c r="Y1349" s="204">
        <v>15</v>
      </c>
      <c r="Z1349" s="204">
        <v>70</v>
      </c>
      <c r="AA1349" s="204" t="s">
        <v>1090</v>
      </c>
      <c r="AB1349" s="204" t="s">
        <v>1090</v>
      </c>
      <c r="AC1349" s="204" t="s">
        <v>1090</v>
      </c>
      <c r="AD1349" s="204" t="s">
        <v>1090</v>
      </c>
      <c r="AE1349" s="204" t="s">
        <v>1090</v>
      </c>
      <c r="AF1349" s="204">
        <v>0.1</v>
      </c>
      <c r="AG1349" s="204" t="s">
        <v>6483</v>
      </c>
      <c r="AH1349" s="204">
        <v>907.52</v>
      </c>
      <c r="AI1349" s="204" t="s">
        <v>6479</v>
      </c>
      <c r="AJ1349" s="204" t="s">
        <v>6480</v>
      </c>
      <c r="AK1349" s="204" t="s">
        <v>6481</v>
      </c>
      <c r="AL1349" s="442"/>
    </row>
    <row r="1350" spans="1:38" ht="37.5" customHeight="1" thickBot="1" x14ac:dyDescent="0.3">
      <c r="A1350" s="158" t="s">
        <v>6490</v>
      </c>
      <c r="B1350" s="423">
        <v>42821</v>
      </c>
      <c r="C1350" s="204" t="s">
        <v>6491</v>
      </c>
      <c r="D1350" s="712" t="s">
        <v>7252</v>
      </c>
      <c r="E1350" s="712" t="s">
        <v>90</v>
      </c>
      <c r="F1350" s="712" t="s">
        <v>90</v>
      </c>
      <c r="G1350" s="712" t="s">
        <v>33</v>
      </c>
      <c r="H1350" s="422" t="s">
        <v>6492</v>
      </c>
      <c r="I1350" s="423">
        <v>42843</v>
      </c>
      <c r="J1350" s="423">
        <v>43911</v>
      </c>
      <c r="K1350" s="443"/>
      <c r="L1350" s="442"/>
      <c r="M1350" s="204" t="s">
        <v>4691</v>
      </c>
      <c r="N1350" s="204" t="s">
        <v>34</v>
      </c>
      <c r="O1350" s="204">
        <v>328500</v>
      </c>
      <c r="P1350" s="547"/>
      <c r="Q1350" s="547"/>
      <c r="R1350" s="547"/>
      <c r="S1350" s="547"/>
      <c r="T1350" s="641">
        <v>130</v>
      </c>
      <c r="U1350" s="204">
        <v>900</v>
      </c>
      <c r="V1350" s="204">
        <v>328500</v>
      </c>
      <c r="W1350" s="553" t="s">
        <v>1089</v>
      </c>
      <c r="X1350" s="204">
        <v>25</v>
      </c>
      <c r="Y1350" s="204">
        <v>15</v>
      </c>
      <c r="Z1350" s="204">
        <v>70</v>
      </c>
      <c r="AA1350" s="205" t="s">
        <v>1090</v>
      </c>
      <c r="AB1350" s="204" t="s">
        <v>1090</v>
      </c>
      <c r="AC1350" s="204" t="s">
        <v>1090</v>
      </c>
      <c r="AD1350" s="204" t="s">
        <v>1090</v>
      </c>
      <c r="AE1350" s="204" t="s">
        <v>1090</v>
      </c>
      <c r="AF1350" s="205">
        <v>0.3</v>
      </c>
      <c r="AG1350" s="204" t="s">
        <v>6493</v>
      </c>
      <c r="AH1350" s="204">
        <v>1255</v>
      </c>
      <c r="AI1350" s="204" t="s">
        <v>6494</v>
      </c>
      <c r="AJ1350" s="204" t="s">
        <v>6495</v>
      </c>
      <c r="AK1350" s="205" t="s">
        <v>1108</v>
      </c>
      <c r="AL1350" s="443"/>
    </row>
    <row r="1351" spans="1:38" ht="46.5" customHeight="1" thickBot="1" x14ac:dyDescent="0.3">
      <c r="A1351" s="158">
        <v>13710081</v>
      </c>
      <c r="B1351" s="423">
        <v>42845</v>
      </c>
      <c r="C1351" s="204" t="s">
        <v>6514</v>
      </c>
      <c r="D1351" s="712" t="s">
        <v>8668</v>
      </c>
      <c r="E1351" s="712" t="s">
        <v>88</v>
      </c>
      <c r="F1351" s="712" t="s">
        <v>88</v>
      </c>
      <c r="G1351" s="712" t="s">
        <v>70</v>
      </c>
      <c r="H1351" s="422" t="s">
        <v>6513</v>
      </c>
      <c r="I1351" s="423">
        <v>42866</v>
      </c>
      <c r="J1351" s="423">
        <v>47228</v>
      </c>
      <c r="K1351" s="443"/>
      <c r="L1351" s="423" t="s">
        <v>6512</v>
      </c>
      <c r="M1351" s="204" t="s">
        <v>6511</v>
      </c>
      <c r="N1351" s="204" t="s">
        <v>6222</v>
      </c>
      <c r="O1351" s="204">
        <v>185242.1</v>
      </c>
      <c r="P1351" s="547" t="s">
        <v>8669</v>
      </c>
      <c r="Q1351" s="547" t="s">
        <v>8669</v>
      </c>
      <c r="R1351" s="547"/>
      <c r="S1351" s="547"/>
      <c r="T1351" s="641">
        <v>1920.69</v>
      </c>
      <c r="U1351" s="205">
        <v>507.51</v>
      </c>
      <c r="V1351" s="205">
        <v>185242.1</v>
      </c>
      <c r="W1351" s="553" t="s">
        <v>1089</v>
      </c>
      <c r="X1351" s="205">
        <v>60</v>
      </c>
      <c r="Y1351" s="205">
        <v>25</v>
      </c>
      <c r="Z1351" s="205">
        <v>125</v>
      </c>
      <c r="AA1351" s="205" t="s">
        <v>1090</v>
      </c>
      <c r="AB1351" s="205" t="s">
        <v>1090</v>
      </c>
      <c r="AC1351" s="205" t="s">
        <v>1090</v>
      </c>
      <c r="AD1351" s="204" t="s">
        <v>1090</v>
      </c>
      <c r="AE1351" s="204" t="s">
        <v>1090</v>
      </c>
      <c r="AF1351" s="205">
        <v>0.3</v>
      </c>
      <c r="AG1351" s="204" t="s">
        <v>6100</v>
      </c>
      <c r="AH1351" s="204">
        <v>224.03</v>
      </c>
      <c r="AI1351" s="205" t="s">
        <v>6515</v>
      </c>
      <c r="AJ1351" s="205" t="s">
        <v>6516</v>
      </c>
      <c r="AK1351" s="205" t="s">
        <v>1108</v>
      </c>
      <c r="AL1351" s="443"/>
    </row>
    <row r="1352" spans="1:38" ht="46.5" customHeight="1" thickBot="1" x14ac:dyDescent="0.3">
      <c r="A1352" s="158">
        <v>13740090</v>
      </c>
      <c r="B1352" s="423">
        <v>42852</v>
      </c>
      <c r="C1352" s="204" t="s">
        <v>8772</v>
      </c>
      <c r="D1352" s="712" t="s">
        <v>8773</v>
      </c>
      <c r="E1352" s="712" t="s">
        <v>74</v>
      </c>
      <c r="F1352" s="712" t="s">
        <v>74</v>
      </c>
      <c r="G1352" s="712" t="s">
        <v>45</v>
      </c>
      <c r="H1352" s="422" t="s">
        <v>5833</v>
      </c>
      <c r="I1352" s="423">
        <v>42875</v>
      </c>
      <c r="J1352" s="423">
        <v>46504</v>
      </c>
      <c r="K1352" s="443"/>
      <c r="L1352" s="423" t="s">
        <v>6518</v>
      </c>
      <c r="M1352" s="204" t="s">
        <v>1037</v>
      </c>
      <c r="N1352" s="204" t="s">
        <v>48</v>
      </c>
      <c r="O1352" s="204">
        <v>4446</v>
      </c>
      <c r="P1352" s="547" t="s">
        <v>8774</v>
      </c>
      <c r="Q1352" s="547" t="s">
        <v>8774</v>
      </c>
      <c r="R1352" s="547"/>
      <c r="S1352" s="547"/>
      <c r="T1352" s="641">
        <v>4.5599999999999996</v>
      </c>
      <c r="U1352" s="205">
        <v>17.100000000000001</v>
      </c>
      <c r="V1352" s="205">
        <v>4446</v>
      </c>
      <c r="W1352" s="553" t="s">
        <v>1089</v>
      </c>
      <c r="X1352" s="205">
        <v>35</v>
      </c>
      <c r="Y1352" s="205">
        <v>25</v>
      </c>
      <c r="Z1352" s="205">
        <v>125</v>
      </c>
      <c r="AA1352" s="205" t="s">
        <v>1090</v>
      </c>
      <c r="AB1352" s="205" t="s">
        <v>1090</v>
      </c>
      <c r="AC1352" s="205" t="s">
        <v>1090</v>
      </c>
      <c r="AD1352" s="204">
        <v>10</v>
      </c>
      <c r="AE1352" s="204">
        <v>5</v>
      </c>
      <c r="AF1352" s="205"/>
      <c r="AG1352" s="204" t="s">
        <v>6106</v>
      </c>
      <c r="AH1352" s="204">
        <v>56</v>
      </c>
      <c r="AI1352" s="205" t="s">
        <v>6519</v>
      </c>
      <c r="AJ1352" s="205" t="s">
        <v>6520</v>
      </c>
      <c r="AK1352" s="205" t="s">
        <v>1108</v>
      </c>
      <c r="AL1352" s="443"/>
    </row>
    <row r="1353" spans="1:38" ht="46.5" customHeight="1" thickBot="1" x14ac:dyDescent="0.3">
      <c r="A1353" s="158" t="s">
        <v>6538</v>
      </c>
      <c r="B1353" s="423">
        <v>42892</v>
      </c>
      <c r="C1353" s="204" t="s">
        <v>6539</v>
      </c>
      <c r="D1353" s="712" t="s">
        <v>7253</v>
      </c>
      <c r="E1353" s="712" t="s">
        <v>201</v>
      </c>
      <c r="F1353" s="712" t="s">
        <v>113</v>
      </c>
      <c r="G1353" s="712" t="s">
        <v>63</v>
      </c>
      <c r="H1353" s="422" t="s">
        <v>6540</v>
      </c>
      <c r="I1353" s="423">
        <v>42913</v>
      </c>
      <c r="J1353" s="423">
        <v>47275</v>
      </c>
      <c r="K1353" s="442"/>
      <c r="L1353" s="423" t="s">
        <v>6541</v>
      </c>
      <c r="M1353" s="204" t="s">
        <v>1034</v>
      </c>
      <c r="N1353" s="204" t="s">
        <v>6222</v>
      </c>
      <c r="O1353" s="204">
        <v>48000</v>
      </c>
      <c r="P1353" s="547" t="s">
        <v>8888</v>
      </c>
      <c r="Q1353" s="547" t="s">
        <v>8888</v>
      </c>
      <c r="R1353" s="547"/>
      <c r="S1353" s="547"/>
      <c r="T1353" s="641">
        <v>43.2</v>
      </c>
      <c r="U1353" s="205">
        <v>345.6</v>
      </c>
      <c r="V1353" s="205">
        <v>48000</v>
      </c>
      <c r="W1353" s="553" t="s">
        <v>1253</v>
      </c>
      <c r="X1353" s="205">
        <v>50</v>
      </c>
      <c r="Y1353" s="205" t="s">
        <v>1090</v>
      </c>
      <c r="Z1353" s="205" t="s">
        <v>1090</v>
      </c>
      <c r="AA1353" s="205" t="s">
        <v>1090</v>
      </c>
      <c r="AB1353" s="205" t="s">
        <v>1090</v>
      </c>
      <c r="AC1353" s="205" t="s">
        <v>1090</v>
      </c>
      <c r="AD1353" s="204" t="s">
        <v>1090</v>
      </c>
      <c r="AE1353" s="204" t="s">
        <v>1090</v>
      </c>
      <c r="AF1353" s="205">
        <v>0.3</v>
      </c>
      <c r="AG1353" s="204" t="s">
        <v>1090</v>
      </c>
      <c r="AH1353" s="204">
        <v>197</v>
      </c>
      <c r="AI1353" s="205" t="s">
        <v>6542</v>
      </c>
      <c r="AJ1353" s="205" t="s">
        <v>6543</v>
      </c>
      <c r="AK1353" s="205" t="s">
        <v>1108</v>
      </c>
      <c r="AL1353" s="443"/>
    </row>
    <row r="1354" spans="1:38" ht="46.5" customHeight="1" thickBot="1" x14ac:dyDescent="0.3">
      <c r="A1354" s="158" t="s">
        <v>6593</v>
      </c>
      <c r="B1354" s="423">
        <v>42950</v>
      </c>
      <c r="C1354" s="204" t="s">
        <v>6594</v>
      </c>
      <c r="D1354" s="712" t="s">
        <v>7254</v>
      </c>
      <c r="E1354" s="204" t="s">
        <v>203</v>
      </c>
      <c r="F1354" s="204" t="s">
        <v>60</v>
      </c>
      <c r="G1354" s="204" t="s">
        <v>28</v>
      </c>
      <c r="H1354" s="422" t="s">
        <v>6595</v>
      </c>
      <c r="I1354" s="423">
        <v>42976</v>
      </c>
      <c r="J1354" s="423">
        <v>47333</v>
      </c>
      <c r="K1354" s="204" t="s">
        <v>1475</v>
      </c>
      <c r="L1354" s="423" t="s">
        <v>6596</v>
      </c>
      <c r="M1354" s="204" t="s">
        <v>6597</v>
      </c>
      <c r="N1354" s="204" t="s">
        <v>21</v>
      </c>
      <c r="O1354" s="204">
        <v>62050</v>
      </c>
      <c r="P1354" s="547" t="s">
        <v>7064</v>
      </c>
      <c r="Q1354" s="547" t="s">
        <v>8755</v>
      </c>
      <c r="R1354" s="547"/>
      <c r="S1354" s="547"/>
      <c r="T1354" s="641">
        <v>17.7</v>
      </c>
      <c r="U1354" s="205">
        <v>170</v>
      </c>
      <c r="V1354" s="205">
        <v>62050</v>
      </c>
      <c r="W1354" s="553" t="s">
        <v>6603</v>
      </c>
      <c r="X1354" s="205">
        <v>60</v>
      </c>
      <c r="Y1354" s="205">
        <v>25</v>
      </c>
      <c r="Z1354" s="205">
        <v>125</v>
      </c>
      <c r="AA1354" s="205" t="s">
        <v>1090</v>
      </c>
      <c r="AB1354" s="205" t="s">
        <v>1090</v>
      </c>
      <c r="AC1354" s="205" t="s">
        <v>1090</v>
      </c>
      <c r="AD1354" s="204" t="s">
        <v>1090</v>
      </c>
      <c r="AE1354" s="204" t="s">
        <v>1090</v>
      </c>
      <c r="AF1354" s="443" t="s">
        <v>1090</v>
      </c>
      <c r="AG1354" s="204" t="s">
        <v>1090</v>
      </c>
      <c r="AH1354" s="204"/>
      <c r="AI1354" s="205" t="s">
        <v>6598</v>
      </c>
      <c r="AJ1354" s="205" t="s">
        <v>6599</v>
      </c>
      <c r="AK1354" s="205" t="s">
        <v>1108</v>
      </c>
      <c r="AL1354" s="443"/>
    </row>
    <row r="1355" spans="1:38" ht="46.5" customHeight="1" x14ac:dyDescent="0.25">
      <c r="A1355" s="73" t="s">
        <v>6600</v>
      </c>
      <c r="B1355" s="421">
        <v>42976</v>
      </c>
      <c r="C1355" s="192" t="s">
        <v>6601</v>
      </c>
      <c r="D1355" s="709" t="s">
        <v>7255</v>
      </c>
      <c r="E1355" s="192" t="s">
        <v>135</v>
      </c>
      <c r="F1355" s="192" t="s">
        <v>136</v>
      </c>
      <c r="G1355" s="192" t="s">
        <v>51</v>
      </c>
      <c r="H1355" s="420" t="s">
        <v>6602</v>
      </c>
      <c r="I1355" s="421">
        <v>43048</v>
      </c>
      <c r="J1355" s="421">
        <v>43191</v>
      </c>
      <c r="L1355" s="421" t="s">
        <v>6489</v>
      </c>
      <c r="M1355" s="192" t="s">
        <v>6573</v>
      </c>
      <c r="N1355" s="192" t="s">
        <v>34</v>
      </c>
      <c r="O1355" s="192">
        <v>1825</v>
      </c>
      <c r="P1355" s="545"/>
      <c r="Q1355" s="545"/>
      <c r="R1355" s="545"/>
      <c r="S1355" s="545"/>
      <c r="T1355" s="639">
        <v>0.05</v>
      </c>
      <c r="U1355" s="424">
        <v>5</v>
      </c>
      <c r="V1355" s="192">
        <v>1825</v>
      </c>
      <c r="W1355" s="554" t="s">
        <v>1089</v>
      </c>
      <c r="X1355" s="192">
        <v>35</v>
      </c>
      <c r="Y1355" s="192">
        <v>25</v>
      </c>
      <c r="Z1355" s="192">
        <v>125</v>
      </c>
      <c r="AA1355" s="403" t="s">
        <v>1090</v>
      </c>
      <c r="AB1355" s="403" t="s">
        <v>1090</v>
      </c>
      <c r="AC1355" s="403" t="s">
        <v>1090</v>
      </c>
      <c r="AD1355" s="403" t="s">
        <v>1090</v>
      </c>
      <c r="AE1355" s="403" t="s">
        <v>1090</v>
      </c>
      <c r="AF1355" s="403">
        <v>0.3</v>
      </c>
      <c r="AG1355" s="403" t="s">
        <v>6604</v>
      </c>
      <c r="AH1355" s="192">
        <v>185.4</v>
      </c>
      <c r="AI1355" s="192" t="s">
        <v>6605</v>
      </c>
      <c r="AJ1355" s="192" t="s">
        <v>6606</v>
      </c>
      <c r="AK1355" s="192" t="s">
        <v>200</v>
      </c>
    </row>
    <row r="1356" spans="1:38" ht="46.5" customHeight="1" thickBot="1" x14ac:dyDescent="0.3">
      <c r="A1356" s="158" t="s">
        <v>6600</v>
      </c>
      <c r="B1356" s="423">
        <v>42976</v>
      </c>
      <c r="C1356" s="204" t="s">
        <v>6601</v>
      </c>
      <c r="D1356" s="712" t="s">
        <v>7255</v>
      </c>
      <c r="E1356" s="204" t="s">
        <v>135</v>
      </c>
      <c r="F1356" s="204" t="s">
        <v>136</v>
      </c>
      <c r="G1356" s="204" t="s">
        <v>51</v>
      </c>
      <c r="H1356" s="422" t="s">
        <v>6602</v>
      </c>
      <c r="I1356" s="423">
        <v>43048</v>
      </c>
      <c r="J1356" s="423">
        <v>43191</v>
      </c>
      <c r="K1356" s="442"/>
      <c r="L1356" s="423" t="s">
        <v>6489</v>
      </c>
      <c r="M1356" s="204" t="s">
        <v>6573</v>
      </c>
      <c r="N1356" s="204" t="s">
        <v>34</v>
      </c>
      <c r="O1356" s="204">
        <v>1825</v>
      </c>
      <c r="P1356" s="546"/>
      <c r="Q1356" s="546"/>
      <c r="R1356" s="546"/>
      <c r="S1356" s="546"/>
      <c r="T1356" s="640"/>
      <c r="U1356" s="442"/>
      <c r="V1356" s="204"/>
      <c r="W1356" s="555"/>
      <c r="X1356" s="204">
        <v>35</v>
      </c>
      <c r="Y1356" s="204"/>
      <c r="Z1356" s="204"/>
      <c r="AA1356" s="204"/>
      <c r="AB1356" s="204"/>
      <c r="AC1356" s="204"/>
      <c r="AD1356" s="204"/>
      <c r="AE1356" s="204"/>
      <c r="AF1356" s="204">
        <v>0.3</v>
      </c>
      <c r="AG1356" s="204"/>
      <c r="AH1356" s="204">
        <v>185.25</v>
      </c>
      <c r="AI1356" s="204" t="s">
        <v>6607</v>
      </c>
      <c r="AJ1356" s="204" t="s">
        <v>6608</v>
      </c>
      <c r="AK1356" s="204" t="s">
        <v>200</v>
      </c>
      <c r="AL1356" s="442"/>
    </row>
    <row r="1357" spans="1:38" ht="46.5" customHeight="1" thickBot="1" x14ac:dyDescent="0.3">
      <c r="A1357" s="158" t="s">
        <v>6660</v>
      </c>
      <c r="B1357" s="423">
        <v>43021</v>
      </c>
      <c r="C1357" s="204" t="s">
        <v>6661</v>
      </c>
      <c r="D1357" s="712" t="s">
        <v>6662</v>
      </c>
      <c r="E1357" s="204" t="s">
        <v>113</v>
      </c>
      <c r="F1357" s="204" t="s">
        <v>113</v>
      </c>
      <c r="G1357" s="204" t="s">
        <v>113</v>
      </c>
      <c r="H1357" s="422" t="s">
        <v>1476</v>
      </c>
      <c r="I1357" s="423">
        <v>43048</v>
      </c>
      <c r="J1357" s="423">
        <v>46784</v>
      </c>
      <c r="K1357" s="442"/>
      <c r="L1357" s="423" t="s">
        <v>6844</v>
      </c>
      <c r="M1357" s="204" t="s">
        <v>994</v>
      </c>
      <c r="N1357" s="204" t="s">
        <v>6222</v>
      </c>
      <c r="O1357" s="204">
        <v>30000</v>
      </c>
      <c r="P1357" s="546" t="s">
        <v>8483</v>
      </c>
      <c r="Q1357" s="546" t="s">
        <v>8483</v>
      </c>
      <c r="R1357" s="546"/>
      <c r="S1357" s="546"/>
      <c r="T1357" s="640">
        <v>7.32</v>
      </c>
      <c r="U1357" s="204">
        <v>118</v>
      </c>
      <c r="V1357" s="204">
        <v>30000</v>
      </c>
      <c r="W1357" s="555" t="s">
        <v>6563</v>
      </c>
      <c r="X1357" s="204">
        <v>50</v>
      </c>
      <c r="Y1357" s="204"/>
      <c r="Z1357" s="204">
        <v>70</v>
      </c>
      <c r="AA1357" s="204" t="s">
        <v>1090</v>
      </c>
      <c r="AB1357" s="204" t="s">
        <v>1090</v>
      </c>
      <c r="AC1357" s="204" t="s">
        <v>1090</v>
      </c>
      <c r="AD1357" s="204" t="s">
        <v>1090</v>
      </c>
      <c r="AE1357" s="204" t="s">
        <v>1090</v>
      </c>
      <c r="AF1357" s="204">
        <v>0.3</v>
      </c>
      <c r="AG1357" s="204" t="s">
        <v>6663</v>
      </c>
      <c r="AH1357" s="204">
        <v>453.25799999999998</v>
      </c>
      <c r="AI1357" s="204" t="s">
        <v>6664</v>
      </c>
      <c r="AJ1357" s="204" t="s">
        <v>6665</v>
      </c>
      <c r="AK1357" s="204" t="s">
        <v>1108</v>
      </c>
      <c r="AL1357" s="442" t="s">
        <v>6845</v>
      </c>
    </row>
    <row r="1358" spans="1:38" ht="46.5" customHeight="1" thickBot="1" x14ac:dyDescent="0.3">
      <c r="A1358" s="158" t="s">
        <v>6670</v>
      </c>
      <c r="B1358" s="423">
        <v>43038</v>
      </c>
      <c r="C1358" s="204" t="s">
        <v>6671</v>
      </c>
      <c r="D1358" s="712" t="s">
        <v>6672</v>
      </c>
      <c r="E1358" s="204" t="s">
        <v>33</v>
      </c>
      <c r="F1358" s="204" t="s">
        <v>41</v>
      </c>
      <c r="G1358" s="204" t="s">
        <v>33</v>
      </c>
      <c r="H1358" s="422" t="s">
        <v>153</v>
      </c>
      <c r="I1358" s="423">
        <v>43062</v>
      </c>
      <c r="J1358" s="423">
        <v>47421</v>
      </c>
      <c r="K1358" s="442"/>
      <c r="L1358" s="423" t="s">
        <v>6673</v>
      </c>
      <c r="M1358" s="204" t="s">
        <v>6230</v>
      </c>
      <c r="N1358" s="204" t="s">
        <v>34</v>
      </c>
      <c r="O1358" s="204">
        <v>7300</v>
      </c>
      <c r="P1358" s="546" t="s">
        <v>8771</v>
      </c>
      <c r="Q1358" s="546" t="s">
        <v>8771</v>
      </c>
      <c r="R1358" s="546"/>
      <c r="S1358" s="546"/>
      <c r="T1358" s="640">
        <v>1.2</v>
      </c>
      <c r="U1358" s="204">
        <v>20</v>
      </c>
      <c r="V1358" s="204">
        <v>7300</v>
      </c>
      <c r="W1358" s="555" t="s">
        <v>6563</v>
      </c>
      <c r="X1358" s="204">
        <v>35</v>
      </c>
      <c r="Y1358" s="204">
        <v>25</v>
      </c>
      <c r="Z1358" s="204">
        <v>125</v>
      </c>
      <c r="AA1358" s="204" t="s">
        <v>1090</v>
      </c>
      <c r="AB1358" s="204" t="s">
        <v>1090</v>
      </c>
      <c r="AC1358" s="204" t="s">
        <v>1090</v>
      </c>
      <c r="AD1358" s="204" t="s">
        <v>1090</v>
      </c>
      <c r="AE1358" s="204" t="s">
        <v>1090</v>
      </c>
      <c r="AF1358" s="204" t="s">
        <v>1090</v>
      </c>
      <c r="AG1358" s="204" t="s">
        <v>1090</v>
      </c>
      <c r="AH1358" s="204">
        <v>824</v>
      </c>
      <c r="AI1358" s="204" t="s">
        <v>6674</v>
      </c>
      <c r="AJ1358" s="204" t="s">
        <v>6675</v>
      </c>
      <c r="AK1358" s="204" t="s">
        <v>200</v>
      </c>
      <c r="AL1358" s="442"/>
    </row>
    <row r="1359" spans="1:38" ht="46.5" customHeight="1" thickBot="1" x14ac:dyDescent="0.3">
      <c r="A1359" s="156" t="s">
        <v>6676</v>
      </c>
      <c r="B1359" s="551">
        <v>43041</v>
      </c>
      <c r="C1359" s="483" t="s">
        <v>1650</v>
      </c>
      <c r="D1359" s="711" t="s">
        <v>2521</v>
      </c>
      <c r="E1359" s="483" t="s">
        <v>6718</v>
      </c>
      <c r="F1359" s="483" t="s">
        <v>28</v>
      </c>
      <c r="G1359" s="483" t="s">
        <v>28</v>
      </c>
      <c r="H1359" s="550" t="s">
        <v>6677</v>
      </c>
      <c r="I1359" s="551">
        <v>43064</v>
      </c>
      <c r="J1359" s="551">
        <v>44364</v>
      </c>
      <c r="K1359" s="693"/>
      <c r="L1359" s="551" t="s">
        <v>6596</v>
      </c>
      <c r="M1359" s="483" t="s">
        <v>6678</v>
      </c>
      <c r="N1359" s="483" t="s">
        <v>21</v>
      </c>
      <c r="O1359" s="483">
        <v>5840</v>
      </c>
      <c r="P1359" s="483"/>
      <c r="Q1359" s="483"/>
      <c r="R1359" s="483"/>
      <c r="S1359" s="483"/>
      <c r="T1359" s="643"/>
      <c r="U1359" s="483">
        <v>16</v>
      </c>
      <c r="V1359" s="483">
        <v>5840</v>
      </c>
      <c r="W1359" s="694" t="s">
        <v>6679</v>
      </c>
      <c r="X1359" s="483">
        <v>50</v>
      </c>
      <c r="Y1359" s="483">
        <v>50</v>
      </c>
      <c r="Z1359" s="483">
        <v>250</v>
      </c>
      <c r="AA1359" s="483" t="s">
        <v>1090</v>
      </c>
      <c r="AB1359" s="483" t="s">
        <v>1090</v>
      </c>
      <c r="AC1359" s="483" t="s">
        <v>1090</v>
      </c>
      <c r="AD1359" s="483" t="s">
        <v>1090</v>
      </c>
      <c r="AE1359" s="483" t="s">
        <v>1090</v>
      </c>
      <c r="AF1359" s="483" t="s">
        <v>1090</v>
      </c>
      <c r="AG1359" s="483" t="s">
        <v>3441</v>
      </c>
      <c r="AH1359" s="483"/>
      <c r="AI1359" s="483" t="s">
        <v>6680</v>
      </c>
      <c r="AJ1359" s="483" t="s">
        <v>6681</v>
      </c>
      <c r="AK1359" s="483" t="s">
        <v>200</v>
      </c>
      <c r="AL1359" s="693" t="s">
        <v>8164</v>
      </c>
    </row>
    <row r="1360" spans="1:38" ht="46.5" customHeight="1" x14ac:dyDescent="0.25">
      <c r="A1360" s="418" t="s">
        <v>6686</v>
      </c>
      <c r="B1360" s="419">
        <v>43045</v>
      </c>
      <c r="C1360" s="403" t="s">
        <v>8917</v>
      </c>
      <c r="D1360" s="715" t="s">
        <v>8916</v>
      </c>
      <c r="E1360" s="403" t="s">
        <v>6725</v>
      </c>
      <c r="F1360" s="403" t="s">
        <v>110</v>
      </c>
      <c r="G1360" s="403" t="s">
        <v>33</v>
      </c>
      <c r="H1360" s="418" t="s">
        <v>1180</v>
      </c>
      <c r="I1360" s="419">
        <v>43066</v>
      </c>
      <c r="J1360" s="419">
        <v>46697</v>
      </c>
      <c r="K1360" s="419"/>
      <c r="L1360" s="419" t="s">
        <v>6687</v>
      </c>
      <c r="M1360" s="403" t="s">
        <v>4706</v>
      </c>
      <c r="N1360" s="403" t="s">
        <v>34</v>
      </c>
      <c r="O1360" s="403">
        <v>3285</v>
      </c>
      <c r="P1360" s="552" t="s">
        <v>8921</v>
      </c>
      <c r="Q1360" s="552" t="s">
        <v>8921</v>
      </c>
      <c r="R1360" s="552"/>
      <c r="S1360" s="552"/>
      <c r="T1360" s="644">
        <v>1.2</v>
      </c>
      <c r="U1360" s="403">
        <v>9</v>
      </c>
      <c r="V1360" s="403">
        <v>3285</v>
      </c>
      <c r="W1360" s="403" t="s">
        <v>6563</v>
      </c>
      <c r="X1360" s="403">
        <v>35</v>
      </c>
      <c r="Y1360" s="403">
        <v>25</v>
      </c>
      <c r="Z1360" s="403">
        <v>125</v>
      </c>
      <c r="AA1360" s="403" t="s">
        <v>1090</v>
      </c>
      <c r="AB1360" s="403" t="s">
        <v>1090</v>
      </c>
      <c r="AC1360" s="403" t="s">
        <v>1090</v>
      </c>
      <c r="AD1360" s="403" t="s">
        <v>1090</v>
      </c>
      <c r="AE1360" s="403" t="s">
        <v>1090</v>
      </c>
      <c r="AF1360" s="403" t="s">
        <v>1090</v>
      </c>
      <c r="AG1360" s="403" t="s">
        <v>1090</v>
      </c>
      <c r="AH1360" s="403">
        <v>579.5</v>
      </c>
      <c r="AI1360" s="403" t="s">
        <v>6688</v>
      </c>
      <c r="AJ1360" s="403" t="s">
        <v>6689</v>
      </c>
      <c r="AK1360" s="403" t="s">
        <v>200</v>
      </c>
      <c r="AL1360" s="403" t="s">
        <v>8950</v>
      </c>
    </row>
    <row r="1361" spans="1:38" ht="46.5" customHeight="1" x14ac:dyDescent="0.25">
      <c r="A1361" s="420" t="s">
        <v>6686</v>
      </c>
      <c r="B1361" s="421">
        <v>43045</v>
      </c>
      <c r="C1361" s="192" t="s">
        <v>8918</v>
      </c>
      <c r="D1361" s="949" t="s">
        <v>8916</v>
      </c>
      <c r="E1361" s="192" t="s">
        <v>6725</v>
      </c>
      <c r="F1361" s="192" t="s">
        <v>110</v>
      </c>
      <c r="G1361" s="192" t="s">
        <v>33</v>
      </c>
      <c r="H1361" s="420" t="s">
        <v>1180</v>
      </c>
      <c r="I1361" s="421">
        <v>43066</v>
      </c>
      <c r="J1361" s="421">
        <v>46697</v>
      </c>
      <c r="K1361" s="421"/>
      <c r="L1361" s="421" t="s">
        <v>6687</v>
      </c>
      <c r="M1361" s="192" t="s">
        <v>4706</v>
      </c>
      <c r="N1361" s="192" t="s">
        <v>34</v>
      </c>
      <c r="O1361" s="192">
        <v>8186</v>
      </c>
      <c r="P1361" s="915" t="s">
        <v>8921</v>
      </c>
      <c r="Q1361" s="915" t="s">
        <v>8921</v>
      </c>
      <c r="R1361" s="545"/>
      <c r="S1361" s="545"/>
      <c r="T1361" s="639">
        <v>820</v>
      </c>
      <c r="U1361" s="192">
        <v>22.43</v>
      </c>
      <c r="V1361" s="192">
        <v>8186</v>
      </c>
      <c r="W1361" s="192" t="s">
        <v>6563</v>
      </c>
      <c r="X1361" s="192">
        <v>35</v>
      </c>
      <c r="Y1361" s="192" t="s">
        <v>1090</v>
      </c>
      <c r="Z1361" s="192">
        <v>125</v>
      </c>
      <c r="AA1361" s="192" t="s">
        <v>1090</v>
      </c>
      <c r="AB1361" s="192" t="s">
        <v>1090</v>
      </c>
      <c r="AC1361" s="192" t="s">
        <v>1090</v>
      </c>
      <c r="AD1361" s="192" t="s">
        <v>1090</v>
      </c>
      <c r="AE1361" s="192" t="s">
        <v>1090</v>
      </c>
      <c r="AF1361" s="192">
        <v>0.3</v>
      </c>
      <c r="AG1361" s="192" t="s">
        <v>1090</v>
      </c>
      <c r="AH1361" s="192">
        <v>579.5</v>
      </c>
      <c r="AI1361" s="192" t="s">
        <v>6688</v>
      </c>
      <c r="AJ1361" s="192" t="s">
        <v>6689</v>
      </c>
      <c r="AK1361" s="192" t="s">
        <v>200</v>
      </c>
      <c r="AL1361" s="192"/>
    </row>
    <row r="1362" spans="1:38" ht="46.5" customHeight="1" x14ac:dyDescent="0.25">
      <c r="A1362" s="420" t="s">
        <v>6686</v>
      </c>
      <c r="B1362" s="421">
        <v>43045</v>
      </c>
      <c r="C1362" s="192" t="s">
        <v>8919</v>
      </c>
      <c r="D1362" s="949" t="s">
        <v>8916</v>
      </c>
      <c r="E1362" s="192" t="s">
        <v>6725</v>
      </c>
      <c r="F1362" s="192" t="s">
        <v>110</v>
      </c>
      <c r="G1362" s="192" t="s">
        <v>33</v>
      </c>
      <c r="H1362" s="420" t="s">
        <v>1180</v>
      </c>
      <c r="I1362" s="421">
        <v>43066</v>
      </c>
      <c r="J1362" s="421">
        <v>46697</v>
      </c>
      <c r="K1362" s="421"/>
      <c r="L1362" s="421" t="s">
        <v>6687</v>
      </c>
      <c r="M1362" s="192" t="s">
        <v>4706</v>
      </c>
      <c r="N1362" s="192" t="s">
        <v>34</v>
      </c>
      <c r="O1362" s="192">
        <v>11471</v>
      </c>
      <c r="P1362" s="915" t="s">
        <v>8921</v>
      </c>
      <c r="Q1362" s="915" t="s">
        <v>8921</v>
      </c>
      <c r="R1362" s="545"/>
      <c r="S1362" s="545"/>
      <c r="T1362" s="639"/>
      <c r="U1362" s="192">
        <v>31.43</v>
      </c>
      <c r="V1362" s="192">
        <v>11471</v>
      </c>
      <c r="W1362" s="192" t="s">
        <v>6563</v>
      </c>
      <c r="X1362" s="192">
        <v>35</v>
      </c>
      <c r="Y1362" s="192">
        <v>25</v>
      </c>
      <c r="Z1362" s="192">
        <v>125</v>
      </c>
      <c r="AA1362" s="192" t="s">
        <v>1090</v>
      </c>
      <c r="AB1362" s="192" t="s">
        <v>1090</v>
      </c>
      <c r="AC1362" s="192" t="s">
        <v>1090</v>
      </c>
      <c r="AD1362" s="192" t="s">
        <v>1090</v>
      </c>
      <c r="AE1362" s="192" t="s">
        <v>1090</v>
      </c>
      <c r="AF1362" s="192">
        <v>0.3</v>
      </c>
      <c r="AG1362" s="192" t="s">
        <v>1090</v>
      </c>
      <c r="AH1362" s="192">
        <v>579.5</v>
      </c>
      <c r="AI1362" s="192" t="s">
        <v>6688</v>
      </c>
      <c r="AJ1362" s="192" t="s">
        <v>6689</v>
      </c>
      <c r="AK1362" s="192" t="s">
        <v>200</v>
      </c>
      <c r="AL1362" s="192"/>
    </row>
    <row r="1363" spans="1:38" ht="46.5" customHeight="1" thickBot="1" x14ac:dyDescent="0.3">
      <c r="A1363" s="422" t="s">
        <v>6686</v>
      </c>
      <c r="B1363" s="423">
        <v>43045</v>
      </c>
      <c r="C1363" s="204" t="s">
        <v>8920</v>
      </c>
      <c r="D1363" s="712" t="s">
        <v>8916</v>
      </c>
      <c r="E1363" s="204" t="s">
        <v>6725</v>
      </c>
      <c r="F1363" s="204" t="s">
        <v>110</v>
      </c>
      <c r="G1363" s="204" t="s">
        <v>33</v>
      </c>
      <c r="H1363" s="422" t="s">
        <v>1180</v>
      </c>
      <c r="I1363" s="423">
        <v>43066</v>
      </c>
      <c r="J1363" s="423">
        <v>46697</v>
      </c>
      <c r="K1363" s="423"/>
      <c r="L1363" s="423" t="s">
        <v>6687</v>
      </c>
      <c r="M1363" s="204" t="s">
        <v>4706</v>
      </c>
      <c r="N1363" s="204" t="s">
        <v>34</v>
      </c>
      <c r="O1363" s="204">
        <v>14718</v>
      </c>
      <c r="P1363" s="546" t="s">
        <v>8921</v>
      </c>
      <c r="Q1363" s="546" t="s">
        <v>8921</v>
      </c>
      <c r="R1363" s="546"/>
      <c r="S1363" s="546"/>
      <c r="T1363" s="640">
        <v>1471</v>
      </c>
      <c r="U1363" s="204">
        <v>40.32</v>
      </c>
      <c r="V1363" s="204">
        <v>14718</v>
      </c>
      <c r="W1363" s="204" t="s">
        <v>6563</v>
      </c>
      <c r="X1363" s="204">
        <v>35</v>
      </c>
      <c r="Y1363" s="204" t="s">
        <v>1090</v>
      </c>
      <c r="Z1363" s="204">
        <v>125</v>
      </c>
      <c r="AA1363" s="204" t="s">
        <v>1090</v>
      </c>
      <c r="AB1363" s="204" t="s">
        <v>1090</v>
      </c>
      <c r="AC1363" s="204" t="s">
        <v>1090</v>
      </c>
      <c r="AD1363" s="204" t="s">
        <v>1090</v>
      </c>
      <c r="AE1363" s="204" t="s">
        <v>1090</v>
      </c>
      <c r="AF1363" s="204">
        <v>0.3</v>
      </c>
      <c r="AG1363" s="204" t="s">
        <v>1090</v>
      </c>
      <c r="AH1363" s="204">
        <v>578.4</v>
      </c>
      <c r="AI1363" s="204" t="s">
        <v>6690</v>
      </c>
      <c r="AJ1363" s="204" t="s">
        <v>6691</v>
      </c>
      <c r="AK1363" s="204" t="s">
        <v>200</v>
      </c>
      <c r="AL1363" s="204"/>
    </row>
    <row r="1364" spans="1:38" ht="46.5" customHeight="1" thickBot="1" x14ac:dyDescent="0.3">
      <c r="A1364" s="158" t="s">
        <v>6696</v>
      </c>
      <c r="B1364" s="423">
        <v>43061</v>
      </c>
      <c r="C1364" s="204" t="s">
        <v>6697</v>
      </c>
      <c r="D1364" s="712" t="s">
        <v>6698</v>
      </c>
      <c r="E1364" s="205" t="s">
        <v>236</v>
      </c>
      <c r="F1364" s="205" t="s">
        <v>53</v>
      </c>
      <c r="G1364" s="205" t="s">
        <v>53</v>
      </c>
      <c r="H1364" s="408" t="s">
        <v>6699</v>
      </c>
      <c r="I1364" s="423">
        <v>43090</v>
      </c>
      <c r="J1364" s="423" t="s">
        <v>6700</v>
      </c>
      <c r="K1364" s="442"/>
      <c r="L1364" s="423" t="s">
        <v>6701</v>
      </c>
      <c r="M1364" s="204" t="s">
        <v>6702</v>
      </c>
      <c r="N1364" s="204" t="s">
        <v>95</v>
      </c>
      <c r="O1364" s="204">
        <v>5038</v>
      </c>
      <c r="P1364" s="546"/>
      <c r="Q1364" s="546"/>
      <c r="R1364" s="546"/>
      <c r="S1364" s="546"/>
      <c r="T1364" s="640">
        <v>2.5299999999999998</v>
      </c>
      <c r="U1364" s="204">
        <v>17.489999999999998</v>
      </c>
      <c r="V1364" s="204">
        <v>5038</v>
      </c>
      <c r="W1364" s="555" t="s">
        <v>6563</v>
      </c>
      <c r="X1364" s="204">
        <v>50</v>
      </c>
      <c r="Y1364" s="204">
        <v>25</v>
      </c>
      <c r="Z1364" s="204">
        <v>125</v>
      </c>
      <c r="AA1364" s="204" t="s">
        <v>1090</v>
      </c>
      <c r="AB1364" s="204" t="s">
        <v>1090</v>
      </c>
      <c r="AC1364" s="204" t="s">
        <v>1090</v>
      </c>
      <c r="AD1364" s="204" t="s">
        <v>1090</v>
      </c>
      <c r="AE1364" s="204" t="s">
        <v>1090</v>
      </c>
      <c r="AF1364" s="204" t="s">
        <v>1090</v>
      </c>
      <c r="AG1364" s="204" t="s">
        <v>6705</v>
      </c>
      <c r="AH1364" s="204"/>
      <c r="AI1364" s="204" t="s">
        <v>6703</v>
      </c>
      <c r="AJ1364" s="204" t="s">
        <v>6704</v>
      </c>
      <c r="AK1364" s="204" t="s">
        <v>200</v>
      </c>
      <c r="AL1364" s="442"/>
    </row>
    <row r="1365" spans="1:38" ht="46.5" customHeight="1" thickBot="1" x14ac:dyDescent="0.3">
      <c r="A1365" s="156" t="s">
        <v>6740</v>
      </c>
      <c r="B1365" s="551">
        <v>43074</v>
      </c>
      <c r="C1365" s="483" t="s">
        <v>6741</v>
      </c>
      <c r="D1365" s="711" t="s">
        <v>1907</v>
      </c>
      <c r="E1365" s="103" t="s">
        <v>6742</v>
      </c>
      <c r="F1365" s="103" t="s">
        <v>28</v>
      </c>
      <c r="G1365" s="103" t="s">
        <v>28</v>
      </c>
      <c r="H1365" s="550" t="s">
        <v>6743</v>
      </c>
      <c r="I1365" s="551">
        <v>43118</v>
      </c>
      <c r="J1365" s="551">
        <v>45265</v>
      </c>
      <c r="K1365" s="693"/>
      <c r="L1365" s="551" t="s">
        <v>6744</v>
      </c>
      <c r="M1365" s="483" t="s">
        <v>6745</v>
      </c>
      <c r="N1365" s="483" t="s">
        <v>21</v>
      </c>
      <c r="O1365" s="483">
        <v>4588</v>
      </c>
      <c r="P1365" s="483"/>
      <c r="Q1365" s="483"/>
      <c r="R1365" s="483" t="s">
        <v>7699</v>
      </c>
      <c r="S1365" s="483"/>
      <c r="T1365" s="643">
        <v>4.6399999999999997</v>
      </c>
      <c r="U1365" s="483">
        <v>18.5</v>
      </c>
      <c r="V1365" s="483">
        <v>4588</v>
      </c>
      <c r="W1365" s="694" t="s">
        <v>1257</v>
      </c>
      <c r="X1365" s="483">
        <v>50</v>
      </c>
      <c r="Y1365" s="483">
        <v>50</v>
      </c>
      <c r="Z1365" s="483">
        <v>250</v>
      </c>
      <c r="AA1365" s="483" t="s">
        <v>1090</v>
      </c>
      <c r="AB1365" s="483" t="s">
        <v>1090</v>
      </c>
      <c r="AC1365" s="483" t="s">
        <v>1090</v>
      </c>
      <c r="AD1365" s="483" t="s">
        <v>1090</v>
      </c>
      <c r="AE1365" s="483" t="s">
        <v>1090</v>
      </c>
      <c r="AF1365" s="483" t="s">
        <v>1090</v>
      </c>
      <c r="AG1365" s="483" t="s">
        <v>3334</v>
      </c>
      <c r="AH1365" s="483"/>
      <c r="AI1365" s="483" t="s">
        <v>6746</v>
      </c>
      <c r="AJ1365" s="483" t="s">
        <v>6747</v>
      </c>
      <c r="AK1365" s="483" t="s">
        <v>200</v>
      </c>
      <c r="AL1365" s="693"/>
    </row>
    <row r="1366" spans="1:38" ht="46.5" customHeight="1" thickBot="1" x14ac:dyDescent="0.3">
      <c r="A1366" s="158" t="s">
        <v>6706</v>
      </c>
      <c r="B1366" s="423">
        <v>43075</v>
      </c>
      <c r="C1366" s="204" t="s">
        <v>6707</v>
      </c>
      <c r="D1366" s="712" t="s">
        <v>7256</v>
      </c>
      <c r="E1366" s="67" t="s">
        <v>6726</v>
      </c>
      <c r="F1366" s="67" t="s">
        <v>51</v>
      </c>
      <c r="G1366" s="67" t="s">
        <v>51</v>
      </c>
      <c r="H1366" s="422" t="s">
        <v>5772</v>
      </c>
      <c r="I1366" s="423">
        <v>43098</v>
      </c>
      <c r="J1366" s="423">
        <v>44414</v>
      </c>
      <c r="K1366" s="442"/>
      <c r="L1366" s="423" t="s">
        <v>6708</v>
      </c>
      <c r="M1366" s="204" t="s">
        <v>300</v>
      </c>
      <c r="N1366" s="204" t="s">
        <v>52</v>
      </c>
      <c r="O1366" s="204">
        <v>59670</v>
      </c>
      <c r="P1366" s="546"/>
      <c r="Q1366" s="546"/>
      <c r="R1366" s="546"/>
      <c r="S1366" s="546"/>
      <c r="T1366" s="640">
        <v>30</v>
      </c>
      <c r="U1366" s="204">
        <v>165.75</v>
      </c>
      <c r="V1366" s="204">
        <v>59670</v>
      </c>
      <c r="W1366" s="555" t="s">
        <v>6679</v>
      </c>
      <c r="X1366" s="204">
        <v>50</v>
      </c>
      <c r="Y1366" s="204">
        <v>50</v>
      </c>
      <c r="Z1366" s="204">
        <v>250</v>
      </c>
      <c r="AA1366" s="204" t="s">
        <v>1090</v>
      </c>
      <c r="AB1366" s="204" t="s">
        <v>1090</v>
      </c>
      <c r="AC1366" s="204" t="s">
        <v>1090</v>
      </c>
      <c r="AD1366" s="204">
        <v>10</v>
      </c>
      <c r="AE1366" s="204">
        <v>5</v>
      </c>
      <c r="AF1366" s="204" t="s">
        <v>1090</v>
      </c>
      <c r="AG1366" s="204" t="s">
        <v>3334</v>
      </c>
      <c r="AH1366" s="204">
        <v>123.15</v>
      </c>
      <c r="AI1366" s="204" t="s">
        <v>6709</v>
      </c>
      <c r="AJ1366" s="204" t="s">
        <v>6710</v>
      </c>
      <c r="AK1366" s="204" t="s">
        <v>200</v>
      </c>
      <c r="AL1366" s="442"/>
    </row>
    <row r="1367" spans="1:38" ht="46.5" customHeight="1" thickBot="1" x14ac:dyDescent="0.3">
      <c r="A1367" s="158" t="s">
        <v>6752</v>
      </c>
      <c r="B1367" s="423">
        <v>43077</v>
      </c>
      <c r="C1367" s="204" t="s">
        <v>6753</v>
      </c>
      <c r="D1367" s="712" t="s">
        <v>7257</v>
      </c>
      <c r="E1367" s="67" t="s">
        <v>68</v>
      </c>
      <c r="F1367" s="67" t="s">
        <v>69</v>
      </c>
      <c r="G1367" s="67" t="s">
        <v>51</v>
      </c>
      <c r="H1367" s="422" t="s">
        <v>272</v>
      </c>
      <c r="I1367" s="423">
        <v>43118</v>
      </c>
      <c r="J1367" s="423">
        <v>45320</v>
      </c>
      <c r="K1367" s="442"/>
      <c r="L1367" s="423" t="s">
        <v>6754</v>
      </c>
      <c r="M1367" s="204" t="s">
        <v>4690</v>
      </c>
      <c r="N1367" s="204" t="s">
        <v>52</v>
      </c>
      <c r="O1367" s="204">
        <v>10000</v>
      </c>
      <c r="P1367" s="546"/>
      <c r="Q1367" s="546"/>
      <c r="R1367" s="546"/>
      <c r="S1367" s="546"/>
      <c r="T1367" s="640">
        <v>5</v>
      </c>
      <c r="U1367" s="204">
        <v>27.4</v>
      </c>
      <c r="V1367" s="204">
        <v>10000</v>
      </c>
      <c r="W1367" s="555" t="s">
        <v>6563</v>
      </c>
      <c r="X1367" s="204">
        <v>35</v>
      </c>
      <c r="Y1367" s="204">
        <v>25</v>
      </c>
      <c r="Z1367" s="204">
        <v>125</v>
      </c>
      <c r="AA1367" s="204" t="s">
        <v>1090</v>
      </c>
      <c r="AB1367" s="204" t="s">
        <v>1090</v>
      </c>
      <c r="AC1367" s="204" t="s">
        <v>1090</v>
      </c>
      <c r="AD1367" s="204" t="s">
        <v>1090</v>
      </c>
      <c r="AE1367" s="204" t="s">
        <v>1090</v>
      </c>
      <c r="AF1367" s="204" t="s">
        <v>1090</v>
      </c>
      <c r="AG1367" s="204" t="s">
        <v>6755</v>
      </c>
      <c r="AH1367" s="204">
        <v>712.2</v>
      </c>
      <c r="AI1367" s="204" t="s">
        <v>6756</v>
      </c>
      <c r="AJ1367" s="204" t="s">
        <v>6757</v>
      </c>
      <c r="AK1367" s="204" t="s">
        <v>1108</v>
      </c>
      <c r="AL1367" s="442"/>
    </row>
    <row r="1368" spans="1:38" ht="46.5" customHeight="1" thickBot="1" x14ac:dyDescent="0.3">
      <c r="A1368" s="158" t="s">
        <v>6732</v>
      </c>
      <c r="B1368" s="423">
        <v>43108</v>
      </c>
      <c r="C1368" s="204" t="s">
        <v>6733</v>
      </c>
      <c r="D1368" s="712" t="s">
        <v>6734</v>
      </c>
      <c r="E1368" s="67" t="s">
        <v>33</v>
      </c>
      <c r="F1368" s="67" t="s">
        <v>41</v>
      </c>
      <c r="G1368" s="67" t="s">
        <v>33</v>
      </c>
      <c r="H1368" s="422" t="s">
        <v>153</v>
      </c>
      <c r="I1368" s="423">
        <v>43130</v>
      </c>
      <c r="J1368" s="423">
        <v>45299</v>
      </c>
      <c r="K1368" s="442"/>
      <c r="L1368" s="423" t="s">
        <v>6673</v>
      </c>
      <c r="M1368" s="204" t="s">
        <v>1084</v>
      </c>
      <c r="N1368" s="204" t="s">
        <v>34</v>
      </c>
      <c r="O1368" s="204">
        <v>43800</v>
      </c>
      <c r="P1368" s="546"/>
      <c r="Q1368" s="546"/>
      <c r="R1368" s="546"/>
      <c r="S1368" s="546"/>
      <c r="T1368" s="640">
        <v>7.5</v>
      </c>
      <c r="U1368" s="204">
        <v>120</v>
      </c>
      <c r="V1368" s="204">
        <v>43800</v>
      </c>
      <c r="W1368" s="555" t="s">
        <v>6563</v>
      </c>
      <c r="X1368" s="204">
        <v>35</v>
      </c>
      <c r="Y1368" s="204">
        <v>25</v>
      </c>
      <c r="Z1368" s="204">
        <v>125</v>
      </c>
      <c r="AA1368" s="204" t="s">
        <v>1090</v>
      </c>
      <c r="AB1368" s="204" t="s">
        <v>1090</v>
      </c>
      <c r="AC1368" s="204" t="s">
        <v>1090</v>
      </c>
      <c r="AD1368" s="204" t="s">
        <v>1090</v>
      </c>
      <c r="AE1368" s="204" t="s">
        <v>1090</v>
      </c>
      <c r="AF1368" s="204" t="s">
        <v>1090</v>
      </c>
      <c r="AG1368" s="204" t="s">
        <v>1090</v>
      </c>
      <c r="AH1368" s="204">
        <v>697.3</v>
      </c>
      <c r="AI1368" s="204" t="s">
        <v>6735</v>
      </c>
      <c r="AJ1368" s="204" t="s">
        <v>6691</v>
      </c>
      <c r="AK1368" s="204" t="s">
        <v>200</v>
      </c>
      <c r="AL1368" s="442"/>
    </row>
    <row r="1369" spans="1:38" ht="46.5" customHeight="1" thickBot="1" x14ac:dyDescent="0.3">
      <c r="A1369" s="158" t="s">
        <v>6758</v>
      </c>
      <c r="B1369" s="423">
        <v>43108</v>
      </c>
      <c r="C1369" s="204" t="s">
        <v>6759</v>
      </c>
      <c r="D1369" s="712" t="s">
        <v>6760</v>
      </c>
      <c r="E1369" s="67" t="s">
        <v>6722</v>
      </c>
      <c r="F1369" s="67" t="s">
        <v>6722</v>
      </c>
      <c r="G1369" s="67" t="s">
        <v>128</v>
      </c>
      <c r="H1369" s="422" t="s">
        <v>6761</v>
      </c>
      <c r="I1369" s="423">
        <v>43130</v>
      </c>
      <c r="J1369" s="423">
        <v>48488</v>
      </c>
      <c r="K1369" s="442"/>
      <c r="L1369" s="423" t="s">
        <v>365</v>
      </c>
      <c r="M1369" s="204" t="s">
        <v>289</v>
      </c>
      <c r="N1369" s="204" t="s">
        <v>25</v>
      </c>
      <c r="O1369" s="204">
        <v>5400</v>
      </c>
      <c r="P1369" s="546" t="s">
        <v>8875</v>
      </c>
      <c r="Q1369" s="546" t="s">
        <v>8875</v>
      </c>
      <c r="R1369" s="546"/>
      <c r="S1369" s="546"/>
      <c r="T1369" s="640">
        <v>0.85</v>
      </c>
      <c r="U1369" s="204">
        <v>20.5</v>
      </c>
      <c r="V1369" s="204">
        <v>5400</v>
      </c>
      <c r="W1369" s="555" t="s">
        <v>1257</v>
      </c>
      <c r="X1369" s="204">
        <v>100</v>
      </c>
      <c r="Y1369" s="204">
        <v>25</v>
      </c>
      <c r="Z1369" s="204">
        <v>100</v>
      </c>
      <c r="AA1369" s="204" t="s">
        <v>1090</v>
      </c>
      <c r="AB1369" s="204" t="s">
        <v>1090</v>
      </c>
      <c r="AC1369" s="204" t="s">
        <v>1090</v>
      </c>
      <c r="AD1369" s="204" t="s">
        <v>1090</v>
      </c>
      <c r="AE1369" s="204" t="s">
        <v>1090</v>
      </c>
      <c r="AF1369" s="204">
        <v>0.5</v>
      </c>
      <c r="AG1369" s="204" t="s">
        <v>6762</v>
      </c>
      <c r="AH1369" s="204">
        <v>27</v>
      </c>
      <c r="AI1369" s="204" t="s">
        <v>6763</v>
      </c>
      <c r="AJ1369" s="204" t="s">
        <v>6764</v>
      </c>
      <c r="AK1369" s="204" t="s">
        <v>200</v>
      </c>
      <c r="AL1369" s="442"/>
    </row>
    <row r="1370" spans="1:38" ht="46.5" customHeight="1" thickBot="1" x14ac:dyDescent="0.3">
      <c r="A1370" s="158" t="s">
        <v>6736</v>
      </c>
      <c r="B1370" s="423">
        <v>43109</v>
      </c>
      <c r="C1370" s="204" t="s">
        <v>6737</v>
      </c>
      <c r="D1370" s="712" t="s">
        <v>7972</v>
      </c>
      <c r="E1370" s="67" t="s">
        <v>6724</v>
      </c>
      <c r="F1370" s="67" t="s">
        <v>110</v>
      </c>
      <c r="G1370" s="67" t="s">
        <v>33</v>
      </c>
      <c r="H1370" s="422" t="s">
        <v>1984</v>
      </c>
      <c r="I1370" s="423">
        <v>43130</v>
      </c>
      <c r="J1370" s="423">
        <v>47224</v>
      </c>
      <c r="K1370" s="442"/>
      <c r="L1370" s="423" t="s">
        <v>6738</v>
      </c>
      <c r="M1370" s="204" t="s">
        <v>6739</v>
      </c>
      <c r="N1370" s="204" t="s">
        <v>34</v>
      </c>
      <c r="O1370" s="204">
        <v>722.61</v>
      </c>
      <c r="P1370" s="546" t="s">
        <v>8942</v>
      </c>
      <c r="Q1370" s="546" t="s">
        <v>8942</v>
      </c>
      <c r="R1370" s="546"/>
      <c r="S1370" s="546"/>
      <c r="T1370" s="640">
        <v>1.0169999999999999</v>
      </c>
      <c r="U1370" s="204">
        <v>2.79</v>
      </c>
      <c r="V1370" s="204">
        <v>722.61</v>
      </c>
      <c r="W1370" s="555" t="s">
        <v>6563</v>
      </c>
      <c r="X1370" s="204">
        <v>35</v>
      </c>
      <c r="Y1370" s="204">
        <v>25</v>
      </c>
      <c r="Z1370" s="204">
        <v>125</v>
      </c>
      <c r="AA1370" s="204" t="s">
        <v>1090</v>
      </c>
      <c r="AB1370" s="204" t="s">
        <v>1090</v>
      </c>
      <c r="AC1370" s="204" t="s">
        <v>1090</v>
      </c>
      <c r="AD1370" s="204" t="s">
        <v>1090</v>
      </c>
      <c r="AE1370" s="204" t="s">
        <v>1090</v>
      </c>
      <c r="AF1370" s="204">
        <v>0.3</v>
      </c>
      <c r="AG1370" s="204" t="s">
        <v>1090</v>
      </c>
      <c r="AH1370" s="204">
        <v>533</v>
      </c>
      <c r="AI1370" s="204" t="s">
        <v>6166</v>
      </c>
      <c r="AJ1370" s="204" t="s">
        <v>6167</v>
      </c>
      <c r="AK1370" s="204" t="s">
        <v>1108</v>
      </c>
      <c r="AL1370" s="442"/>
    </row>
    <row r="1371" spans="1:38" ht="46.5" customHeight="1" thickBot="1" x14ac:dyDescent="0.3">
      <c r="A1371" s="156" t="s">
        <v>7035</v>
      </c>
      <c r="B1371" s="551">
        <v>43132</v>
      </c>
      <c r="C1371" s="483" t="s">
        <v>215</v>
      </c>
      <c r="D1371" s="711" t="s">
        <v>5959</v>
      </c>
      <c r="E1371" s="103" t="s">
        <v>6766</v>
      </c>
      <c r="F1371" s="103" t="s">
        <v>6767</v>
      </c>
      <c r="G1371" s="103" t="s">
        <v>6768</v>
      </c>
      <c r="H1371" s="550" t="s">
        <v>5960</v>
      </c>
      <c r="I1371" s="551">
        <v>43157</v>
      </c>
      <c r="J1371" s="551">
        <v>44743</v>
      </c>
      <c r="K1371" s="693"/>
      <c r="L1371" s="551" t="s">
        <v>6769</v>
      </c>
      <c r="M1371" s="483" t="s">
        <v>4792</v>
      </c>
      <c r="N1371" s="483" t="s">
        <v>48</v>
      </c>
      <c r="O1371" s="483">
        <v>3189</v>
      </c>
      <c r="P1371" s="726"/>
      <c r="Q1371" s="483"/>
      <c r="R1371" s="483" t="s">
        <v>7036</v>
      </c>
      <c r="S1371" s="483"/>
      <c r="T1371" s="643">
        <v>1.3</v>
      </c>
      <c r="U1371" s="483">
        <v>8.6999999999999993</v>
      </c>
      <c r="V1371" s="483">
        <v>3189</v>
      </c>
      <c r="W1371" s="694" t="s">
        <v>1257</v>
      </c>
      <c r="X1371" s="483">
        <v>50</v>
      </c>
      <c r="Y1371" s="483">
        <v>50</v>
      </c>
      <c r="Z1371" s="483">
        <v>250</v>
      </c>
      <c r="AA1371" s="483" t="s">
        <v>1090</v>
      </c>
      <c r="AB1371" s="483" t="s">
        <v>1090</v>
      </c>
      <c r="AC1371" s="483" t="s">
        <v>1090</v>
      </c>
      <c r="AD1371" s="483" t="s">
        <v>1090</v>
      </c>
      <c r="AE1371" s="483" t="s">
        <v>1090</v>
      </c>
      <c r="AF1371" s="483" t="s">
        <v>1090</v>
      </c>
      <c r="AG1371" s="483" t="s">
        <v>3334</v>
      </c>
      <c r="AH1371" s="483">
        <v>232.1</v>
      </c>
      <c r="AI1371" s="483" t="s">
        <v>6770</v>
      </c>
      <c r="AJ1371" s="483" t="s">
        <v>6771</v>
      </c>
      <c r="AK1371" s="483" t="s">
        <v>1108</v>
      </c>
      <c r="AL1371" s="693"/>
    </row>
    <row r="1372" spans="1:38" ht="46.5" customHeight="1" x14ac:dyDescent="0.25">
      <c r="A1372" s="73" t="s">
        <v>6772</v>
      </c>
      <c r="B1372" s="421">
        <v>43144</v>
      </c>
      <c r="C1372" s="192" t="s">
        <v>7957</v>
      </c>
      <c r="D1372" s="709" t="s">
        <v>6773</v>
      </c>
      <c r="E1372" s="11" t="s">
        <v>6774</v>
      </c>
      <c r="F1372" s="11" t="s">
        <v>51</v>
      </c>
      <c r="G1372" s="11" t="s">
        <v>51</v>
      </c>
      <c r="H1372" s="420" t="s">
        <v>6775</v>
      </c>
      <c r="I1372" s="421">
        <v>43168</v>
      </c>
      <c r="J1372" s="421">
        <v>47527</v>
      </c>
      <c r="L1372" s="421" t="s">
        <v>6708</v>
      </c>
      <c r="M1372" s="192" t="s">
        <v>6776</v>
      </c>
      <c r="N1372" s="192" t="s">
        <v>52</v>
      </c>
      <c r="O1372" s="192">
        <v>2750</v>
      </c>
      <c r="P1372" s="745" t="s">
        <v>8878</v>
      </c>
      <c r="Q1372" s="545"/>
      <c r="R1372" s="545"/>
      <c r="S1372" s="545"/>
      <c r="T1372" s="639"/>
      <c r="U1372" s="192">
        <v>11</v>
      </c>
      <c r="V1372" s="192">
        <v>2750</v>
      </c>
      <c r="W1372" s="554" t="s">
        <v>6563</v>
      </c>
      <c r="X1372" s="192">
        <v>50</v>
      </c>
      <c r="Y1372" s="192">
        <v>15</v>
      </c>
      <c r="Z1372" s="192">
        <v>70</v>
      </c>
      <c r="AA1372" s="192" t="s">
        <v>1090</v>
      </c>
      <c r="AB1372" s="192" t="s">
        <v>1090</v>
      </c>
      <c r="AC1372" s="192" t="s">
        <v>1090</v>
      </c>
      <c r="AD1372" s="192" t="s">
        <v>1090</v>
      </c>
      <c r="AE1372" s="192" t="s">
        <v>1090</v>
      </c>
      <c r="AF1372" s="192">
        <v>0.3</v>
      </c>
      <c r="AG1372" s="192" t="s">
        <v>6777</v>
      </c>
      <c r="AH1372" s="192">
        <v>235.1</v>
      </c>
      <c r="AI1372" s="192" t="s">
        <v>6778</v>
      </c>
      <c r="AJ1372" s="192" t="s">
        <v>6779</v>
      </c>
      <c r="AK1372" s="192" t="s">
        <v>1108</v>
      </c>
    </row>
    <row r="1373" spans="1:38" ht="46.5" customHeight="1" thickBot="1" x14ac:dyDescent="0.3">
      <c r="A1373" s="158" t="s">
        <v>6772</v>
      </c>
      <c r="B1373" s="423">
        <v>43144</v>
      </c>
      <c r="C1373" s="204" t="s">
        <v>7958</v>
      </c>
      <c r="D1373" s="712" t="s">
        <v>6773</v>
      </c>
      <c r="E1373" s="67" t="s">
        <v>6774</v>
      </c>
      <c r="F1373" s="67" t="s">
        <v>51</v>
      </c>
      <c r="G1373" s="67" t="s">
        <v>51</v>
      </c>
      <c r="H1373" s="422" t="s">
        <v>6775</v>
      </c>
      <c r="I1373" s="423">
        <v>43168</v>
      </c>
      <c r="J1373" s="423">
        <v>47527</v>
      </c>
      <c r="K1373" s="442"/>
      <c r="L1373" s="423" t="s">
        <v>6708</v>
      </c>
      <c r="M1373" s="204" t="s">
        <v>6776</v>
      </c>
      <c r="N1373" s="204" t="s">
        <v>52</v>
      </c>
      <c r="O1373" s="204">
        <v>5500</v>
      </c>
      <c r="P1373" s="756" t="s">
        <v>8878</v>
      </c>
      <c r="Q1373" s="546"/>
      <c r="R1373" s="546"/>
      <c r="S1373" s="546"/>
      <c r="T1373" s="640"/>
      <c r="U1373" s="204">
        <v>22</v>
      </c>
      <c r="V1373" s="204">
        <v>5500</v>
      </c>
      <c r="W1373" s="555" t="s">
        <v>6563</v>
      </c>
      <c r="X1373" s="204">
        <v>50</v>
      </c>
      <c r="Y1373" s="204">
        <v>15</v>
      </c>
      <c r="Z1373" s="204">
        <v>70</v>
      </c>
      <c r="AA1373" s="204" t="s">
        <v>1090</v>
      </c>
      <c r="AB1373" s="204" t="s">
        <v>1090</v>
      </c>
      <c r="AC1373" s="204" t="s">
        <v>1090</v>
      </c>
      <c r="AD1373" s="204" t="s">
        <v>1090</v>
      </c>
      <c r="AE1373" s="204" t="s">
        <v>1090</v>
      </c>
      <c r="AF1373" s="204">
        <v>0.3</v>
      </c>
      <c r="AG1373" s="204" t="s">
        <v>6777</v>
      </c>
      <c r="AH1373" s="204">
        <v>235.1</v>
      </c>
      <c r="AI1373" s="204" t="s">
        <v>6778</v>
      </c>
      <c r="AJ1373" s="204" t="s">
        <v>6779</v>
      </c>
      <c r="AK1373" s="204" t="s">
        <v>1108</v>
      </c>
      <c r="AL1373" s="442"/>
    </row>
    <row r="1374" spans="1:38" ht="46.5" customHeight="1" thickBot="1" x14ac:dyDescent="0.3">
      <c r="A1374" s="158" t="s">
        <v>6784</v>
      </c>
      <c r="B1374" s="423">
        <v>43146</v>
      </c>
      <c r="C1374" s="204" t="s">
        <v>6785</v>
      </c>
      <c r="D1374" s="712" t="s">
        <v>6786</v>
      </c>
      <c r="E1374" s="67" t="s">
        <v>6787</v>
      </c>
      <c r="F1374" s="67" t="s">
        <v>41</v>
      </c>
      <c r="G1374" s="67" t="s">
        <v>33</v>
      </c>
      <c r="H1374" s="422" t="s">
        <v>6788</v>
      </c>
      <c r="I1374" s="423">
        <v>43171</v>
      </c>
      <c r="J1374" s="423" t="s">
        <v>903</v>
      </c>
      <c r="K1374" s="442"/>
      <c r="L1374" s="423" t="s">
        <v>1124</v>
      </c>
      <c r="M1374" s="204" t="s">
        <v>6789</v>
      </c>
      <c r="N1374" s="204" t="s">
        <v>34</v>
      </c>
      <c r="O1374" s="204">
        <v>1168</v>
      </c>
      <c r="P1374" s="546"/>
      <c r="Q1374" s="546"/>
      <c r="R1374" s="546"/>
      <c r="S1374" s="546"/>
      <c r="T1374" s="640">
        <v>0.75</v>
      </c>
      <c r="U1374" s="204">
        <v>3.2</v>
      </c>
      <c r="V1374" s="204">
        <v>1168</v>
      </c>
      <c r="W1374" s="555" t="s">
        <v>6563</v>
      </c>
      <c r="X1374" s="204">
        <v>35</v>
      </c>
      <c r="Y1374" s="204">
        <v>25</v>
      </c>
      <c r="Z1374" s="204">
        <v>125</v>
      </c>
      <c r="AA1374" s="204" t="s">
        <v>1090</v>
      </c>
      <c r="AB1374" s="204" t="s">
        <v>1090</v>
      </c>
      <c r="AC1374" s="204" t="s">
        <v>1090</v>
      </c>
      <c r="AD1374" s="204" t="s">
        <v>1090</v>
      </c>
      <c r="AE1374" s="204" t="s">
        <v>1090</v>
      </c>
      <c r="AF1374" s="204" t="s">
        <v>1090</v>
      </c>
      <c r="AG1374" s="204" t="s">
        <v>1090</v>
      </c>
      <c r="AH1374" s="204">
        <v>598</v>
      </c>
      <c r="AI1374" s="204" t="s">
        <v>6790</v>
      </c>
      <c r="AJ1374" s="204" t="s">
        <v>6791</v>
      </c>
      <c r="AK1374" s="204" t="s">
        <v>1108</v>
      </c>
      <c r="AL1374" s="442"/>
    </row>
    <row r="1375" spans="1:38" ht="46.5" customHeight="1" thickBot="1" x14ac:dyDescent="0.3">
      <c r="A1375" s="158" t="s">
        <v>6797</v>
      </c>
      <c r="B1375" s="423">
        <v>43165</v>
      </c>
      <c r="C1375" s="204" t="s">
        <v>6798</v>
      </c>
      <c r="D1375" s="712" t="s">
        <v>6799</v>
      </c>
      <c r="E1375" s="67" t="s">
        <v>6800</v>
      </c>
      <c r="F1375" s="67" t="s">
        <v>31</v>
      </c>
      <c r="G1375" s="67" t="s">
        <v>31</v>
      </c>
      <c r="H1375" s="422" t="s">
        <v>6801</v>
      </c>
      <c r="I1375" s="423">
        <v>43200</v>
      </c>
      <c r="J1375" s="423" t="s">
        <v>903</v>
      </c>
      <c r="K1375" s="442"/>
      <c r="L1375" s="423" t="s">
        <v>365</v>
      </c>
      <c r="M1375" s="204" t="s">
        <v>289</v>
      </c>
      <c r="N1375" s="204" t="s">
        <v>25</v>
      </c>
      <c r="O1375" s="204">
        <v>14554.5</v>
      </c>
      <c r="P1375" s="546"/>
      <c r="Q1375" s="546"/>
      <c r="R1375" s="546"/>
      <c r="S1375" s="546"/>
      <c r="T1375" s="640">
        <v>33.700000000000003</v>
      </c>
      <c r="U1375" s="204">
        <v>53.27</v>
      </c>
      <c r="V1375" s="204">
        <v>14554.5</v>
      </c>
      <c r="W1375" s="555" t="s">
        <v>6563</v>
      </c>
      <c r="X1375" s="204">
        <v>50</v>
      </c>
      <c r="Y1375" s="204" t="s">
        <v>1090</v>
      </c>
      <c r="Z1375" s="204">
        <v>150</v>
      </c>
      <c r="AA1375" s="204" t="s">
        <v>1090</v>
      </c>
      <c r="AB1375" s="204" t="s">
        <v>1090</v>
      </c>
      <c r="AC1375" s="204" t="s">
        <v>1090</v>
      </c>
      <c r="AD1375" s="204" t="s">
        <v>1090</v>
      </c>
      <c r="AE1375" s="204" t="s">
        <v>1090</v>
      </c>
      <c r="AF1375" s="204">
        <v>10</v>
      </c>
      <c r="AG1375" s="204" t="s">
        <v>6802</v>
      </c>
      <c r="AH1375" s="204"/>
      <c r="AI1375" s="204" t="s">
        <v>6803</v>
      </c>
      <c r="AJ1375" s="204" t="s">
        <v>6804</v>
      </c>
      <c r="AK1375" s="204" t="s">
        <v>1108</v>
      </c>
      <c r="AL1375" s="442"/>
    </row>
    <row r="1376" spans="1:38" ht="46.5" customHeight="1" thickBot="1" x14ac:dyDescent="0.3">
      <c r="A1376" s="158" t="s">
        <v>6809</v>
      </c>
      <c r="B1376" s="423">
        <v>43167</v>
      </c>
      <c r="C1376" s="204" t="s">
        <v>6810</v>
      </c>
      <c r="D1376" s="712" t="s">
        <v>6811</v>
      </c>
      <c r="E1376" s="67" t="s">
        <v>6800</v>
      </c>
      <c r="F1376" s="67" t="s">
        <v>31</v>
      </c>
      <c r="G1376" s="67" t="s">
        <v>31</v>
      </c>
      <c r="H1376" s="422" t="s">
        <v>6801</v>
      </c>
      <c r="I1376" s="423">
        <v>43199</v>
      </c>
      <c r="J1376" s="423" t="s">
        <v>903</v>
      </c>
      <c r="K1376" s="442"/>
      <c r="L1376" s="423" t="s">
        <v>365</v>
      </c>
      <c r="M1376" s="204" t="s">
        <v>289</v>
      </c>
      <c r="N1376" s="204" t="s">
        <v>25</v>
      </c>
      <c r="O1376" s="204">
        <v>6982</v>
      </c>
      <c r="P1376" s="546"/>
      <c r="Q1376" s="546"/>
      <c r="R1376" s="546"/>
      <c r="S1376" s="546"/>
      <c r="T1376" s="640">
        <v>32.909999999999997</v>
      </c>
      <c r="U1376" s="204">
        <v>19.12</v>
      </c>
      <c r="V1376" s="204">
        <v>6982</v>
      </c>
      <c r="W1376" s="555" t="s">
        <v>6563</v>
      </c>
      <c r="X1376" s="204">
        <v>50</v>
      </c>
      <c r="Y1376" s="204">
        <v>10</v>
      </c>
      <c r="Z1376" s="204">
        <v>60</v>
      </c>
      <c r="AA1376" s="204" t="s">
        <v>1090</v>
      </c>
      <c r="AB1376" s="204" t="s">
        <v>1090</v>
      </c>
      <c r="AC1376" s="204" t="s">
        <v>1090</v>
      </c>
      <c r="AD1376" s="204" t="s">
        <v>1090</v>
      </c>
      <c r="AE1376" s="204" t="s">
        <v>1090</v>
      </c>
      <c r="AF1376" s="204">
        <v>10</v>
      </c>
      <c r="AG1376" s="204" t="s">
        <v>1090</v>
      </c>
      <c r="AH1376" s="204"/>
      <c r="AI1376" s="204" t="s">
        <v>6812</v>
      </c>
      <c r="AJ1376" s="204" t="s">
        <v>6813</v>
      </c>
      <c r="AK1376" s="204" t="s">
        <v>1108</v>
      </c>
      <c r="AL1376" s="442"/>
    </row>
    <row r="1377" spans="1:38" ht="46.5" customHeight="1" thickBot="1" x14ac:dyDescent="0.3">
      <c r="A1377" s="158" t="s">
        <v>6824</v>
      </c>
      <c r="B1377" s="423">
        <v>43186</v>
      </c>
      <c r="C1377" s="204" t="s">
        <v>6825</v>
      </c>
      <c r="D1377" s="712" t="s">
        <v>7258</v>
      </c>
      <c r="E1377" s="67" t="s">
        <v>6826</v>
      </c>
      <c r="F1377" s="67" t="s">
        <v>156</v>
      </c>
      <c r="G1377" s="67" t="s">
        <v>31</v>
      </c>
      <c r="H1377" s="422" t="s">
        <v>6827</v>
      </c>
      <c r="I1377" s="423">
        <v>43217</v>
      </c>
      <c r="J1377" s="423" t="s">
        <v>903</v>
      </c>
      <c r="K1377" s="442"/>
      <c r="L1377" s="423" t="s">
        <v>6828</v>
      </c>
      <c r="M1377" s="204" t="s">
        <v>6702</v>
      </c>
      <c r="N1377" s="204" t="s">
        <v>21</v>
      </c>
      <c r="O1377" s="204">
        <v>9715.6</v>
      </c>
      <c r="P1377" s="546"/>
      <c r="Q1377" s="546"/>
      <c r="R1377" s="546"/>
      <c r="S1377" s="546"/>
      <c r="T1377" s="640">
        <v>9.19</v>
      </c>
      <c r="U1377" s="204">
        <v>90.8</v>
      </c>
      <c r="V1377" s="204">
        <v>9715.6</v>
      </c>
      <c r="W1377" s="555" t="s">
        <v>6679</v>
      </c>
      <c r="X1377" s="204">
        <v>50</v>
      </c>
      <c r="Y1377" s="204">
        <v>50</v>
      </c>
      <c r="Z1377" s="204">
        <v>250</v>
      </c>
      <c r="AA1377" s="204" t="s">
        <v>1090</v>
      </c>
      <c r="AB1377" s="204" t="s">
        <v>1090</v>
      </c>
      <c r="AC1377" s="204" t="s">
        <v>1090</v>
      </c>
      <c r="AD1377" s="204" t="s">
        <v>1090</v>
      </c>
      <c r="AE1377" s="204" t="s">
        <v>1090</v>
      </c>
      <c r="AF1377" s="204" t="s">
        <v>1090</v>
      </c>
      <c r="AG1377" s="204" t="s">
        <v>3441</v>
      </c>
      <c r="AH1377" s="204"/>
      <c r="AI1377" s="204" t="s">
        <v>6829</v>
      </c>
      <c r="AJ1377" s="204" t="s">
        <v>6830</v>
      </c>
      <c r="AK1377" s="204" t="s">
        <v>1108</v>
      </c>
      <c r="AL1377" s="442"/>
    </row>
    <row r="1378" spans="1:38" ht="46.5" customHeight="1" thickBot="1" x14ac:dyDescent="0.3">
      <c r="A1378" s="158" t="s">
        <v>6849</v>
      </c>
      <c r="B1378" s="423">
        <v>43266</v>
      </c>
      <c r="C1378" s="204" t="s">
        <v>6850</v>
      </c>
      <c r="D1378" s="712" t="s">
        <v>7259</v>
      </c>
      <c r="E1378" s="67" t="s">
        <v>6851</v>
      </c>
      <c r="F1378" s="67" t="s">
        <v>53</v>
      </c>
      <c r="G1378" s="67" t="s">
        <v>53</v>
      </c>
      <c r="H1378" s="422" t="s">
        <v>6852</v>
      </c>
      <c r="I1378" s="423">
        <v>43294</v>
      </c>
      <c r="J1378" s="423">
        <v>44727</v>
      </c>
      <c r="K1378" s="442"/>
      <c r="L1378" s="423" t="s">
        <v>6701</v>
      </c>
      <c r="M1378" s="204" t="s">
        <v>6853</v>
      </c>
      <c r="N1378" s="204" t="s">
        <v>95</v>
      </c>
      <c r="O1378" s="204">
        <v>1490</v>
      </c>
      <c r="P1378" s="546"/>
      <c r="Q1378" s="546"/>
      <c r="R1378" s="546"/>
      <c r="S1378" s="546"/>
      <c r="T1378" s="640">
        <v>2.76</v>
      </c>
      <c r="U1378" s="204">
        <v>24.84</v>
      </c>
      <c r="V1378" s="204">
        <v>1490</v>
      </c>
      <c r="W1378" s="555" t="s">
        <v>6563</v>
      </c>
      <c r="X1378" s="204">
        <v>50</v>
      </c>
      <c r="Y1378" s="204">
        <v>25</v>
      </c>
      <c r="Z1378" s="204">
        <v>125</v>
      </c>
      <c r="AA1378" s="204" t="s">
        <v>1090</v>
      </c>
      <c r="AB1378" s="204" t="s">
        <v>1090</v>
      </c>
      <c r="AC1378" s="204" t="s">
        <v>1090</v>
      </c>
      <c r="AD1378" s="204" t="s">
        <v>1090</v>
      </c>
      <c r="AE1378" s="204" t="s">
        <v>1090</v>
      </c>
      <c r="AF1378" s="204" t="s">
        <v>1090</v>
      </c>
      <c r="AG1378" s="204" t="s">
        <v>3464</v>
      </c>
      <c r="AH1378" s="204"/>
      <c r="AI1378" s="204" t="s">
        <v>6854</v>
      </c>
      <c r="AJ1378" s="204" t="s">
        <v>6855</v>
      </c>
      <c r="AK1378" s="204" t="s">
        <v>1108</v>
      </c>
      <c r="AL1378" s="442"/>
    </row>
    <row r="1379" spans="1:38" ht="46.5" customHeight="1" thickBot="1" x14ac:dyDescent="0.3">
      <c r="A1379" s="158" t="s">
        <v>6860</v>
      </c>
      <c r="B1379" s="423">
        <v>43285</v>
      </c>
      <c r="C1379" s="204" t="s">
        <v>6861</v>
      </c>
      <c r="D1379" s="712" t="s">
        <v>7260</v>
      </c>
      <c r="E1379" s="67" t="s">
        <v>6862</v>
      </c>
      <c r="F1379" s="67" t="s">
        <v>6862</v>
      </c>
      <c r="G1379" s="67" t="s">
        <v>6863</v>
      </c>
      <c r="H1379" s="422" t="s">
        <v>6864</v>
      </c>
      <c r="I1379" s="423">
        <v>43308</v>
      </c>
      <c r="J1379" s="423">
        <v>49129</v>
      </c>
      <c r="K1379" s="442"/>
      <c r="L1379" s="423" t="s">
        <v>6769</v>
      </c>
      <c r="M1379" s="204" t="s">
        <v>2824</v>
      </c>
      <c r="N1379" s="204" t="s">
        <v>48</v>
      </c>
      <c r="O1379" s="204">
        <v>578160</v>
      </c>
      <c r="P1379" s="546" t="s">
        <v>8909</v>
      </c>
      <c r="Q1379" s="546" t="s">
        <v>8909</v>
      </c>
      <c r="R1379" s="546"/>
      <c r="S1379" s="546"/>
      <c r="T1379" s="640">
        <v>153</v>
      </c>
      <c r="U1379" s="204">
        <v>1584</v>
      </c>
      <c r="V1379" s="204">
        <v>578160</v>
      </c>
      <c r="W1379" s="422" t="s">
        <v>6563</v>
      </c>
      <c r="X1379" s="204">
        <v>35</v>
      </c>
      <c r="Y1379" s="204">
        <v>25</v>
      </c>
      <c r="Z1379" s="204">
        <v>125</v>
      </c>
      <c r="AA1379" s="204" t="s">
        <v>1090</v>
      </c>
      <c r="AB1379" s="204" t="s">
        <v>1090</v>
      </c>
      <c r="AC1379" s="204" t="s">
        <v>1090</v>
      </c>
      <c r="AD1379" s="204">
        <v>15</v>
      </c>
      <c r="AE1379" s="204">
        <v>2</v>
      </c>
      <c r="AF1379" s="204">
        <v>0.3</v>
      </c>
      <c r="AG1379" s="204" t="s">
        <v>6865</v>
      </c>
      <c r="AH1379" s="204"/>
      <c r="AI1379" s="204" t="s">
        <v>6866</v>
      </c>
      <c r="AJ1379" s="204" t="s">
        <v>6867</v>
      </c>
      <c r="AK1379" s="204" t="s">
        <v>1108</v>
      </c>
      <c r="AL1379" s="442"/>
    </row>
    <row r="1380" spans="1:38" ht="46.5" customHeight="1" thickBot="1" x14ac:dyDescent="0.3">
      <c r="A1380" s="158" t="s">
        <v>6868</v>
      </c>
      <c r="B1380" s="423">
        <v>43290</v>
      </c>
      <c r="C1380" s="204" t="s">
        <v>6869</v>
      </c>
      <c r="D1380" s="712" t="s">
        <v>7261</v>
      </c>
      <c r="E1380" s="67" t="s">
        <v>87</v>
      </c>
      <c r="F1380" s="67" t="s">
        <v>87</v>
      </c>
      <c r="G1380" s="67" t="s">
        <v>70</v>
      </c>
      <c r="H1380" s="422" t="s">
        <v>6870</v>
      </c>
      <c r="I1380" s="423">
        <v>43313</v>
      </c>
      <c r="J1380" s="423">
        <v>47673</v>
      </c>
      <c r="K1380" s="442"/>
      <c r="L1380" s="423" t="s">
        <v>6871</v>
      </c>
      <c r="M1380" s="204" t="s">
        <v>6872</v>
      </c>
      <c r="N1380" s="204" t="s">
        <v>66</v>
      </c>
      <c r="O1380" s="204">
        <v>90746</v>
      </c>
      <c r="P1380" s="546" t="s">
        <v>8971</v>
      </c>
      <c r="Q1380" s="546" t="s">
        <v>8971</v>
      </c>
      <c r="R1380" s="546"/>
      <c r="S1380" s="546"/>
      <c r="T1380" s="640">
        <v>19.96</v>
      </c>
      <c r="U1380" s="204">
        <v>266.31</v>
      </c>
      <c r="V1380" s="204">
        <v>90746</v>
      </c>
      <c r="W1380" s="555" t="s">
        <v>6563</v>
      </c>
      <c r="X1380" s="204">
        <v>60</v>
      </c>
      <c r="Y1380" s="204">
        <v>25</v>
      </c>
      <c r="Z1380" s="204">
        <v>125</v>
      </c>
      <c r="AA1380" s="204"/>
      <c r="AB1380" s="204"/>
      <c r="AC1380" s="204"/>
      <c r="AD1380" s="204"/>
      <c r="AE1380" s="204"/>
      <c r="AF1380" s="204" t="s">
        <v>6873</v>
      </c>
      <c r="AG1380" s="204" t="s">
        <v>6874</v>
      </c>
      <c r="AH1380" s="204">
        <v>389</v>
      </c>
      <c r="AI1380" s="204" t="s">
        <v>6875</v>
      </c>
      <c r="AJ1380" s="204" t="s">
        <v>6876</v>
      </c>
      <c r="AK1380" s="204" t="s">
        <v>1108</v>
      </c>
      <c r="AL1380" s="442"/>
    </row>
    <row r="1381" spans="1:38" ht="46.5" customHeight="1" thickBot="1" x14ac:dyDescent="0.3">
      <c r="A1381" s="158" t="s">
        <v>6877</v>
      </c>
      <c r="B1381" s="423">
        <v>43291</v>
      </c>
      <c r="C1381" s="204" t="s">
        <v>6878</v>
      </c>
      <c r="D1381" s="712" t="s">
        <v>8972</v>
      </c>
      <c r="E1381" s="67" t="s">
        <v>62</v>
      </c>
      <c r="F1381" s="67" t="s">
        <v>62</v>
      </c>
      <c r="G1381" s="67" t="s">
        <v>51</v>
      </c>
      <c r="H1381" s="422" t="s">
        <v>6879</v>
      </c>
      <c r="I1381" s="423">
        <v>43321</v>
      </c>
      <c r="J1381" s="423">
        <v>45483</v>
      </c>
      <c r="K1381" s="442"/>
      <c r="L1381" s="423" t="s">
        <v>6880</v>
      </c>
      <c r="M1381" s="204" t="s">
        <v>300</v>
      </c>
      <c r="N1381" s="204" t="s">
        <v>52</v>
      </c>
      <c r="O1381" s="204">
        <v>6240</v>
      </c>
      <c r="P1381" s="546"/>
      <c r="Q1381" s="546"/>
      <c r="R1381" s="546"/>
      <c r="S1381" s="546"/>
      <c r="T1381" s="640">
        <v>6.72</v>
      </c>
      <c r="U1381" s="204">
        <v>48</v>
      </c>
      <c r="V1381" s="204">
        <v>6240</v>
      </c>
      <c r="W1381" s="555" t="s">
        <v>6679</v>
      </c>
      <c r="X1381" s="204">
        <v>100</v>
      </c>
      <c r="Y1381" s="204" t="s">
        <v>1090</v>
      </c>
      <c r="Z1381" s="204" t="s">
        <v>1090</v>
      </c>
      <c r="AA1381" s="204" t="s">
        <v>1090</v>
      </c>
      <c r="AB1381" s="204" t="s">
        <v>1090</v>
      </c>
      <c r="AC1381" s="204" t="s">
        <v>1090</v>
      </c>
      <c r="AD1381" s="204" t="s">
        <v>1090</v>
      </c>
      <c r="AE1381" s="204" t="s">
        <v>1090</v>
      </c>
      <c r="AF1381" s="204">
        <v>3</v>
      </c>
      <c r="AG1381" s="204"/>
      <c r="AH1381" s="204" t="s">
        <v>6881</v>
      </c>
      <c r="AI1381" s="204" t="s">
        <v>6882</v>
      </c>
      <c r="AJ1381" s="204" t="s">
        <v>6883</v>
      </c>
      <c r="AK1381" s="204" t="s">
        <v>1108</v>
      </c>
      <c r="AL1381" s="442"/>
    </row>
    <row r="1382" spans="1:38" ht="46.5" customHeight="1" x14ac:dyDescent="0.25">
      <c r="A1382" s="418" t="s">
        <v>6895</v>
      </c>
      <c r="B1382" s="419">
        <v>43297</v>
      </c>
      <c r="C1382" s="403" t="s">
        <v>7499</v>
      </c>
      <c r="D1382" s="715" t="s">
        <v>7498</v>
      </c>
      <c r="E1382" s="403" t="s">
        <v>6814</v>
      </c>
      <c r="F1382" s="403" t="s">
        <v>70</v>
      </c>
      <c r="G1382" s="403" t="s">
        <v>70</v>
      </c>
      <c r="H1382" s="418" t="s">
        <v>6896</v>
      </c>
      <c r="I1382" s="419">
        <v>43320</v>
      </c>
      <c r="J1382" s="419">
        <v>45911</v>
      </c>
      <c r="K1382" s="419"/>
      <c r="L1382" s="419" t="s">
        <v>365</v>
      </c>
      <c r="M1382" s="403" t="s">
        <v>289</v>
      </c>
      <c r="N1382" s="403" t="s">
        <v>25</v>
      </c>
      <c r="O1382" s="403">
        <v>250000</v>
      </c>
      <c r="P1382" s="552" t="s">
        <v>7505</v>
      </c>
      <c r="Q1382" s="552" t="s">
        <v>7505</v>
      </c>
      <c r="R1382" s="552"/>
      <c r="S1382" s="552"/>
      <c r="T1382" s="644">
        <v>684.93100000000004</v>
      </c>
      <c r="U1382" s="403">
        <v>28.539000000000001</v>
      </c>
      <c r="V1382" s="403">
        <v>250000</v>
      </c>
      <c r="W1382" s="403" t="s">
        <v>6679</v>
      </c>
      <c r="X1382" s="403">
        <v>100</v>
      </c>
      <c r="Y1382" s="403" t="s">
        <v>1090</v>
      </c>
      <c r="Z1382" s="403">
        <v>100</v>
      </c>
      <c r="AA1382" s="403" t="s">
        <v>1090</v>
      </c>
      <c r="AB1382" s="403" t="s">
        <v>1090</v>
      </c>
      <c r="AC1382" s="403" t="s">
        <v>1090</v>
      </c>
      <c r="AD1382" s="403">
        <v>15</v>
      </c>
      <c r="AE1382" s="403">
        <v>2</v>
      </c>
      <c r="AF1382" s="403">
        <v>1</v>
      </c>
      <c r="AG1382" s="403"/>
      <c r="AH1382" s="403">
        <v>32.71</v>
      </c>
      <c r="AI1382" s="403" t="s">
        <v>7501</v>
      </c>
      <c r="AJ1382" s="403" t="s">
        <v>7502</v>
      </c>
      <c r="AK1382" s="403" t="s">
        <v>1108</v>
      </c>
      <c r="AL1382" s="403"/>
    </row>
    <row r="1383" spans="1:38" ht="46.5" customHeight="1" thickBot="1" x14ac:dyDescent="0.3">
      <c r="A1383" s="158" t="s">
        <v>6895</v>
      </c>
      <c r="B1383" s="423">
        <v>43297</v>
      </c>
      <c r="C1383" s="204" t="s">
        <v>7500</v>
      </c>
      <c r="D1383" s="67" t="s">
        <v>7498</v>
      </c>
      <c r="E1383" s="67" t="s">
        <v>6814</v>
      </c>
      <c r="F1383" s="67" t="s">
        <v>70</v>
      </c>
      <c r="G1383" s="67" t="s">
        <v>70</v>
      </c>
      <c r="H1383" s="422" t="s">
        <v>6896</v>
      </c>
      <c r="I1383" s="423">
        <v>43320</v>
      </c>
      <c r="J1383" s="423">
        <v>45911</v>
      </c>
      <c r="K1383" s="442"/>
      <c r="L1383" s="423" t="s">
        <v>365</v>
      </c>
      <c r="M1383" s="204" t="s">
        <v>289</v>
      </c>
      <c r="N1383" s="204" t="s">
        <v>25</v>
      </c>
      <c r="O1383" s="204">
        <v>50000</v>
      </c>
      <c r="P1383" s="546" t="s">
        <v>7505</v>
      </c>
      <c r="Q1383" s="546" t="s">
        <v>7505</v>
      </c>
      <c r="R1383" s="546"/>
      <c r="S1383" s="546"/>
      <c r="T1383" s="640">
        <v>136.98599999999999</v>
      </c>
      <c r="U1383" s="204">
        <v>5.7080000000000002</v>
      </c>
      <c r="V1383" s="204">
        <v>50000</v>
      </c>
      <c r="W1383" s="555" t="s">
        <v>6679</v>
      </c>
      <c r="X1383" s="204">
        <v>100</v>
      </c>
      <c r="Y1383" s="204" t="s">
        <v>1090</v>
      </c>
      <c r="Z1383" s="204">
        <v>100</v>
      </c>
      <c r="AA1383" s="204" t="s">
        <v>1090</v>
      </c>
      <c r="AB1383" s="204" t="s">
        <v>1090</v>
      </c>
      <c r="AC1383" s="204" t="s">
        <v>1090</v>
      </c>
      <c r="AD1383" s="204">
        <v>15</v>
      </c>
      <c r="AE1383" s="204">
        <v>2</v>
      </c>
      <c r="AF1383" s="204">
        <v>1</v>
      </c>
      <c r="AG1383" s="204" t="s">
        <v>6897</v>
      </c>
      <c r="AH1383" s="204">
        <v>33.000999999999998</v>
      </c>
      <c r="AI1383" s="204" t="s">
        <v>7503</v>
      </c>
      <c r="AJ1383" s="204" t="s">
        <v>7504</v>
      </c>
      <c r="AK1383" s="204" t="s">
        <v>1108</v>
      </c>
      <c r="AL1383" s="442"/>
    </row>
    <row r="1384" spans="1:38" ht="46.5" customHeight="1" thickBot="1" x14ac:dyDescent="0.3">
      <c r="A1384" s="158" t="s">
        <v>6901</v>
      </c>
      <c r="B1384" s="423">
        <v>43313</v>
      </c>
      <c r="C1384" s="204" t="s">
        <v>6902</v>
      </c>
      <c r="D1384" s="712" t="s">
        <v>7262</v>
      </c>
      <c r="E1384" s="67" t="s">
        <v>195</v>
      </c>
      <c r="F1384" s="67" t="s">
        <v>69</v>
      </c>
      <c r="G1384" s="67" t="s">
        <v>51</v>
      </c>
      <c r="H1384" s="422" t="s">
        <v>6903</v>
      </c>
      <c r="I1384" s="423">
        <v>43334</v>
      </c>
      <c r="J1384" s="423">
        <v>47696</v>
      </c>
      <c r="K1384" s="442"/>
      <c r="L1384" s="423" t="s">
        <v>6708</v>
      </c>
      <c r="M1384" s="204" t="s">
        <v>300</v>
      </c>
      <c r="N1384" s="204" t="s">
        <v>52</v>
      </c>
      <c r="O1384" s="204">
        <v>6840</v>
      </c>
      <c r="P1384" s="546" t="s">
        <v>9021</v>
      </c>
      <c r="Q1384" s="546" t="s">
        <v>9021</v>
      </c>
      <c r="R1384" s="546"/>
      <c r="S1384" s="546"/>
      <c r="T1384" s="640">
        <v>6.5</v>
      </c>
      <c r="U1384" s="204">
        <v>28.5</v>
      </c>
      <c r="V1384" s="204">
        <v>6840</v>
      </c>
      <c r="W1384" s="555" t="s">
        <v>6679</v>
      </c>
      <c r="X1384" s="204">
        <v>50</v>
      </c>
      <c r="Y1384" s="204">
        <v>50</v>
      </c>
      <c r="Z1384" s="204">
        <v>250</v>
      </c>
      <c r="AA1384" s="204" t="s">
        <v>1090</v>
      </c>
      <c r="AB1384" s="204" t="s">
        <v>1090</v>
      </c>
      <c r="AC1384" s="204" t="s">
        <v>1090</v>
      </c>
      <c r="AD1384" s="204" t="s">
        <v>1090</v>
      </c>
      <c r="AE1384" s="204" t="s">
        <v>1090</v>
      </c>
      <c r="AF1384" s="204" t="s">
        <v>1090</v>
      </c>
      <c r="AG1384" s="204" t="s">
        <v>6106</v>
      </c>
      <c r="AH1384" s="204">
        <v>315.5</v>
      </c>
      <c r="AI1384" s="204" t="s">
        <v>6904</v>
      </c>
      <c r="AJ1384" s="204" t="s">
        <v>6905</v>
      </c>
      <c r="AK1384" s="204" t="s">
        <v>1108</v>
      </c>
      <c r="AL1384" s="442"/>
    </row>
    <row r="1385" spans="1:38" ht="46.5" customHeight="1" thickBot="1" x14ac:dyDescent="0.3">
      <c r="A1385" s="158" t="s">
        <v>6911</v>
      </c>
      <c r="B1385" s="423">
        <v>43319</v>
      </c>
      <c r="C1385" s="204" t="s">
        <v>6912</v>
      </c>
      <c r="D1385" s="712" t="s">
        <v>9095</v>
      </c>
      <c r="E1385" s="67" t="s">
        <v>33</v>
      </c>
      <c r="F1385" s="67" t="s">
        <v>41</v>
      </c>
      <c r="G1385" s="67" t="s">
        <v>33</v>
      </c>
      <c r="H1385" s="422" t="s">
        <v>180</v>
      </c>
      <c r="I1385" s="423">
        <v>43340</v>
      </c>
      <c r="J1385" s="423">
        <v>46756</v>
      </c>
      <c r="K1385" s="442"/>
      <c r="L1385" s="423" t="s">
        <v>6738</v>
      </c>
      <c r="M1385" s="204" t="s">
        <v>6913</v>
      </c>
      <c r="N1385" s="204" t="s">
        <v>34</v>
      </c>
      <c r="O1385" s="204">
        <v>404856</v>
      </c>
      <c r="P1385" s="546" t="s">
        <v>8589</v>
      </c>
      <c r="Q1385" s="546" t="s">
        <v>9096</v>
      </c>
      <c r="R1385" s="546"/>
      <c r="S1385" s="546"/>
      <c r="T1385" s="640">
        <v>95</v>
      </c>
      <c r="U1385" s="204">
        <v>1274</v>
      </c>
      <c r="V1385" s="204">
        <v>404856</v>
      </c>
      <c r="W1385" s="555" t="s">
        <v>6679</v>
      </c>
      <c r="X1385" s="204">
        <v>50</v>
      </c>
      <c r="Y1385" s="204">
        <v>25</v>
      </c>
      <c r="Z1385" s="204">
        <v>125</v>
      </c>
      <c r="AA1385" s="204" t="s">
        <v>1090</v>
      </c>
      <c r="AB1385" s="204" t="s">
        <v>1090</v>
      </c>
      <c r="AC1385" s="204" t="s">
        <v>1090</v>
      </c>
      <c r="AD1385" s="204" t="s">
        <v>1090</v>
      </c>
      <c r="AE1385" s="204" t="s">
        <v>1090</v>
      </c>
      <c r="AF1385" s="204" t="s">
        <v>1090</v>
      </c>
      <c r="AG1385" s="204" t="s">
        <v>8588</v>
      </c>
      <c r="AH1385" s="204">
        <v>537.69000000000005</v>
      </c>
      <c r="AI1385" s="204" t="s">
        <v>6914</v>
      </c>
      <c r="AJ1385" s="204" t="s">
        <v>6915</v>
      </c>
      <c r="AK1385" s="204" t="s">
        <v>1108</v>
      </c>
      <c r="AL1385" s="442"/>
    </row>
    <row r="1386" spans="1:38" ht="46.5" customHeight="1" x14ac:dyDescent="0.25">
      <c r="A1386" s="155" t="s">
        <v>6916</v>
      </c>
      <c r="B1386" s="856">
        <v>43333</v>
      </c>
      <c r="C1386" s="794" t="s">
        <v>6923</v>
      </c>
      <c r="D1386" s="713" t="s">
        <v>7263</v>
      </c>
      <c r="E1386" s="39" t="s">
        <v>6917</v>
      </c>
      <c r="F1386" s="39" t="s">
        <v>6917</v>
      </c>
      <c r="G1386" s="39" t="s">
        <v>128</v>
      </c>
      <c r="H1386" s="704" t="s">
        <v>5990</v>
      </c>
      <c r="I1386" s="856">
        <v>43355</v>
      </c>
      <c r="J1386" s="856">
        <v>44491</v>
      </c>
      <c r="K1386" s="857"/>
      <c r="L1386" s="856" t="s">
        <v>6918</v>
      </c>
      <c r="M1386" s="794" t="s">
        <v>302</v>
      </c>
      <c r="N1386" s="794" t="s">
        <v>34</v>
      </c>
      <c r="O1386" s="794">
        <v>109325</v>
      </c>
      <c r="P1386" s="794"/>
      <c r="Q1386" s="794"/>
      <c r="R1386" s="794"/>
      <c r="S1386" s="794"/>
      <c r="T1386" s="858">
        <v>26</v>
      </c>
      <c r="U1386" s="794">
        <v>420.48</v>
      </c>
      <c r="V1386" s="794">
        <v>109325</v>
      </c>
      <c r="W1386" s="859" t="s">
        <v>6563</v>
      </c>
      <c r="X1386" s="794">
        <v>50</v>
      </c>
      <c r="Y1386" s="794" t="s">
        <v>1090</v>
      </c>
      <c r="Z1386" s="794">
        <v>100</v>
      </c>
      <c r="AA1386" s="794" t="s">
        <v>1090</v>
      </c>
      <c r="AB1386" s="794" t="s">
        <v>1090</v>
      </c>
      <c r="AC1386" s="794" t="s">
        <v>1090</v>
      </c>
      <c r="AD1386" s="794" t="s">
        <v>1090</v>
      </c>
      <c r="AE1386" s="794" t="s">
        <v>1090</v>
      </c>
      <c r="AF1386" s="794">
        <v>0.5</v>
      </c>
      <c r="AG1386" s="794"/>
      <c r="AH1386" s="794">
        <v>145</v>
      </c>
      <c r="AI1386" s="794" t="s">
        <v>6919</v>
      </c>
      <c r="AJ1386" s="794" t="s">
        <v>6920</v>
      </c>
      <c r="AK1386" s="794" t="s">
        <v>1108</v>
      </c>
      <c r="AL1386" s="794" t="s">
        <v>8247</v>
      </c>
    </row>
    <row r="1387" spans="1:38" ht="46.5" customHeight="1" thickBot="1" x14ac:dyDescent="0.3">
      <c r="A1387" s="156" t="s">
        <v>6916</v>
      </c>
      <c r="B1387" s="551">
        <v>43333</v>
      </c>
      <c r="C1387" s="483" t="s">
        <v>6924</v>
      </c>
      <c r="D1387" s="711" t="s">
        <v>7264</v>
      </c>
      <c r="E1387" s="103" t="s">
        <v>6917</v>
      </c>
      <c r="F1387" s="103" t="s">
        <v>6917</v>
      </c>
      <c r="G1387" s="103" t="s">
        <v>128</v>
      </c>
      <c r="H1387" s="550" t="s">
        <v>5990</v>
      </c>
      <c r="I1387" s="551">
        <v>43355</v>
      </c>
      <c r="J1387" s="551">
        <v>44491</v>
      </c>
      <c r="K1387" s="693"/>
      <c r="L1387" s="551" t="s">
        <v>6918</v>
      </c>
      <c r="M1387" s="483" t="s">
        <v>302</v>
      </c>
      <c r="N1387" s="483" t="s">
        <v>34</v>
      </c>
      <c r="O1387" s="483">
        <v>1265</v>
      </c>
      <c r="P1387" s="483"/>
      <c r="Q1387" s="483"/>
      <c r="R1387" s="483"/>
      <c r="S1387" s="483"/>
      <c r="T1387" s="643"/>
      <c r="U1387" s="483">
        <v>3.26</v>
      </c>
      <c r="V1387" s="483">
        <v>1265</v>
      </c>
      <c r="W1387" s="694" t="s">
        <v>6563</v>
      </c>
      <c r="X1387" s="483">
        <v>35</v>
      </c>
      <c r="Y1387" s="483" t="s">
        <v>1090</v>
      </c>
      <c r="Z1387" s="483">
        <v>100</v>
      </c>
      <c r="AA1387" s="483" t="s">
        <v>1090</v>
      </c>
      <c r="AB1387" s="483" t="s">
        <v>1090</v>
      </c>
      <c r="AC1387" s="483" t="s">
        <v>1090</v>
      </c>
      <c r="AD1387" s="483" t="s">
        <v>1090</v>
      </c>
      <c r="AE1387" s="483" t="s">
        <v>1090</v>
      </c>
      <c r="AF1387" s="483">
        <v>0.3</v>
      </c>
      <c r="AG1387" s="483"/>
      <c r="AH1387" s="483">
        <v>145</v>
      </c>
      <c r="AI1387" s="483" t="s">
        <v>6921</v>
      </c>
      <c r="AJ1387" s="483" t="s">
        <v>6922</v>
      </c>
      <c r="AK1387" s="483" t="s">
        <v>1108</v>
      </c>
      <c r="AL1387" s="483" t="s">
        <v>8247</v>
      </c>
    </row>
    <row r="1388" spans="1:38" ht="46.5" customHeight="1" thickBot="1" x14ac:dyDescent="0.3">
      <c r="A1388" s="158" t="s">
        <v>6925</v>
      </c>
      <c r="B1388" s="423">
        <v>43336</v>
      </c>
      <c r="C1388" s="204" t="s">
        <v>6929</v>
      </c>
      <c r="D1388" s="712" t="s">
        <v>8898</v>
      </c>
      <c r="E1388" s="67" t="s">
        <v>135</v>
      </c>
      <c r="F1388" s="67" t="s">
        <v>136</v>
      </c>
      <c r="G1388" s="67" t="s">
        <v>51</v>
      </c>
      <c r="H1388" s="422" t="s">
        <v>6602</v>
      </c>
      <c r="I1388" s="423">
        <v>43356</v>
      </c>
      <c r="J1388" s="423">
        <v>46357</v>
      </c>
      <c r="K1388" s="442"/>
      <c r="L1388" s="423" t="s">
        <v>6489</v>
      </c>
      <c r="M1388" s="204" t="s">
        <v>6926</v>
      </c>
      <c r="N1388" s="204" t="s">
        <v>34</v>
      </c>
      <c r="O1388" s="204">
        <v>2555</v>
      </c>
      <c r="P1388" s="546" t="s">
        <v>8899</v>
      </c>
      <c r="Q1388" s="546" t="s">
        <v>7932</v>
      </c>
      <c r="R1388" s="546"/>
      <c r="S1388" s="546"/>
      <c r="T1388" s="640">
        <v>7.0000000000000007E-2</v>
      </c>
      <c r="U1388" s="204">
        <v>7</v>
      </c>
      <c r="V1388" s="204">
        <v>2555</v>
      </c>
      <c r="W1388" s="555" t="s">
        <v>6563</v>
      </c>
      <c r="X1388" s="204">
        <v>35</v>
      </c>
      <c r="Y1388" s="204">
        <v>25</v>
      </c>
      <c r="Z1388" s="204">
        <v>125</v>
      </c>
      <c r="AA1388" s="204" t="s">
        <v>1090</v>
      </c>
      <c r="AB1388" s="204" t="s">
        <v>1090</v>
      </c>
      <c r="AC1388" s="204" t="s">
        <v>1090</v>
      </c>
      <c r="AD1388" s="204" t="s">
        <v>1090</v>
      </c>
      <c r="AE1388" s="204" t="s">
        <v>1090</v>
      </c>
      <c r="AF1388" s="204">
        <v>0.3</v>
      </c>
      <c r="AG1388" s="204" t="s">
        <v>3402</v>
      </c>
      <c r="AH1388" s="204">
        <v>185.4</v>
      </c>
      <c r="AI1388" s="204" t="s">
        <v>6927</v>
      </c>
      <c r="AJ1388" s="204" t="s">
        <v>6928</v>
      </c>
      <c r="AK1388" s="204" t="s">
        <v>1108</v>
      </c>
      <c r="AL1388" s="442"/>
    </row>
    <row r="1389" spans="1:38" ht="46.5" customHeight="1" thickBot="1" x14ac:dyDescent="0.3">
      <c r="A1389" s="158" t="s">
        <v>6930</v>
      </c>
      <c r="B1389" s="423">
        <v>43341</v>
      </c>
      <c r="C1389" s="204" t="s">
        <v>6931</v>
      </c>
      <c r="D1389" s="712" t="s">
        <v>7265</v>
      </c>
      <c r="E1389" s="67" t="s">
        <v>6932</v>
      </c>
      <c r="F1389" s="67" t="s">
        <v>83</v>
      </c>
      <c r="G1389" s="67" t="s">
        <v>33</v>
      </c>
      <c r="H1389" s="422" t="s">
        <v>6933</v>
      </c>
      <c r="I1389" s="423">
        <v>43364</v>
      </c>
      <c r="J1389" s="423">
        <v>45533</v>
      </c>
      <c r="K1389" s="442"/>
      <c r="L1389" s="423" t="s">
        <v>6578</v>
      </c>
      <c r="M1389" s="204" t="s">
        <v>6934</v>
      </c>
      <c r="N1389" s="204" t="s">
        <v>34</v>
      </c>
      <c r="O1389" s="204">
        <v>4964</v>
      </c>
      <c r="P1389" s="546"/>
      <c r="Q1389" s="546"/>
      <c r="R1389" s="546"/>
      <c r="S1389" s="546"/>
      <c r="T1389" s="640"/>
      <c r="U1389" s="204">
        <v>13.6</v>
      </c>
      <c r="V1389" s="204">
        <v>4964</v>
      </c>
      <c r="W1389" s="555" t="s">
        <v>6679</v>
      </c>
      <c r="X1389" s="204">
        <v>50</v>
      </c>
      <c r="Y1389" s="204">
        <v>50</v>
      </c>
      <c r="Z1389" s="204">
        <v>250</v>
      </c>
      <c r="AA1389" s="204">
        <v>10</v>
      </c>
      <c r="AB1389" s="204" t="s">
        <v>1090</v>
      </c>
      <c r="AC1389" s="204" t="s">
        <v>1090</v>
      </c>
      <c r="AD1389" s="204" t="s">
        <v>1090</v>
      </c>
      <c r="AE1389" s="204">
        <v>2</v>
      </c>
      <c r="AF1389" s="204" t="s">
        <v>1090</v>
      </c>
      <c r="AG1389" s="204"/>
      <c r="AH1389" s="204">
        <v>1196</v>
      </c>
      <c r="AI1389" s="204" t="s">
        <v>6935</v>
      </c>
      <c r="AJ1389" s="204" t="s">
        <v>6936</v>
      </c>
      <c r="AK1389" s="204" t="s">
        <v>1108</v>
      </c>
      <c r="AL1389" s="442"/>
    </row>
    <row r="1390" spans="1:38" ht="46.5" customHeight="1" thickBot="1" x14ac:dyDescent="0.3">
      <c r="A1390" s="158" t="s">
        <v>6937</v>
      </c>
      <c r="B1390" s="423">
        <v>43353</v>
      </c>
      <c r="C1390" s="204" t="s">
        <v>6938</v>
      </c>
      <c r="D1390" s="712" t="s">
        <v>7266</v>
      </c>
      <c r="E1390" s="67" t="s">
        <v>6939</v>
      </c>
      <c r="F1390" s="67" t="s">
        <v>45</v>
      </c>
      <c r="G1390" s="67" t="s">
        <v>45</v>
      </c>
      <c r="H1390" s="422" t="s">
        <v>6940</v>
      </c>
      <c r="I1390" s="423">
        <v>43372</v>
      </c>
      <c r="J1390" s="423">
        <v>47006</v>
      </c>
      <c r="K1390" s="442"/>
      <c r="L1390" s="423" t="s">
        <v>365</v>
      </c>
      <c r="M1390" s="204" t="s">
        <v>289</v>
      </c>
      <c r="N1390" s="204" t="s">
        <v>25</v>
      </c>
      <c r="O1390" s="204">
        <v>2986100</v>
      </c>
      <c r="P1390" s="546"/>
      <c r="Q1390" s="546"/>
      <c r="R1390" s="546"/>
      <c r="S1390" s="546"/>
      <c r="T1390" s="640">
        <v>650</v>
      </c>
      <c r="U1390" s="204">
        <v>8181</v>
      </c>
      <c r="V1390" s="204">
        <v>2986100</v>
      </c>
      <c r="W1390" s="555" t="s">
        <v>6563</v>
      </c>
      <c r="X1390" s="204">
        <v>35</v>
      </c>
      <c r="Y1390" s="204">
        <v>25</v>
      </c>
      <c r="Z1390" s="204">
        <v>125</v>
      </c>
      <c r="AA1390" s="204">
        <v>15</v>
      </c>
      <c r="AB1390" s="204" t="s">
        <v>1090</v>
      </c>
      <c r="AC1390" s="204" t="s">
        <v>1090</v>
      </c>
      <c r="AD1390" s="204">
        <v>15</v>
      </c>
      <c r="AE1390" s="204">
        <v>2</v>
      </c>
      <c r="AF1390" s="204">
        <v>0.5</v>
      </c>
      <c r="AG1390" s="204" t="s">
        <v>6941</v>
      </c>
      <c r="AH1390" s="204">
        <v>8.9499999999999993</v>
      </c>
      <c r="AI1390" s="204" t="s">
        <v>6942</v>
      </c>
      <c r="AJ1390" s="204" t="s">
        <v>6943</v>
      </c>
      <c r="AK1390" s="204" t="s">
        <v>1108</v>
      </c>
      <c r="AL1390" s="442"/>
    </row>
    <row r="1391" spans="1:38" ht="46.5" customHeight="1" thickBot="1" x14ac:dyDescent="0.3">
      <c r="A1391" s="158" t="s">
        <v>6947</v>
      </c>
      <c r="B1391" s="423">
        <v>43369</v>
      </c>
      <c r="C1391" s="204" t="s">
        <v>6948</v>
      </c>
      <c r="D1391" s="712" t="s">
        <v>7267</v>
      </c>
      <c r="E1391" s="67" t="s">
        <v>6949</v>
      </c>
      <c r="F1391" s="67" t="s">
        <v>6950</v>
      </c>
      <c r="G1391" s="67" t="s">
        <v>28</v>
      </c>
      <c r="H1391" s="422" t="s">
        <v>6951</v>
      </c>
      <c r="I1391" s="423">
        <v>43391</v>
      </c>
      <c r="J1391" s="423">
        <v>44270</v>
      </c>
      <c r="K1391" s="442"/>
      <c r="L1391" s="423" t="s">
        <v>6952</v>
      </c>
      <c r="M1391" s="204" t="s">
        <v>6953</v>
      </c>
      <c r="N1391" s="204" t="s">
        <v>21</v>
      </c>
      <c r="O1391" s="204">
        <v>76032</v>
      </c>
      <c r="P1391" s="546"/>
      <c r="Q1391" s="546"/>
      <c r="R1391" s="546"/>
      <c r="S1391" s="546"/>
      <c r="T1391" s="640"/>
      <c r="U1391" s="204"/>
      <c r="V1391" s="204"/>
      <c r="W1391" s="555" t="s">
        <v>6679</v>
      </c>
      <c r="X1391" s="204">
        <v>100</v>
      </c>
      <c r="Y1391" s="204"/>
      <c r="Z1391" s="204">
        <v>125</v>
      </c>
      <c r="AA1391" s="204"/>
      <c r="AB1391" s="204"/>
      <c r="AC1391" s="204"/>
      <c r="AD1391" s="204"/>
      <c r="AE1391" s="204"/>
      <c r="AF1391" s="204">
        <v>0.5</v>
      </c>
      <c r="AG1391" s="204"/>
      <c r="AH1391" s="204"/>
      <c r="AI1391" s="204" t="s">
        <v>6954</v>
      </c>
      <c r="AJ1391" s="204" t="s">
        <v>6955</v>
      </c>
      <c r="AK1391" s="204" t="s">
        <v>1108</v>
      </c>
      <c r="AL1391" s="442"/>
    </row>
    <row r="1392" spans="1:38" ht="46.5" customHeight="1" thickBot="1" x14ac:dyDescent="0.3">
      <c r="A1392" s="158" t="s">
        <v>6962</v>
      </c>
      <c r="B1392" s="423">
        <v>43416</v>
      </c>
      <c r="C1392" s="204" t="s">
        <v>6963</v>
      </c>
      <c r="D1392" s="712" t="s">
        <v>6964</v>
      </c>
      <c r="E1392" s="67" t="s">
        <v>6965</v>
      </c>
      <c r="F1392" s="67" t="s">
        <v>141</v>
      </c>
      <c r="G1392" s="67" t="s">
        <v>128</v>
      </c>
      <c r="H1392" s="422" t="s">
        <v>6966</v>
      </c>
      <c r="I1392" s="423">
        <v>43438</v>
      </c>
      <c r="J1392" s="423">
        <v>47799</v>
      </c>
      <c r="K1392" s="442"/>
      <c r="L1392" s="423" t="s">
        <v>6967</v>
      </c>
      <c r="M1392" s="204" t="s">
        <v>299</v>
      </c>
      <c r="N1392" s="204" t="s">
        <v>66</v>
      </c>
      <c r="O1392" s="204">
        <v>2555</v>
      </c>
      <c r="P1392" s="546" t="s">
        <v>9103</v>
      </c>
      <c r="Q1392" s="546" t="s">
        <v>9103</v>
      </c>
      <c r="R1392" s="546"/>
      <c r="S1392" s="546"/>
      <c r="T1392" s="640">
        <v>1.44</v>
      </c>
      <c r="U1392" s="204">
        <v>7</v>
      </c>
      <c r="V1392" s="204">
        <v>2555</v>
      </c>
      <c r="W1392" s="555" t="s">
        <v>6679</v>
      </c>
      <c r="X1392" s="204">
        <v>100</v>
      </c>
      <c r="Y1392" s="204">
        <v>25</v>
      </c>
      <c r="Z1392" s="204">
        <v>100</v>
      </c>
      <c r="AA1392" s="204" t="s">
        <v>1090</v>
      </c>
      <c r="AB1392" s="204" t="s">
        <v>1090</v>
      </c>
      <c r="AC1392" s="204" t="s">
        <v>1090</v>
      </c>
      <c r="AD1392" s="204" t="s">
        <v>1090</v>
      </c>
      <c r="AE1392" s="204" t="s">
        <v>1090</v>
      </c>
      <c r="AF1392" s="204" t="s">
        <v>1090</v>
      </c>
      <c r="AG1392" s="204" t="s">
        <v>6968</v>
      </c>
      <c r="AH1392" s="204">
        <v>67.03</v>
      </c>
      <c r="AI1392" s="204" t="s">
        <v>6969</v>
      </c>
      <c r="AJ1392" s="204" t="s">
        <v>6970</v>
      </c>
      <c r="AK1392" s="204" t="s">
        <v>1108</v>
      </c>
      <c r="AL1392" s="442"/>
    </row>
    <row r="1393" spans="1:38" ht="46.5" customHeight="1" thickBot="1" x14ac:dyDescent="0.3">
      <c r="A1393" s="158" t="s">
        <v>6971</v>
      </c>
      <c r="B1393" s="423">
        <v>43430</v>
      </c>
      <c r="C1393" s="204" t="s">
        <v>6972</v>
      </c>
      <c r="D1393" s="712" t="s">
        <v>7268</v>
      </c>
      <c r="E1393" s="67" t="s">
        <v>6973</v>
      </c>
      <c r="F1393" s="67" t="s">
        <v>90</v>
      </c>
      <c r="G1393" s="67" t="s">
        <v>33</v>
      </c>
      <c r="H1393" s="422" t="s">
        <v>6974</v>
      </c>
      <c r="I1393" s="423">
        <v>43455</v>
      </c>
      <c r="J1393" s="423">
        <v>45622</v>
      </c>
      <c r="K1393" s="442"/>
      <c r="L1393" s="423" t="s">
        <v>6975</v>
      </c>
      <c r="M1393" s="204" t="s">
        <v>6976</v>
      </c>
      <c r="N1393" s="204" t="s">
        <v>34</v>
      </c>
      <c r="O1393" s="204">
        <v>132452</v>
      </c>
      <c r="P1393" s="546"/>
      <c r="Q1393" s="546"/>
      <c r="R1393" s="546"/>
      <c r="S1393" s="546"/>
      <c r="T1393" s="640">
        <v>15.12</v>
      </c>
      <c r="U1393" s="204">
        <v>362.88</v>
      </c>
      <c r="V1393" s="204">
        <v>132452</v>
      </c>
      <c r="W1393" s="555" t="s">
        <v>6977</v>
      </c>
      <c r="X1393" s="204">
        <v>30</v>
      </c>
      <c r="Y1393" s="204">
        <v>10</v>
      </c>
      <c r="Z1393" s="204">
        <v>60</v>
      </c>
      <c r="AA1393" s="204">
        <v>1</v>
      </c>
      <c r="AB1393" s="204" t="s">
        <v>1090</v>
      </c>
      <c r="AC1393" s="204" t="s">
        <v>1090</v>
      </c>
      <c r="AD1393" s="204">
        <v>10</v>
      </c>
      <c r="AE1393" s="204">
        <v>1</v>
      </c>
      <c r="AF1393" s="204" t="s">
        <v>1090</v>
      </c>
      <c r="AG1393" s="204" t="s">
        <v>1090</v>
      </c>
      <c r="AH1393" s="204">
        <v>988</v>
      </c>
      <c r="AI1393" s="204" t="s">
        <v>6978</v>
      </c>
      <c r="AJ1393" s="204" t="s">
        <v>6979</v>
      </c>
      <c r="AK1393" s="204" t="s">
        <v>200</v>
      </c>
      <c r="AL1393" s="442"/>
    </row>
    <row r="1394" spans="1:38" ht="46.5" customHeight="1" x14ac:dyDescent="0.25">
      <c r="A1394" s="73" t="s">
        <v>6980</v>
      </c>
      <c r="B1394" s="421">
        <v>43439</v>
      </c>
      <c r="C1394" s="192" t="s">
        <v>6984</v>
      </c>
      <c r="D1394" s="709" t="s">
        <v>9017</v>
      </c>
      <c r="E1394" s="11" t="s">
        <v>196</v>
      </c>
      <c r="F1394" s="11" t="s">
        <v>196</v>
      </c>
      <c r="G1394" s="11" t="s">
        <v>28</v>
      </c>
      <c r="H1394" s="420" t="s">
        <v>6981</v>
      </c>
      <c r="I1394" s="421">
        <v>43466</v>
      </c>
      <c r="J1394" s="421">
        <v>47822</v>
      </c>
      <c r="L1394" s="421" t="s">
        <v>6982</v>
      </c>
      <c r="M1394" s="192" t="s">
        <v>6983</v>
      </c>
      <c r="N1394" s="192" t="s">
        <v>21</v>
      </c>
      <c r="O1394" s="192">
        <v>53000</v>
      </c>
      <c r="P1394" s="545" t="s">
        <v>9018</v>
      </c>
      <c r="Q1394" s="545" t="s">
        <v>9018</v>
      </c>
      <c r="R1394" s="545"/>
      <c r="S1394" s="545"/>
      <c r="T1394" s="639">
        <v>12</v>
      </c>
      <c r="U1394" s="192">
        <v>96.47</v>
      </c>
      <c r="V1394" s="192">
        <v>53000</v>
      </c>
      <c r="W1394" s="554"/>
      <c r="X1394" s="192"/>
      <c r="Y1394" s="192"/>
      <c r="Z1394" s="192"/>
      <c r="AA1394" s="192"/>
      <c r="AB1394" s="192"/>
      <c r="AC1394" s="192"/>
      <c r="AD1394" s="192"/>
      <c r="AE1394" s="192"/>
      <c r="AF1394" s="192"/>
      <c r="AG1394" s="192"/>
      <c r="AH1394" s="192"/>
      <c r="AI1394" s="192" t="s">
        <v>6987</v>
      </c>
      <c r="AJ1394" s="192" t="s">
        <v>6988</v>
      </c>
      <c r="AK1394" s="192" t="s">
        <v>1108</v>
      </c>
    </row>
    <row r="1395" spans="1:38" ht="47.25" customHeight="1" thickBot="1" x14ac:dyDescent="0.3">
      <c r="A1395" s="158" t="s">
        <v>6980</v>
      </c>
      <c r="B1395" s="423">
        <v>43439</v>
      </c>
      <c r="C1395" s="204" t="s">
        <v>6985</v>
      </c>
      <c r="D1395" s="712" t="s">
        <v>9017</v>
      </c>
      <c r="E1395" s="67" t="s">
        <v>196</v>
      </c>
      <c r="F1395" s="67" t="s">
        <v>196</v>
      </c>
      <c r="G1395" s="67" t="s">
        <v>28</v>
      </c>
      <c r="H1395" s="422" t="s">
        <v>6981</v>
      </c>
      <c r="I1395" s="423">
        <v>43466</v>
      </c>
      <c r="J1395" s="423">
        <v>47822</v>
      </c>
      <c r="K1395" s="442"/>
      <c r="L1395" s="423" t="s">
        <v>6982</v>
      </c>
      <c r="M1395" s="204" t="s">
        <v>6983</v>
      </c>
      <c r="N1395" s="204" t="s">
        <v>21</v>
      </c>
      <c r="O1395" s="204">
        <v>165000</v>
      </c>
      <c r="P1395" s="546" t="s">
        <v>9018</v>
      </c>
      <c r="Q1395" s="546" t="s">
        <v>9018</v>
      </c>
      <c r="R1395" s="546"/>
      <c r="S1395" s="546"/>
      <c r="T1395" s="640">
        <v>142.96</v>
      </c>
      <c r="U1395" s="204">
        <v>450.51</v>
      </c>
      <c r="V1395" s="204">
        <v>165000</v>
      </c>
      <c r="W1395" s="555" t="s">
        <v>6563</v>
      </c>
      <c r="X1395" s="204">
        <v>35</v>
      </c>
      <c r="Y1395" s="204">
        <v>25</v>
      </c>
      <c r="Z1395" s="204">
        <v>125</v>
      </c>
      <c r="AA1395" s="204" t="s">
        <v>1090</v>
      </c>
      <c r="AB1395" s="204" t="s">
        <v>1090</v>
      </c>
      <c r="AC1395" s="204" t="s">
        <v>1090</v>
      </c>
      <c r="AD1395" s="204" t="s">
        <v>1090</v>
      </c>
      <c r="AE1395" s="204" t="s">
        <v>1090</v>
      </c>
      <c r="AF1395" s="204">
        <v>0.3</v>
      </c>
      <c r="AG1395" s="204" t="s">
        <v>6986</v>
      </c>
      <c r="AH1395" s="204"/>
      <c r="AI1395" s="204" t="s">
        <v>6989</v>
      </c>
      <c r="AJ1395" s="204" t="s">
        <v>6990</v>
      </c>
      <c r="AK1395" s="204" t="s">
        <v>1108</v>
      </c>
      <c r="AL1395" s="442"/>
    </row>
    <row r="1396" spans="1:38" ht="46.5" customHeight="1" thickBot="1" x14ac:dyDescent="0.3">
      <c r="A1396" s="159" t="s">
        <v>7020</v>
      </c>
      <c r="B1396" s="407">
        <v>43468</v>
      </c>
      <c r="C1396" s="205" t="s">
        <v>7021</v>
      </c>
      <c r="D1396" s="204" t="s">
        <v>7022</v>
      </c>
      <c r="E1396" s="94" t="s">
        <v>7023</v>
      </c>
      <c r="F1396" s="94" t="s">
        <v>28</v>
      </c>
      <c r="G1396" s="94" t="s">
        <v>28</v>
      </c>
      <c r="H1396" s="408" t="s">
        <v>7024</v>
      </c>
      <c r="I1396" s="407">
        <v>43511</v>
      </c>
      <c r="J1396" s="407">
        <v>45660</v>
      </c>
      <c r="K1396" s="443"/>
      <c r="L1396" s="407" t="s">
        <v>6908</v>
      </c>
      <c r="M1396" s="205" t="s">
        <v>304</v>
      </c>
      <c r="N1396" s="205" t="s">
        <v>21</v>
      </c>
      <c r="O1396" s="205">
        <v>17780</v>
      </c>
      <c r="P1396" s="546"/>
      <c r="Q1396" s="546"/>
      <c r="R1396" s="547"/>
      <c r="S1396" s="547"/>
      <c r="T1396" s="641">
        <v>7.3</v>
      </c>
      <c r="U1396" s="205">
        <v>88.9</v>
      </c>
      <c r="V1396" s="205">
        <v>17780</v>
      </c>
      <c r="W1396" s="553" t="s">
        <v>6679</v>
      </c>
      <c r="X1396" s="205">
        <v>50</v>
      </c>
      <c r="Y1396" s="205">
        <v>50</v>
      </c>
      <c r="Z1396" s="205">
        <v>250</v>
      </c>
      <c r="AA1396" s="205" t="s">
        <v>1090</v>
      </c>
      <c r="AB1396" s="205" t="s">
        <v>1090</v>
      </c>
      <c r="AC1396" s="205" t="s">
        <v>1090</v>
      </c>
      <c r="AD1396" s="205" t="s">
        <v>1090</v>
      </c>
      <c r="AE1396" s="205" t="s">
        <v>1090</v>
      </c>
      <c r="AF1396" s="205" t="s">
        <v>1090</v>
      </c>
      <c r="AG1396" s="205" t="s">
        <v>7025</v>
      </c>
      <c r="AH1396" s="205"/>
      <c r="AI1396" s="205" t="s">
        <v>7026</v>
      </c>
      <c r="AJ1396" s="205" t="s">
        <v>7027</v>
      </c>
      <c r="AK1396" s="205" t="s">
        <v>1108</v>
      </c>
      <c r="AL1396" s="443"/>
    </row>
    <row r="1397" spans="1:38" ht="46.5" customHeight="1" thickBot="1" x14ac:dyDescent="0.3">
      <c r="A1397" s="159" t="s">
        <v>7028</v>
      </c>
      <c r="B1397" s="407">
        <v>43474</v>
      </c>
      <c r="C1397" s="205" t="s">
        <v>7029</v>
      </c>
      <c r="D1397" s="205" t="s">
        <v>7030</v>
      </c>
      <c r="E1397" s="94" t="s">
        <v>69</v>
      </c>
      <c r="F1397" s="94" t="s">
        <v>69</v>
      </c>
      <c r="G1397" s="94" t="s">
        <v>51</v>
      </c>
      <c r="H1397" s="408" t="s">
        <v>7031</v>
      </c>
      <c r="I1397" s="407">
        <v>43511</v>
      </c>
      <c r="J1397" s="407">
        <v>44378</v>
      </c>
      <c r="K1397" s="443"/>
      <c r="L1397" s="407" t="s">
        <v>7032</v>
      </c>
      <c r="M1397" s="205" t="s">
        <v>982</v>
      </c>
      <c r="N1397" s="205" t="s">
        <v>52</v>
      </c>
      <c r="O1397" s="205">
        <v>1856</v>
      </c>
      <c r="P1397" s="547"/>
      <c r="Q1397" s="547"/>
      <c r="R1397" s="547"/>
      <c r="S1397" s="547"/>
      <c r="T1397" s="641">
        <v>0.88</v>
      </c>
      <c r="U1397" s="205">
        <v>7.22</v>
      </c>
      <c r="V1397" s="205">
        <v>1856</v>
      </c>
      <c r="W1397" s="553" t="s">
        <v>6563</v>
      </c>
      <c r="X1397" s="205">
        <v>50</v>
      </c>
      <c r="Y1397" s="205">
        <v>25</v>
      </c>
      <c r="Z1397" s="205">
        <v>125</v>
      </c>
      <c r="AA1397" s="205" t="s">
        <v>1090</v>
      </c>
      <c r="AB1397" s="205" t="s">
        <v>1090</v>
      </c>
      <c r="AC1397" s="205" t="s">
        <v>1090</v>
      </c>
      <c r="AD1397" s="205" t="s">
        <v>1090</v>
      </c>
      <c r="AE1397" s="205" t="s">
        <v>1090</v>
      </c>
      <c r="AF1397" s="205" t="s">
        <v>1090</v>
      </c>
      <c r="AG1397" s="205" t="s">
        <v>7033</v>
      </c>
      <c r="AH1397" s="205"/>
      <c r="AI1397" s="205" t="s">
        <v>7034</v>
      </c>
      <c r="AJ1397" s="205" t="s">
        <v>4897</v>
      </c>
      <c r="AK1397" s="205" t="s">
        <v>200</v>
      </c>
      <c r="AL1397" s="443"/>
    </row>
    <row r="1398" spans="1:38" ht="46.5" customHeight="1" thickBot="1" x14ac:dyDescent="0.3">
      <c r="A1398" s="159" t="s">
        <v>7039</v>
      </c>
      <c r="B1398" s="407">
        <v>43489</v>
      </c>
      <c r="C1398" s="205" t="s">
        <v>7040</v>
      </c>
      <c r="D1398" s="205" t="s">
        <v>7041</v>
      </c>
      <c r="E1398" s="94" t="s">
        <v>33</v>
      </c>
      <c r="F1398" s="94" t="s">
        <v>41</v>
      </c>
      <c r="G1398" s="94" t="s">
        <v>33</v>
      </c>
      <c r="H1398" s="408" t="s">
        <v>153</v>
      </c>
      <c r="I1398" s="407">
        <v>43509</v>
      </c>
      <c r="J1398" s="407">
        <v>45681</v>
      </c>
      <c r="K1398" s="443"/>
      <c r="L1398" s="407" t="s">
        <v>6673</v>
      </c>
      <c r="M1398" s="205" t="s">
        <v>1084</v>
      </c>
      <c r="N1398" s="205" t="s">
        <v>34</v>
      </c>
      <c r="O1398" s="205">
        <v>20513</v>
      </c>
      <c r="P1398" s="547"/>
      <c r="Q1398" s="547"/>
      <c r="R1398" s="547"/>
      <c r="S1398" s="547"/>
      <c r="T1398" s="641">
        <v>4.75</v>
      </c>
      <c r="U1398" s="205">
        <v>56.2</v>
      </c>
      <c r="V1398" s="205">
        <v>20513</v>
      </c>
      <c r="W1398" s="553" t="s">
        <v>6563</v>
      </c>
      <c r="X1398" s="205">
        <v>35</v>
      </c>
      <c r="Y1398" s="205">
        <v>25</v>
      </c>
      <c r="Z1398" s="205">
        <v>125</v>
      </c>
      <c r="AA1398" s="205" t="s">
        <v>1090</v>
      </c>
      <c r="AB1398" s="205" t="s">
        <v>1090</v>
      </c>
      <c r="AC1398" s="205" t="s">
        <v>1090</v>
      </c>
      <c r="AD1398" s="205" t="s">
        <v>1090</v>
      </c>
      <c r="AE1398" s="205" t="s">
        <v>1090</v>
      </c>
      <c r="AF1398" s="205" t="s">
        <v>1090</v>
      </c>
      <c r="AG1398" s="205" t="s">
        <v>1090</v>
      </c>
      <c r="AH1398" s="205">
        <v>728.15</v>
      </c>
      <c r="AI1398" s="205" t="s">
        <v>7042</v>
      </c>
      <c r="AJ1398" s="205" t="s">
        <v>7043</v>
      </c>
      <c r="AK1398" s="205" t="s">
        <v>200</v>
      </c>
      <c r="AL1398" s="443"/>
    </row>
    <row r="1399" spans="1:38" ht="46.5" customHeight="1" thickBot="1" x14ac:dyDescent="0.3">
      <c r="A1399" s="159" t="s">
        <v>7052</v>
      </c>
      <c r="B1399" s="407">
        <v>43510</v>
      </c>
      <c r="C1399" s="205" t="s">
        <v>7053</v>
      </c>
      <c r="D1399" s="205" t="s">
        <v>8419</v>
      </c>
      <c r="E1399" s="94" t="s">
        <v>6766</v>
      </c>
      <c r="F1399" s="94" t="s">
        <v>6767</v>
      </c>
      <c r="G1399" s="94" t="s">
        <v>6768</v>
      </c>
      <c r="H1399" s="408" t="s">
        <v>5960</v>
      </c>
      <c r="I1399" s="407">
        <v>43538</v>
      </c>
      <c r="J1399" s="407">
        <v>47163</v>
      </c>
      <c r="K1399" s="443"/>
      <c r="L1399" s="407" t="s">
        <v>6769</v>
      </c>
      <c r="M1399" s="205" t="s">
        <v>7054</v>
      </c>
      <c r="N1399" s="205" t="s">
        <v>48</v>
      </c>
      <c r="O1399" s="205">
        <v>3189</v>
      </c>
      <c r="P1399" s="547" t="s">
        <v>8420</v>
      </c>
      <c r="Q1399" s="547" t="s">
        <v>8420</v>
      </c>
      <c r="R1399" s="547"/>
      <c r="S1399" s="547"/>
      <c r="T1399" s="641">
        <v>1.3</v>
      </c>
      <c r="U1399" s="205">
        <v>8.6999999999999993</v>
      </c>
      <c r="V1399" s="205">
        <v>3189</v>
      </c>
      <c r="W1399" s="553" t="s">
        <v>7055</v>
      </c>
      <c r="X1399" s="205">
        <v>50</v>
      </c>
      <c r="Y1399" s="205">
        <v>50</v>
      </c>
      <c r="Z1399" s="205">
        <v>250</v>
      </c>
      <c r="AA1399" s="205" t="s">
        <v>1090</v>
      </c>
      <c r="AB1399" s="205" t="s">
        <v>1090</v>
      </c>
      <c r="AC1399" s="205" t="s">
        <v>1090</v>
      </c>
      <c r="AD1399" s="205" t="s">
        <v>1090</v>
      </c>
      <c r="AE1399" s="205" t="s">
        <v>1090</v>
      </c>
      <c r="AF1399" s="205" t="s">
        <v>1090</v>
      </c>
      <c r="AG1399" s="205" t="s">
        <v>3334</v>
      </c>
      <c r="AH1399" s="205">
        <v>232.1</v>
      </c>
      <c r="AI1399" s="205" t="s">
        <v>6770</v>
      </c>
      <c r="AJ1399" s="205" t="s">
        <v>7056</v>
      </c>
      <c r="AK1399" s="205" t="s">
        <v>200</v>
      </c>
      <c r="AL1399" s="443"/>
    </row>
    <row r="1400" spans="1:38" ht="46.5" customHeight="1" thickBot="1" x14ac:dyDescent="0.3">
      <c r="A1400" s="159" t="s">
        <v>7057</v>
      </c>
      <c r="B1400" s="407">
        <v>43516</v>
      </c>
      <c r="C1400" s="205" t="s">
        <v>7058</v>
      </c>
      <c r="D1400" s="205" t="s">
        <v>7059</v>
      </c>
      <c r="E1400" s="94" t="s">
        <v>57</v>
      </c>
      <c r="F1400" s="94" t="s">
        <v>57</v>
      </c>
      <c r="G1400" s="94" t="s">
        <v>24</v>
      </c>
      <c r="H1400" s="408" t="s">
        <v>7060</v>
      </c>
      <c r="I1400" s="407">
        <v>43538</v>
      </c>
      <c r="J1400" s="407">
        <v>47169</v>
      </c>
      <c r="K1400" s="443"/>
      <c r="L1400" s="407" t="s">
        <v>6843</v>
      </c>
      <c r="M1400" s="205" t="s">
        <v>408</v>
      </c>
      <c r="N1400" s="205" t="s">
        <v>48</v>
      </c>
      <c r="O1400" s="205">
        <v>379418</v>
      </c>
      <c r="P1400" s="547"/>
      <c r="Q1400" s="547"/>
      <c r="R1400" s="547"/>
      <c r="S1400" s="547"/>
      <c r="T1400" s="641">
        <v>114.89</v>
      </c>
      <c r="U1400" s="205">
        <v>1039.5</v>
      </c>
      <c r="V1400" s="205">
        <v>379418</v>
      </c>
      <c r="W1400" s="553" t="s">
        <v>6563</v>
      </c>
      <c r="X1400" s="205">
        <v>35</v>
      </c>
      <c r="Y1400" s="205">
        <v>25</v>
      </c>
      <c r="Z1400" s="205">
        <v>125</v>
      </c>
      <c r="AA1400" s="205" t="s">
        <v>1090</v>
      </c>
      <c r="AB1400" s="205" t="s">
        <v>1090</v>
      </c>
      <c r="AC1400" s="205" t="s">
        <v>1090</v>
      </c>
      <c r="AD1400" s="205" t="s">
        <v>1090</v>
      </c>
      <c r="AE1400" s="205" t="s">
        <v>1090</v>
      </c>
      <c r="AF1400" s="205">
        <v>0.3</v>
      </c>
      <c r="AG1400" s="205" t="s">
        <v>7061</v>
      </c>
      <c r="AH1400" s="205">
        <v>154.9</v>
      </c>
      <c r="AI1400" s="205" t="s">
        <v>7062</v>
      </c>
      <c r="AJ1400" s="205" t="s">
        <v>7063</v>
      </c>
      <c r="AK1400" s="205" t="s">
        <v>200</v>
      </c>
      <c r="AL1400" s="443"/>
    </row>
    <row r="1401" spans="1:38" ht="46.5" customHeight="1" thickBot="1" x14ac:dyDescent="0.3">
      <c r="A1401" s="159" t="s">
        <v>7066</v>
      </c>
      <c r="B1401" s="407">
        <v>43522</v>
      </c>
      <c r="C1401" s="205" t="s">
        <v>7067</v>
      </c>
      <c r="D1401" s="205" t="s">
        <v>7068</v>
      </c>
      <c r="E1401" s="94" t="s">
        <v>7069</v>
      </c>
      <c r="F1401" s="94" t="s">
        <v>27</v>
      </c>
      <c r="G1401" s="94" t="s">
        <v>28</v>
      </c>
      <c r="H1401" s="408" t="s">
        <v>7070</v>
      </c>
      <c r="I1401" s="407">
        <v>43565</v>
      </c>
      <c r="J1401" s="407">
        <v>45714</v>
      </c>
      <c r="K1401" s="443"/>
      <c r="L1401" s="407" t="s">
        <v>6744</v>
      </c>
      <c r="M1401" s="205" t="s">
        <v>298</v>
      </c>
      <c r="N1401" s="205" t="s">
        <v>21</v>
      </c>
      <c r="O1401" s="205">
        <v>20000</v>
      </c>
      <c r="P1401" s="547"/>
      <c r="Q1401" s="547"/>
      <c r="R1401" s="547"/>
      <c r="S1401" s="547"/>
      <c r="T1401" s="641">
        <v>20.49</v>
      </c>
      <c r="U1401" s="205">
        <v>163.93</v>
      </c>
      <c r="V1401" s="205">
        <v>20000</v>
      </c>
      <c r="W1401" s="553" t="s">
        <v>6679</v>
      </c>
      <c r="X1401" s="205">
        <v>100</v>
      </c>
      <c r="Y1401" s="205" t="s">
        <v>1090</v>
      </c>
      <c r="Z1401" s="205">
        <v>125</v>
      </c>
      <c r="AA1401" s="205" t="s">
        <v>1090</v>
      </c>
      <c r="AB1401" s="205" t="s">
        <v>1090</v>
      </c>
      <c r="AC1401" s="205" t="s">
        <v>1090</v>
      </c>
      <c r="AD1401" s="205" t="s">
        <v>1090</v>
      </c>
      <c r="AE1401" s="205" t="s">
        <v>1090</v>
      </c>
      <c r="AF1401" s="205">
        <v>0.5</v>
      </c>
      <c r="AG1401" s="205" t="s">
        <v>1090</v>
      </c>
      <c r="AH1401" s="205"/>
      <c r="AI1401" s="205" t="s">
        <v>7071</v>
      </c>
      <c r="AJ1401" s="205" t="s">
        <v>7072</v>
      </c>
      <c r="AK1401" s="204" t="s">
        <v>1108</v>
      </c>
      <c r="AL1401" s="443"/>
    </row>
    <row r="1402" spans="1:38" ht="46.5" customHeight="1" thickBot="1" x14ac:dyDescent="0.3">
      <c r="A1402" s="159" t="s">
        <v>7073</v>
      </c>
      <c r="B1402" s="407">
        <v>43538</v>
      </c>
      <c r="C1402" s="205" t="s">
        <v>7074</v>
      </c>
      <c r="D1402" s="205" t="s">
        <v>7075</v>
      </c>
      <c r="E1402" s="94" t="s">
        <v>36</v>
      </c>
      <c r="F1402" s="94" t="s">
        <v>36</v>
      </c>
      <c r="G1402" s="94" t="s">
        <v>33</v>
      </c>
      <c r="H1402" s="408" t="s">
        <v>1701</v>
      </c>
      <c r="I1402" s="407">
        <v>43560</v>
      </c>
      <c r="J1402" s="407">
        <v>47191</v>
      </c>
      <c r="K1402" s="443"/>
      <c r="L1402" s="407" t="s">
        <v>7076</v>
      </c>
      <c r="M1402" s="205" t="s">
        <v>305</v>
      </c>
      <c r="N1402" s="205" t="s">
        <v>34</v>
      </c>
      <c r="O1402" s="205">
        <v>1211800</v>
      </c>
      <c r="P1402" s="547"/>
      <c r="Q1402" s="547"/>
      <c r="R1402" s="547"/>
      <c r="S1402" s="547"/>
      <c r="T1402" s="641">
        <v>230.2</v>
      </c>
      <c r="U1402" s="205">
        <v>3320</v>
      </c>
      <c r="V1402" s="205">
        <v>1211800</v>
      </c>
      <c r="W1402" s="553" t="s">
        <v>6563</v>
      </c>
      <c r="X1402" s="205">
        <v>35</v>
      </c>
      <c r="Y1402" s="205">
        <v>25</v>
      </c>
      <c r="Z1402" s="205">
        <v>125</v>
      </c>
      <c r="AA1402" s="205" t="s">
        <v>1090</v>
      </c>
      <c r="AB1402" s="205" t="s">
        <v>1090</v>
      </c>
      <c r="AC1402" s="205" t="s">
        <v>1090</v>
      </c>
      <c r="AD1402" s="205">
        <v>15</v>
      </c>
      <c r="AE1402" s="205">
        <v>2</v>
      </c>
      <c r="AF1402" s="205">
        <v>0.3</v>
      </c>
      <c r="AG1402" s="205" t="s">
        <v>7077</v>
      </c>
      <c r="AH1402" s="205">
        <v>490.3</v>
      </c>
      <c r="AI1402" s="205" t="s">
        <v>7078</v>
      </c>
      <c r="AJ1402" s="205" t="s">
        <v>7079</v>
      </c>
      <c r="AK1402" s="205" t="s">
        <v>200</v>
      </c>
      <c r="AL1402" s="443"/>
    </row>
    <row r="1403" spans="1:38" ht="46.5" customHeight="1" thickBot="1" x14ac:dyDescent="0.3">
      <c r="A1403" s="159" t="s">
        <v>7080</v>
      </c>
      <c r="B1403" s="407">
        <v>43538</v>
      </c>
      <c r="C1403" s="205" t="s">
        <v>7081</v>
      </c>
      <c r="D1403" s="205" t="s">
        <v>7082</v>
      </c>
      <c r="E1403" s="94" t="s">
        <v>63</v>
      </c>
      <c r="F1403" s="94" t="s">
        <v>63</v>
      </c>
      <c r="G1403" s="94" t="s">
        <v>63</v>
      </c>
      <c r="H1403" s="408" t="s">
        <v>3264</v>
      </c>
      <c r="I1403" s="407">
        <v>43588</v>
      </c>
      <c r="J1403" s="407">
        <v>45730</v>
      </c>
      <c r="K1403" s="443"/>
      <c r="L1403" s="407" t="s">
        <v>7044</v>
      </c>
      <c r="M1403" s="205" t="s">
        <v>7083</v>
      </c>
      <c r="N1403" s="205" t="s">
        <v>66</v>
      </c>
      <c r="O1403" s="205">
        <v>1080</v>
      </c>
      <c r="P1403" s="547"/>
      <c r="Q1403" s="547"/>
      <c r="R1403" s="547"/>
      <c r="S1403" s="547"/>
      <c r="T1403" s="641">
        <v>3.6</v>
      </c>
      <c r="U1403" s="205">
        <v>7.2</v>
      </c>
      <c r="V1403" s="205">
        <v>1080</v>
      </c>
      <c r="W1403" s="553" t="s">
        <v>6563</v>
      </c>
      <c r="X1403" s="205">
        <v>50</v>
      </c>
      <c r="Y1403" s="205" t="s">
        <v>1090</v>
      </c>
      <c r="Z1403" s="205">
        <v>70</v>
      </c>
      <c r="AA1403" s="205" t="s">
        <v>1090</v>
      </c>
      <c r="AB1403" s="205" t="s">
        <v>1090</v>
      </c>
      <c r="AC1403" s="205" t="s">
        <v>1090</v>
      </c>
      <c r="AD1403" s="205" t="s">
        <v>1090</v>
      </c>
      <c r="AE1403" s="205">
        <v>2</v>
      </c>
      <c r="AF1403" s="205" t="s">
        <v>1090</v>
      </c>
      <c r="AG1403" s="205" t="s">
        <v>7084</v>
      </c>
      <c r="AH1403" s="205">
        <v>133.5</v>
      </c>
      <c r="AI1403" s="205" t="s">
        <v>7085</v>
      </c>
      <c r="AJ1403" s="205" t="s">
        <v>7086</v>
      </c>
      <c r="AK1403" s="204" t="s">
        <v>1108</v>
      </c>
      <c r="AL1403" s="443"/>
    </row>
    <row r="1404" spans="1:38" ht="46.5" customHeight="1" thickBot="1" x14ac:dyDescent="0.3">
      <c r="A1404" s="159" t="s">
        <v>7087</v>
      </c>
      <c r="B1404" s="407">
        <v>43535</v>
      </c>
      <c r="C1404" s="205" t="s">
        <v>7088</v>
      </c>
      <c r="D1404" s="205" t="s">
        <v>7089</v>
      </c>
      <c r="E1404" s="94" t="s">
        <v>135</v>
      </c>
      <c r="F1404" s="94" t="s">
        <v>136</v>
      </c>
      <c r="G1404" s="94" t="s">
        <v>51</v>
      </c>
      <c r="H1404" s="408" t="s">
        <v>6602</v>
      </c>
      <c r="I1404" s="407">
        <v>43581</v>
      </c>
      <c r="J1404" s="407">
        <v>45291</v>
      </c>
      <c r="K1404" s="443"/>
      <c r="L1404" s="407" t="s">
        <v>6489</v>
      </c>
      <c r="M1404" s="205" t="s">
        <v>283</v>
      </c>
      <c r="N1404" s="205" t="s">
        <v>34</v>
      </c>
      <c r="O1404" s="205">
        <v>28908</v>
      </c>
      <c r="P1404" s="547"/>
      <c r="Q1404" s="547"/>
      <c r="R1404" s="547"/>
      <c r="S1404" s="547"/>
      <c r="T1404" s="641">
        <v>34.56</v>
      </c>
      <c r="U1404" s="205">
        <v>219</v>
      </c>
      <c r="V1404" s="205">
        <v>28908</v>
      </c>
      <c r="W1404" s="553" t="s">
        <v>6977</v>
      </c>
      <c r="X1404" s="205">
        <v>30</v>
      </c>
      <c r="Y1404" s="205" t="s">
        <v>1090</v>
      </c>
      <c r="Z1404" s="205" t="s">
        <v>1090</v>
      </c>
      <c r="AA1404" s="205" t="s">
        <v>1090</v>
      </c>
      <c r="AB1404" s="205" t="s">
        <v>1090</v>
      </c>
      <c r="AC1404" s="205" t="s">
        <v>1090</v>
      </c>
      <c r="AD1404" s="205" t="s">
        <v>1090</v>
      </c>
      <c r="AE1404" s="205" t="s">
        <v>1090</v>
      </c>
      <c r="AF1404" s="205" t="s">
        <v>1090</v>
      </c>
      <c r="AG1404" s="205" t="s">
        <v>1090</v>
      </c>
      <c r="AH1404" s="205">
        <v>180.43</v>
      </c>
      <c r="AI1404" s="205" t="s">
        <v>5111</v>
      </c>
      <c r="AJ1404" s="205" t="s">
        <v>5112</v>
      </c>
      <c r="AK1404" s="205" t="s">
        <v>200</v>
      </c>
      <c r="AL1404" s="443"/>
    </row>
    <row r="1405" spans="1:38" ht="46.5" customHeight="1" thickBot="1" x14ac:dyDescent="0.3">
      <c r="A1405" s="159" t="s">
        <v>7090</v>
      </c>
      <c r="B1405" s="407">
        <v>43544</v>
      </c>
      <c r="C1405" s="205" t="s">
        <v>7091</v>
      </c>
      <c r="D1405" s="205" t="s">
        <v>7092</v>
      </c>
      <c r="E1405" s="94" t="s">
        <v>33</v>
      </c>
      <c r="F1405" s="94" t="s">
        <v>41</v>
      </c>
      <c r="G1405" s="94" t="s">
        <v>33</v>
      </c>
      <c r="H1405" s="408" t="s">
        <v>7093</v>
      </c>
      <c r="I1405" s="407">
        <v>43577</v>
      </c>
      <c r="J1405" s="407" t="s">
        <v>1239</v>
      </c>
      <c r="K1405" s="443"/>
      <c r="L1405" s="407" t="s">
        <v>6673</v>
      </c>
      <c r="M1405" s="205" t="s">
        <v>968</v>
      </c>
      <c r="N1405" s="205" t="s">
        <v>34</v>
      </c>
      <c r="O1405" s="205">
        <v>11289.89</v>
      </c>
      <c r="P1405" s="547"/>
      <c r="Q1405" s="547"/>
      <c r="R1405" s="547"/>
      <c r="S1405" s="547"/>
      <c r="T1405" s="641">
        <v>1228.1400000000001</v>
      </c>
      <c r="U1405" s="205">
        <v>30.93</v>
      </c>
      <c r="V1405" s="205">
        <v>11289.89</v>
      </c>
      <c r="W1405" s="553" t="s">
        <v>6563</v>
      </c>
      <c r="X1405" s="205">
        <v>50</v>
      </c>
      <c r="Y1405" s="205">
        <v>10</v>
      </c>
      <c r="Z1405" s="205">
        <v>60</v>
      </c>
      <c r="AA1405" s="205" t="s">
        <v>1090</v>
      </c>
      <c r="AB1405" s="205" t="s">
        <v>1090</v>
      </c>
      <c r="AC1405" s="205" t="s">
        <v>1090</v>
      </c>
      <c r="AD1405" s="205" t="s">
        <v>1090</v>
      </c>
      <c r="AE1405" s="205" t="s">
        <v>1090</v>
      </c>
      <c r="AF1405" s="205">
        <v>10</v>
      </c>
      <c r="AG1405" s="205" t="s">
        <v>1090</v>
      </c>
      <c r="AH1405" s="205"/>
      <c r="AI1405" s="205" t="s">
        <v>7094</v>
      </c>
      <c r="AJ1405" s="205" t="s">
        <v>7095</v>
      </c>
      <c r="AK1405" s="205" t="s">
        <v>7096</v>
      </c>
      <c r="AL1405" s="443"/>
    </row>
    <row r="1406" spans="1:38" ht="46.5" customHeight="1" thickBot="1" x14ac:dyDescent="0.3">
      <c r="A1406" s="159" t="s">
        <v>7100</v>
      </c>
      <c r="B1406" s="407">
        <v>43556</v>
      </c>
      <c r="C1406" s="205" t="s">
        <v>7101</v>
      </c>
      <c r="D1406" s="205" t="s">
        <v>7111</v>
      </c>
      <c r="E1406" s="94" t="s">
        <v>7102</v>
      </c>
      <c r="F1406" s="94" t="s">
        <v>183</v>
      </c>
      <c r="G1406" s="94" t="s">
        <v>86</v>
      </c>
      <c r="H1406" s="408" t="s">
        <v>7103</v>
      </c>
      <c r="I1406" s="407">
        <v>43574</v>
      </c>
      <c r="J1406" s="407">
        <v>45748</v>
      </c>
      <c r="K1406" s="443"/>
      <c r="L1406" s="407" t="s">
        <v>7104</v>
      </c>
      <c r="M1406" s="205" t="s">
        <v>7105</v>
      </c>
      <c r="N1406" s="205" t="s">
        <v>21</v>
      </c>
      <c r="O1406" s="205">
        <v>27010</v>
      </c>
      <c r="P1406" s="547"/>
      <c r="Q1406" s="547"/>
      <c r="R1406" s="547"/>
      <c r="S1406" s="547"/>
      <c r="T1406" s="641">
        <v>15</v>
      </c>
      <c r="U1406" s="205">
        <v>74</v>
      </c>
      <c r="V1406" s="205">
        <v>27010</v>
      </c>
      <c r="W1406" s="553" t="s">
        <v>6679</v>
      </c>
      <c r="X1406" s="205">
        <v>50</v>
      </c>
      <c r="Y1406" s="205">
        <v>25</v>
      </c>
      <c r="Z1406" s="205">
        <v>125</v>
      </c>
      <c r="AA1406" s="205" t="s">
        <v>1090</v>
      </c>
      <c r="AB1406" s="205" t="s">
        <v>1090</v>
      </c>
      <c r="AC1406" s="205" t="s">
        <v>1090</v>
      </c>
      <c r="AD1406" s="205">
        <v>10</v>
      </c>
      <c r="AE1406" s="205">
        <v>2</v>
      </c>
      <c r="AF1406" s="205" t="s">
        <v>1090</v>
      </c>
      <c r="AG1406" s="205" t="s">
        <v>7106</v>
      </c>
      <c r="AH1406" s="205">
        <v>428</v>
      </c>
      <c r="AI1406" s="205" t="s">
        <v>7107</v>
      </c>
      <c r="AJ1406" s="205" t="s">
        <v>7108</v>
      </c>
      <c r="AK1406" s="204" t="s">
        <v>1108</v>
      </c>
      <c r="AL1406" s="443"/>
    </row>
    <row r="1407" spans="1:38" ht="46.5" customHeight="1" x14ac:dyDescent="0.25">
      <c r="A1407" s="157" t="s">
        <v>7109</v>
      </c>
      <c r="B1407" s="419">
        <v>43574</v>
      </c>
      <c r="C1407" s="403" t="s">
        <v>7113</v>
      </c>
      <c r="D1407" s="403" t="s">
        <v>7110</v>
      </c>
      <c r="E1407" s="64" t="s">
        <v>70</v>
      </c>
      <c r="F1407" s="64" t="s">
        <v>70</v>
      </c>
      <c r="G1407" s="64" t="s">
        <v>70</v>
      </c>
      <c r="H1407" s="418" t="s">
        <v>1685</v>
      </c>
      <c r="I1407" s="419">
        <v>43602</v>
      </c>
      <c r="J1407" s="419">
        <v>45766</v>
      </c>
      <c r="K1407" s="702"/>
      <c r="L1407" s="419" t="s">
        <v>365</v>
      </c>
      <c r="M1407" s="403" t="s">
        <v>7112</v>
      </c>
      <c r="N1407" s="403" t="s">
        <v>25</v>
      </c>
      <c r="O1407" s="403">
        <v>20000</v>
      </c>
      <c r="P1407" s="552"/>
      <c r="Q1407" s="552"/>
      <c r="R1407" s="552"/>
      <c r="S1407" s="552"/>
      <c r="T1407" s="644">
        <v>0.28499999999999998</v>
      </c>
      <c r="U1407" s="403">
        <v>54.8</v>
      </c>
      <c r="V1407" s="403">
        <v>20000</v>
      </c>
      <c r="W1407" s="703" t="s">
        <v>6563</v>
      </c>
      <c r="X1407" s="403">
        <v>50</v>
      </c>
      <c r="Y1407" s="403">
        <v>25</v>
      </c>
      <c r="Z1407" s="403">
        <v>125</v>
      </c>
      <c r="AA1407" s="403" t="s">
        <v>1090</v>
      </c>
      <c r="AB1407" s="403" t="s">
        <v>1090</v>
      </c>
      <c r="AC1407" s="403" t="s">
        <v>1090</v>
      </c>
      <c r="AD1407" s="403" t="s">
        <v>1090</v>
      </c>
      <c r="AE1407" s="403" t="s">
        <v>1090</v>
      </c>
      <c r="AF1407" s="403" t="s">
        <v>1090</v>
      </c>
      <c r="AG1407" s="403" t="s">
        <v>1090</v>
      </c>
      <c r="AH1407" s="403">
        <v>30.54</v>
      </c>
      <c r="AI1407" s="403" t="s">
        <v>7117</v>
      </c>
      <c r="AJ1407" s="403" t="s">
        <v>7118</v>
      </c>
      <c r="AK1407" s="192" t="s">
        <v>1108</v>
      </c>
      <c r="AL1407" s="702"/>
    </row>
    <row r="1408" spans="1:38" ht="46.5" customHeight="1" x14ac:dyDescent="0.25">
      <c r="A1408" s="73" t="s">
        <v>7109</v>
      </c>
      <c r="B1408" s="421">
        <v>43574</v>
      </c>
      <c r="C1408" s="192" t="s">
        <v>7114</v>
      </c>
      <c r="D1408" s="192" t="s">
        <v>7110</v>
      </c>
      <c r="E1408" s="11" t="s">
        <v>70</v>
      </c>
      <c r="F1408" s="11" t="s">
        <v>70</v>
      </c>
      <c r="G1408" s="11" t="s">
        <v>70</v>
      </c>
      <c r="H1408" s="420" t="s">
        <v>1685</v>
      </c>
      <c r="I1408" s="421">
        <v>43602</v>
      </c>
      <c r="J1408" s="421">
        <v>45766</v>
      </c>
      <c r="L1408" s="421" t="s">
        <v>365</v>
      </c>
      <c r="M1408" s="192" t="s">
        <v>7112</v>
      </c>
      <c r="N1408" s="192" t="s">
        <v>25</v>
      </c>
      <c r="O1408" s="192">
        <v>20220</v>
      </c>
      <c r="P1408" s="545"/>
      <c r="Q1408" s="545"/>
      <c r="R1408" s="545"/>
      <c r="S1408" s="545"/>
      <c r="T1408" s="639">
        <v>0.45</v>
      </c>
      <c r="U1408" s="192">
        <v>55.55</v>
      </c>
      <c r="V1408" s="192">
        <v>20220</v>
      </c>
      <c r="W1408" s="554" t="s">
        <v>6563</v>
      </c>
      <c r="X1408" s="192">
        <v>50</v>
      </c>
      <c r="Y1408" s="192" t="s">
        <v>1090</v>
      </c>
      <c r="Z1408" s="192">
        <v>125</v>
      </c>
      <c r="AA1408" s="192" t="s">
        <v>1090</v>
      </c>
      <c r="AB1408" s="192" t="s">
        <v>1090</v>
      </c>
      <c r="AC1408" s="192" t="s">
        <v>1090</v>
      </c>
      <c r="AD1408" s="192" t="s">
        <v>1090</v>
      </c>
      <c r="AE1408" s="192" t="s">
        <v>1090</v>
      </c>
      <c r="AF1408" s="192">
        <v>10</v>
      </c>
      <c r="AG1408" s="192" t="s">
        <v>1090</v>
      </c>
      <c r="AH1408" s="192">
        <v>30.59</v>
      </c>
      <c r="AI1408" s="192" t="s">
        <v>7119</v>
      </c>
      <c r="AJ1408" s="192" t="s">
        <v>7120</v>
      </c>
      <c r="AK1408" s="192" t="s">
        <v>1108</v>
      </c>
    </row>
    <row r="1409" spans="1:38" ht="46.5" customHeight="1" x14ac:dyDescent="0.25">
      <c r="A1409" s="73" t="s">
        <v>7109</v>
      </c>
      <c r="B1409" s="421">
        <v>43574</v>
      </c>
      <c r="C1409" s="192" t="s">
        <v>7115</v>
      </c>
      <c r="D1409" s="192" t="s">
        <v>7110</v>
      </c>
      <c r="E1409" s="11" t="s">
        <v>70</v>
      </c>
      <c r="F1409" s="11" t="s">
        <v>70</v>
      </c>
      <c r="G1409" s="11" t="s">
        <v>70</v>
      </c>
      <c r="H1409" s="420" t="s">
        <v>1685</v>
      </c>
      <c r="I1409" s="421">
        <v>43602</v>
      </c>
      <c r="J1409" s="421">
        <v>45766</v>
      </c>
      <c r="L1409" s="421" t="s">
        <v>365</v>
      </c>
      <c r="M1409" s="192" t="s">
        <v>7112</v>
      </c>
      <c r="N1409" s="192" t="s">
        <v>25</v>
      </c>
      <c r="O1409" s="192">
        <v>19095</v>
      </c>
      <c r="P1409" s="545"/>
      <c r="Q1409" s="545"/>
      <c r="R1409" s="545"/>
      <c r="S1409" s="545"/>
      <c r="T1409" s="639">
        <v>50.92</v>
      </c>
      <c r="U1409" s="192">
        <v>152.76</v>
      </c>
      <c r="V1409" s="192">
        <v>19095</v>
      </c>
      <c r="W1409" s="554" t="s">
        <v>6563</v>
      </c>
      <c r="X1409" s="192">
        <v>50</v>
      </c>
      <c r="Y1409" s="192" t="s">
        <v>1090</v>
      </c>
      <c r="Z1409" s="192">
        <v>125</v>
      </c>
      <c r="AA1409" s="192" t="s">
        <v>1090</v>
      </c>
      <c r="AB1409" s="192" t="s">
        <v>1090</v>
      </c>
      <c r="AC1409" s="192" t="s">
        <v>1090</v>
      </c>
      <c r="AD1409" s="192" t="s">
        <v>1090</v>
      </c>
      <c r="AE1409" s="192" t="s">
        <v>1090</v>
      </c>
      <c r="AF1409" s="192">
        <v>10</v>
      </c>
      <c r="AG1409" s="192" t="s">
        <v>1090</v>
      </c>
      <c r="AH1409" s="192">
        <v>31.33</v>
      </c>
      <c r="AI1409" s="192" t="s">
        <v>7121</v>
      </c>
      <c r="AJ1409" s="192" t="s">
        <v>7122</v>
      </c>
      <c r="AK1409" s="192" t="s">
        <v>1108</v>
      </c>
    </row>
    <row r="1410" spans="1:38" ht="46.5" customHeight="1" thickBot="1" x14ac:dyDescent="0.3">
      <c r="A1410" s="158" t="s">
        <v>7109</v>
      </c>
      <c r="B1410" s="423">
        <v>43574</v>
      </c>
      <c r="C1410" s="204" t="s">
        <v>7116</v>
      </c>
      <c r="D1410" s="204" t="s">
        <v>7110</v>
      </c>
      <c r="E1410" s="67" t="s">
        <v>70</v>
      </c>
      <c r="F1410" s="67" t="s">
        <v>70</v>
      </c>
      <c r="G1410" s="67" t="s">
        <v>70</v>
      </c>
      <c r="H1410" s="422" t="s">
        <v>1685</v>
      </c>
      <c r="I1410" s="423">
        <v>43602</v>
      </c>
      <c r="J1410" s="423">
        <v>45766</v>
      </c>
      <c r="K1410" s="442"/>
      <c r="L1410" s="423" t="s">
        <v>365</v>
      </c>
      <c r="M1410" s="204" t="s">
        <v>7112</v>
      </c>
      <c r="N1410" s="204" t="s">
        <v>25</v>
      </c>
      <c r="O1410" s="204">
        <v>25543</v>
      </c>
      <c r="P1410" s="546"/>
      <c r="Q1410" s="546"/>
      <c r="R1410" s="546"/>
      <c r="S1410" s="546"/>
      <c r="T1410" s="640">
        <v>68.12</v>
      </c>
      <c r="U1410" s="204">
        <v>204.35</v>
      </c>
      <c r="V1410" s="204">
        <v>25543</v>
      </c>
      <c r="W1410" s="555" t="s">
        <v>6563</v>
      </c>
      <c r="X1410" s="204">
        <v>50</v>
      </c>
      <c r="Y1410" s="204" t="s">
        <v>1090</v>
      </c>
      <c r="Z1410" s="204">
        <v>125</v>
      </c>
      <c r="AA1410" s="204" t="s">
        <v>1090</v>
      </c>
      <c r="AB1410" s="204" t="s">
        <v>1090</v>
      </c>
      <c r="AC1410" s="204" t="s">
        <v>1090</v>
      </c>
      <c r="AD1410" s="204" t="s">
        <v>1090</v>
      </c>
      <c r="AE1410" s="204" t="s">
        <v>1090</v>
      </c>
      <c r="AF1410" s="204">
        <v>10</v>
      </c>
      <c r="AG1410" s="204" t="s">
        <v>1090</v>
      </c>
      <c r="AH1410" s="204">
        <v>30.46</v>
      </c>
      <c r="AI1410" s="204" t="s">
        <v>7123</v>
      </c>
      <c r="AJ1410" s="204" t="s">
        <v>7124</v>
      </c>
      <c r="AK1410" s="204" t="s">
        <v>1108</v>
      </c>
      <c r="AL1410" s="442"/>
    </row>
    <row r="1411" spans="1:38" ht="46.5" customHeight="1" x14ac:dyDescent="0.25">
      <c r="A1411" s="73" t="s">
        <v>7130</v>
      </c>
      <c r="B1411" s="421">
        <v>43616</v>
      </c>
      <c r="C1411" s="192" t="s">
        <v>7136</v>
      </c>
      <c r="D1411" s="192"/>
      <c r="E1411" s="11" t="s">
        <v>7131</v>
      </c>
      <c r="F1411" s="11" t="s">
        <v>7131</v>
      </c>
      <c r="G1411" s="11" t="s">
        <v>63</v>
      </c>
      <c r="H1411" s="420" t="s">
        <v>7132</v>
      </c>
      <c r="I1411" s="421">
        <v>43637</v>
      </c>
      <c r="J1411" s="421">
        <v>45808</v>
      </c>
      <c r="L1411" s="421" t="s">
        <v>7133</v>
      </c>
      <c r="M1411" s="192" t="s">
        <v>7134</v>
      </c>
      <c r="N1411" s="192" t="s">
        <v>6222</v>
      </c>
      <c r="O1411" s="192">
        <v>12299</v>
      </c>
      <c r="P1411" s="545" t="s">
        <v>7417</v>
      </c>
      <c r="Q1411" s="545"/>
      <c r="R1411" s="545"/>
      <c r="S1411" s="545"/>
      <c r="T1411" s="639">
        <v>3.6720000000000002</v>
      </c>
      <c r="U1411" s="192">
        <v>33.695999999999998</v>
      </c>
      <c r="V1411" s="192">
        <v>12299</v>
      </c>
      <c r="W1411" s="554" t="s">
        <v>6563</v>
      </c>
      <c r="X1411" s="192">
        <v>60</v>
      </c>
      <c r="Y1411" s="192">
        <v>25</v>
      </c>
      <c r="Z1411" s="192">
        <v>125</v>
      </c>
      <c r="AA1411" s="192" t="s">
        <v>1090</v>
      </c>
      <c r="AB1411" s="192" t="s">
        <v>1090</v>
      </c>
      <c r="AC1411" s="192" t="s">
        <v>1090</v>
      </c>
      <c r="AD1411" s="192" t="s">
        <v>1090</v>
      </c>
      <c r="AE1411" s="192" t="s">
        <v>1090</v>
      </c>
      <c r="AF1411" s="192">
        <v>0.3</v>
      </c>
      <c r="AG1411" s="192" t="s">
        <v>7135</v>
      </c>
      <c r="AH1411" s="192">
        <v>234.34100000000001</v>
      </c>
      <c r="AI1411" s="192" t="s">
        <v>7138</v>
      </c>
      <c r="AJ1411" s="192" t="s">
        <v>7139</v>
      </c>
      <c r="AK1411" s="192" t="s">
        <v>1108</v>
      </c>
      <c r="AL1411" s="192" t="s">
        <v>7418</v>
      </c>
    </row>
    <row r="1412" spans="1:38" ht="46.5" customHeight="1" thickBot="1" x14ac:dyDescent="0.3">
      <c r="A1412" s="158" t="s">
        <v>7130</v>
      </c>
      <c r="B1412" s="423">
        <v>43616</v>
      </c>
      <c r="C1412" s="204" t="s">
        <v>7137</v>
      </c>
      <c r="D1412" s="204"/>
      <c r="E1412" s="67" t="s">
        <v>7131</v>
      </c>
      <c r="F1412" s="67" t="s">
        <v>7131</v>
      </c>
      <c r="G1412" s="67" t="s">
        <v>63</v>
      </c>
      <c r="H1412" s="422" t="s">
        <v>7132</v>
      </c>
      <c r="I1412" s="423">
        <v>43637</v>
      </c>
      <c r="J1412" s="423">
        <v>45808</v>
      </c>
      <c r="K1412" s="442"/>
      <c r="L1412" s="423" t="s">
        <v>7133</v>
      </c>
      <c r="M1412" s="204" t="s">
        <v>7134</v>
      </c>
      <c r="N1412" s="204" t="s">
        <v>6222</v>
      </c>
      <c r="O1412" s="204">
        <v>23652</v>
      </c>
      <c r="P1412" s="546"/>
      <c r="Q1412" s="546"/>
      <c r="R1412" s="546"/>
      <c r="S1412" s="546"/>
      <c r="T1412" s="640">
        <v>2.04</v>
      </c>
      <c r="U1412" s="204">
        <v>64.8</v>
      </c>
      <c r="V1412" s="204">
        <v>23652</v>
      </c>
      <c r="W1412" s="555" t="s">
        <v>6563</v>
      </c>
      <c r="X1412" s="204">
        <v>60</v>
      </c>
      <c r="Y1412" s="204">
        <v>25</v>
      </c>
      <c r="Z1412" s="204">
        <v>125</v>
      </c>
      <c r="AA1412" s="204" t="s">
        <v>1090</v>
      </c>
      <c r="AB1412" s="204" t="s">
        <v>1090</v>
      </c>
      <c r="AC1412" s="204" t="s">
        <v>1090</v>
      </c>
      <c r="AD1412" s="204" t="s">
        <v>1090</v>
      </c>
      <c r="AE1412" s="204" t="s">
        <v>1090</v>
      </c>
      <c r="AF1412" s="204">
        <v>0.3</v>
      </c>
      <c r="AG1412" s="204" t="s">
        <v>7135</v>
      </c>
      <c r="AH1412" s="204">
        <v>235.21799999999999</v>
      </c>
      <c r="AI1412" s="204" t="s">
        <v>7140</v>
      </c>
      <c r="AJ1412" s="204" t="s">
        <v>7141</v>
      </c>
      <c r="AK1412" s="204" t="s">
        <v>1108</v>
      </c>
      <c r="AL1412" s="442"/>
    </row>
    <row r="1413" spans="1:38" ht="46.5" customHeight="1" thickBot="1" x14ac:dyDescent="0.3">
      <c r="A1413" s="159" t="s">
        <v>7142</v>
      </c>
      <c r="B1413" s="407">
        <v>43622</v>
      </c>
      <c r="C1413" s="205" t="s">
        <v>7143</v>
      </c>
      <c r="D1413" s="205" t="s">
        <v>7144</v>
      </c>
      <c r="E1413" s="94" t="s">
        <v>7145</v>
      </c>
      <c r="F1413" s="94" t="s">
        <v>41</v>
      </c>
      <c r="G1413" s="94" t="s">
        <v>33</v>
      </c>
      <c r="H1413" s="408" t="s">
        <v>7146</v>
      </c>
      <c r="I1413" s="407">
        <v>43666</v>
      </c>
      <c r="J1413" s="407">
        <v>45814</v>
      </c>
      <c r="K1413" s="443"/>
      <c r="L1413" s="407" t="s">
        <v>6738</v>
      </c>
      <c r="M1413" s="205" t="s">
        <v>7147</v>
      </c>
      <c r="N1413" s="205" t="s">
        <v>34</v>
      </c>
      <c r="O1413" s="205">
        <v>16790</v>
      </c>
      <c r="P1413" s="547"/>
      <c r="Q1413" s="547"/>
      <c r="R1413" s="547"/>
      <c r="S1413" s="547"/>
      <c r="T1413" s="641">
        <v>3.84</v>
      </c>
      <c r="U1413" s="205">
        <v>46</v>
      </c>
      <c r="V1413" s="205">
        <v>16790</v>
      </c>
      <c r="W1413" s="553" t="s">
        <v>6563</v>
      </c>
      <c r="X1413" s="205">
        <v>35</v>
      </c>
      <c r="Y1413" s="205">
        <v>25</v>
      </c>
      <c r="Z1413" s="205">
        <v>125</v>
      </c>
      <c r="AA1413" s="205" t="s">
        <v>1090</v>
      </c>
      <c r="AB1413" s="205" t="s">
        <v>1090</v>
      </c>
      <c r="AC1413" s="205" t="s">
        <v>1090</v>
      </c>
      <c r="AD1413" s="205" t="s">
        <v>1090</v>
      </c>
      <c r="AE1413" s="205" t="s">
        <v>1090</v>
      </c>
      <c r="AF1413" s="205">
        <v>0.3</v>
      </c>
      <c r="AG1413" s="205" t="s">
        <v>1090</v>
      </c>
      <c r="AH1413" s="205">
        <v>532.1</v>
      </c>
      <c r="AI1413" s="205" t="s">
        <v>7148</v>
      </c>
      <c r="AJ1413" s="205" t="s">
        <v>7149</v>
      </c>
      <c r="AK1413" s="204" t="s">
        <v>200</v>
      </c>
      <c r="AL1413" s="443"/>
    </row>
    <row r="1414" spans="1:38" ht="46.5" customHeight="1" thickBot="1" x14ac:dyDescent="0.3">
      <c r="A1414" s="168" t="s">
        <v>7369</v>
      </c>
      <c r="B1414" s="725">
        <v>43635</v>
      </c>
      <c r="C1414" s="726" t="s">
        <v>7370</v>
      </c>
      <c r="D1414" s="726" t="s">
        <v>7214</v>
      </c>
      <c r="E1414" s="167" t="s">
        <v>149</v>
      </c>
      <c r="F1414" s="167" t="s">
        <v>133</v>
      </c>
      <c r="G1414" s="167" t="s">
        <v>51</v>
      </c>
      <c r="H1414" s="724" t="s">
        <v>6014</v>
      </c>
      <c r="I1414" s="725">
        <v>43655</v>
      </c>
      <c r="J1414" s="725">
        <v>44227</v>
      </c>
      <c r="K1414" s="731"/>
      <c r="L1414" s="725" t="s">
        <v>6991</v>
      </c>
      <c r="M1414" s="726" t="s">
        <v>285</v>
      </c>
      <c r="N1414" s="726" t="s">
        <v>95</v>
      </c>
      <c r="O1414" s="726">
        <v>10950</v>
      </c>
      <c r="P1414" s="726"/>
      <c r="Q1414" s="726"/>
      <c r="R1414" s="726"/>
      <c r="S1414" s="726"/>
      <c r="T1414" s="728">
        <v>1.67</v>
      </c>
      <c r="U1414" s="726">
        <v>30</v>
      </c>
      <c r="V1414" s="726">
        <v>10950</v>
      </c>
      <c r="W1414" s="732" t="s">
        <v>6563</v>
      </c>
      <c r="X1414" s="726">
        <v>35</v>
      </c>
      <c r="Y1414" s="726">
        <v>25</v>
      </c>
      <c r="Z1414" s="726">
        <v>125</v>
      </c>
      <c r="AA1414" s="726" t="s">
        <v>1090</v>
      </c>
      <c r="AB1414" s="726" t="s">
        <v>1090</v>
      </c>
      <c r="AC1414" s="726" t="s">
        <v>1090</v>
      </c>
      <c r="AD1414" s="726" t="s">
        <v>1090</v>
      </c>
      <c r="AE1414" s="726" t="s">
        <v>1090</v>
      </c>
      <c r="AF1414" s="726" t="s">
        <v>1090</v>
      </c>
      <c r="AG1414" s="726" t="s">
        <v>6755</v>
      </c>
      <c r="AH1414" s="726"/>
      <c r="AI1414" s="726" t="s">
        <v>7371</v>
      </c>
      <c r="AJ1414" s="726" t="s">
        <v>7372</v>
      </c>
      <c r="AK1414" s="483" t="s">
        <v>200</v>
      </c>
      <c r="AL1414" s="731" t="s">
        <v>7736</v>
      </c>
    </row>
    <row r="1415" spans="1:38" ht="46.5" customHeight="1" x14ac:dyDescent="0.25">
      <c r="A1415" s="157" t="s">
        <v>7379</v>
      </c>
      <c r="B1415" s="419">
        <v>43648</v>
      </c>
      <c r="C1415" s="403" t="s">
        <v>7385</v>
      </c>
      <c r="D1415" s="403"/>
      <c r="E1415" s="64" t="s">
        <v>70</v>
      </c>
      <c r="F1415" s="64" t="s">
        <v>70</v>
      </c>
      <c r="G1415" s="64" t="s">
        <v>70</v>
      </c>
      <c r="H1415" s="418" t="s">
        <v>1685</v>
      </c>
      <c r="I1415" s="419">
        <v>43664</v>
      </c>
      <c r="J1415" s="419">
        <v>45840</v>
      </c>
      <c r="K1415" s="702"/>
      <c r="L1415" s="419" t="s">
        <v>365</v>
      </c>
      <c r="M1415" s="403" t="s">
        <v>289</v>
      </c>
      <c r="N1415" s="403" t="s">
        <v>25</v>
      </c>
      <c r="O1415" s="403">
        <v>2550000</v>
      </c>
      <c r="P1415" s="552"/>
      <c r="Q1415" s="552"/>
      <c r="R1415" s="552"/>
      <c r="S1415" s="552"/>
      <c r="T1415" s="644">
        <v>295</v>
      </c>
      <c r="U1415" s="403">
        <v>7083</v>
      </c>
      <c r="V1415" s="403">
        <v>2550000</v>
      </c>
      <c r="W1415" s="703"/>
      <c r="X1415" s="403"/>
      <c r="Y1415" s="403"/>
      <c r="Z1415" s="403"/>
      <c r="AA1415" s="403"/>
      <c r="AB1415" s="403"/>
      <c r="AC1415" s="403"/>
      <c r="AD1415" s="403"/>
      <c r="AE1415" s="403"/>
      <c r="AF1415" s="403"/>
      <c r="AG1415" s="403"/>
      <c r="AH1415" s="403">
        <v>29.096</v>
      </c>
      <c r="AI1415" s="403" t="s">
        <v>7389</v>
      </c>
      <c r="AJ1415" s="403" t="s">
        <v>7390</v>
      </c>
      <c r="AK1415" s="192" t="s">
        <v>1108</v>
      </c>
      <c r="AL1415" s="702"/>
    </row>
    <row r="1416" spans="1:38" ht="46.5" customHeight="1" x14ac:dyDescent="0.25">
      <c r="A1416" s="73" t="s">
        <v>7379</v>
      </c>
      <c r="B1416" s="421">
        <v>43648</v>
      </c>
      <c r="C1416" s="192" t="s">
        <v>7386</v>
      </c>
      <c r="D1416" s="192"/>
      <c r="E1416" s="11" t="s">
        <v>70</v>
      </c>
      <c r="F1416" s="11" t="s">
        <v>70</v>
      </c>
      <c r="G1416" s="11" t="s">
        <v>70</v>
      </c>
      <c r="H1416" s="420" t="s">
        <v>7381</v>
      </c>
      <c r="I1416" s="421">
        <v>43664</v>
      </c>
      <c r="J1416" s="421">
        <v>45840</v>
      </c>
      <c r="L1416" s="421" t="s">
        <v>7382</v>
      </c>
      <c r="M1416" s="192" t="s">
        <v>289</v>
      </c>
      <c r="N1416" s="192" t="s">
        <v>25</v>
      </c>
      <c r="O1416" s="192">
        <v>2550000</v>
      </c>
      <c r="P1416" s="545"/>
      <c r="Q1416" s="545"/>
      <c r="R1416" s="545"/>
      <c r="S1416" s="545"/>
      <c r="T1416" s="639">
        <v>295</v>
      </c>
      <c r="U1416" s="192">
        <v>7083</v>
      </c>
      <c r="V1416" s="192">
        <v>2550000</v>
      </c>
      <c r="W1416" s="554"/>
      <c r="X1416" s="192"/>
      <c r="Y1416" s="192"/>
      <c r="Z1416" s="192"/>
      <c r="AA1416" s="192"/>
      <c r="AB1416" s="192"/>
      <c r="AC1416" s="192"/>
      <c r="AD1416" s="192"/>
      <c r="AE1416" s="192"/>
      <c r="AF1416" s="192"/>
      <c r="AG1416" s="192"/>
      <c r="AH1416" s="192">
        <v>28.728999999999999</v>
      </c>
      <c r="AI1416" s="192" t="s">
        <v>7391</v>
      </c>
      <c r="AJ1416" s="192" t="s">
        <v>7392</v>
      </c>
      <c r="AK1416" s="192" t="s">
        <v>1108</v>
      </c>
    </row>
    <row r="1417" spans="1:38" ht="46.5" customHeight="1" thickBot="1" x14ac:dyDescent="0.3">
      <c r="A1417" s="158" t="s">
        <v>7379</v>
      </c>
      <c r="B1417" s="423">
        <v>43648</v>
      </c>
      <c r="C1417" s="204" t="s">
        <v>7387</v>
      </c>
      <c r="D1417" s="204" t="s">
        <v>7380</v>
      </c>
      <c r="E1417" s="67" t="s">
        <v>70</v>
      </c>
      <c r="F1417" s="67" t="s">
        <v>70</v>
      </c>
      <c r="G1417" s="67" t="s">
        <v>70</v>
      </c>
      <c r="H1417" s="422" t="s">
        <v>7383</v>
      </c>
      <c r="I1417" s="423">
        <v>43664</v>
      </c>
      <c r="J1417" s="423">
        <v>45840</v>
      </c>
      <c r="K1417" s="442"/>
      <c r="L1417" s="423" t="s">
        <v>7384</v>
      </c>
      <c r="M1417" s="204" t="s">
        <v>289</v>
      </c>
      <c r="N1417" s="204" t="s">
        <v>25</v>
      </c>
      <c r="O1417" s="204">
        <v>3988720</v>
      </c>
      <c r="P1417" s="546"/>
      <c r="Q1417" s="546"/>
      <c r="R1417" s="546"/>
      <c r="S1417" s="546"/>
      <c r="T1417" s="640">
        <v>455</v>
      </c>
      <c r="U1417" s="204">
        <v>10928</v>
      </c>
      <c r="V1417" s="204">
        <v>3988720</v>
      </c>
      <c r="W1417" s="555" t="s">
        <v>6679</v>
      </c>
      <c r="X1417" s="204">
        <v>35</v>
      </c>
      <c r="Y1417" s="204">
        <v>25</v>
      </c>
      <c r="Z1417" s="204">
        <v>125</v>
      </c>
      <c r="AA1417" s="204"/>
      <c r="AB1417" s="204"/>
      <c r="AC1417" s="204"/>
      <c r="AD1417" s="204">
        <v>15</v>
      </c>
      <c r="AE1417" s="204">
        <v>2</v>
      </c>
      <c r="AF1417" s="204">
        <v>0.5</v>
      </c>
      <c r="AG1417" s="204" t="s">
        <v>7388</v>
      </c>
      <c r="AH1417" s="204">
        <v>29.872</v>
      </c>
      <c r="AI1417" s="204" t="s">
        <v>7393</v>
      </c>
      <c r="AJ1417" s="204" t="s">
        <v>7394</v>
      </c>
      <c r="AK1417" s="204" t="s">
        <v>1108</v>
      </c>
      <c r="AL1417" s="442"/>
    </row>
    <row r="1418" spans="1:38" ht="46.5" customHeight="1" x14ac:dyDescent="0.25">
      <c r="A1418" s="157" t="s">
        <v>7404</v>
      </c>
      <c r="B1418" s="419">
        <v>43690</v>
      </c>
      <c r="C1418" s="403" t="s">
        <v>7405</v>
      </c>
      <c r="D1418" s="403"/>
      <c r="E1418" s="64" t="s">
        <v>144</v>
      </c>
      <c r="F1418" s="64" t="s">
        <v>144</v>
      </c>
      <c r="G1418" s="64" t="s">
        <v>63</v>
      </c>
      <c r="H1418" s="418" t="s">
        <v>1714</v>
      </c>
      <c r="I1418" s="419">
        <v>43711</v>
      </c>
      <c r="J1418" s="419">
        <v>45882</v>
      </c>
      <c r="K1418" s="702"/>
      <c r="L1418" s="419" t="s">
        <v>365</v>
      </c>
      <c r="M1418" s="403" t="s">
        <v>289</v>
      </c>
      <c r="N1418" s="403" t="s">
        <v>25</v>
      </c>
      <c r="O1418" s="403">
        <v>645927</v>
      </c>
      <c r="P1418" s="552"/>
      <c r="Q1418" s="552"/>
      <c r="R1418" s="552"/>
      <c r="S1418" s="552"/>
      <c r="T1418" s="644">
        <v>221.24</v>
      </c>
      <c r="U1418" s="403">
        <v>1770</v>
      </c>
      <c r="V1418" s="403">
        <v>645927</v>
      </c>
      <c r="W1418" s="703" t="s">
        <v>6679</v>
      </c>
      <c r="X1418" s="403">
        <v>35</v>
      </c>
      <c r="Y1418" s="403">
        <v>25</v>
      </c>
      <c r="Z1418" s="403">
        <v>125</v>
      </c>
      <c r="AA1418" s="403"/>
      <c r="AB1418" s="403"/>
      <c r="AC1418" s="403"/>
      <c r="AD1418" s="403">
        <v>15</v>
      </c>
      <c r="AE1418" s="403">
        <v>2</v>
      </c>
      <c r="AF1418" s="403">
        <v>0.5</v>
      </c>
      <c r="AG1418" s="403" t="s">
        <v>7410</v>
      </c>
      <c r="AH1418" s="403">
        <v>27.55</v>
      </c>
      <c r="AI1418" s="403" t="s">
        <v>7411</v>
      </c>
      <c r="AJ1418" s="403" t="s">
        <v>7412</v>
      </c>
      <c r="AK1418" s="192" t="s">
        <v>1108</v>
      </c>
      <c r="AL1418" s="192" t="s">
        <v>7409</v>
      </c>
    </row>
    <row r="1419" spans="1:38" ht="46.5" customHeight="1" x14ac:dyDescent="0.25">
      <c r="A1419" s="73" t="s">
        <v>7404</v>
      </c>
      <c r="B1419" s="421">
        <v>43690</v>
      </c>
      <c r="C1419" s="192" t="s">
        <v>7406</v>
      </c>
      <c r="D1419" s="192"/>
      <c r="E1419" s="11" t="s">
        <v>144</v>
      </c>
      <c r="F1419" s="11" t="s">
        <v>144</v>
      </c>
      <c r="G1419" s="11" t="s">
        <v>63</v>
      </c>
      <c r="H1419" s="420" t="s">
        <v>1714</v>
      </c>
      <c r="I1419" s="421">
        <v>43711</v>
      </c>
      <c r="J1419" s="421">
        <v>45882</v>
      </c>
      <c r="L1419" s="421" t="s">
        <v>365</v>
      </c>
      <c r="M1419" s="192" t="s">
        <v>289</v>
      </c>
      <c r="N1419" s="192" t="s">
        <v>25</v>
      </c>
      <c r="O1419" s="192">
        <v>645927</v>
      </c>
      <c r="P1419" s="545"/>
      <c r="Q1419" s="545"/>
      <c r="R1419" s="545"/>
      <c r="S1419" s="545"/>
      <c r="T1419" s="639">
        <v>221.24</v>
      </c>
      <c r="U1419" s="192">
        <v>1770</v>
      </c>
      <c r="V1419" s="192">
        <v>645927</v>
      </c>
      <c r="W1419" s="554"/>
      <c r="X1419" s="192"/>
      <c r="Y1419" s="192"/>
      <c r="Z1419" s="192"/>
      <c r="AA1419" s="192"/>
      <c r="AB1419" s="192"/>
      <c r="AC1419" s="192"/>
      <c r="AD1419" s="192"/>
      <c r="AE1419" s="192"/>
      <c r="AF1419" s="192"/>
      <c r="AG1419" s="192"/>
      <c r="AH1419" s="192">
        <v>27.55</v>
      </c>
      <c r="AI1419" s="192" t="s">
        <v>7414</v>
      </c>
      <c r="AJ1419" s="192" t="s">
        <v>7413</v>
      </c>
      <c r="AK1419" s="192"/>
    </row>
    <row r="1420" spans="1:38" ht="46.5" customHeight="1" x14ac:dyDescent="0.25">
      <c r="A1420" s="73" t="s">
        <v>7404</v>
      </c>
      <c r="B1420" s="421">
        <v>43690</v>
      </c>
      <c r="C1420" s="192" t="s">
        <v>7407</v>
      </c>
      <c r="D1420" s="192"/>
      <c r="E1420" s="11" t="s">
        <v>144</v>
      </c>
      <c r="F1420" s="11" t="s">
        <v>144</v>
      </c>
      <c r="G1420" s="11" t="s">
        <v>63</v>
      </c>
      <c r="H1420" s="420" t="s">
        <v>1714</v>
      </c>
      <c r="I1420" s="421">
        <v>43711</v>
      </c>
      <c r="J1420" s="421">
        <v>45882</v>
      </c>
      <c r="L1420" s="421" t="s">
        <v>365</v>
      </c>
      <c r="M1420" s="192" t="s">
        <v>289</v>
      </c>
      <c r="N1420" s="192" t="s">
        <v>25</v>
      </c>
      <c r="O1420" s="192">
        <v>907258.6</v>
      </c>
      <c r="P1420" s="545"/>
      <c r="Q1420" s="545"/>
      <c r="R1420" s="545"/>
      <c r="S1420" s="545"/>
      <c r="T1420" s="639">
        <v>237.78</v>
      </c>
      <c r="U1420" s="192">
        <v>2485.64</v>
      </c>
      <c r="V1420" s="192">
        <v>907258.6</v>
      </c>
      <c r="W1420" s="554"/>
      <c r="X1420" s="192"/>
      <c r="Y1420" s="192"/>
      <c r="Z1420" s="192"/>
      <c r="AA1420" s="192"/>
      <c r="AB1420" s="192"/>
      <c r="AC1420" s="192"/>
      <c r="AD1420" s="192"/>
      <c r="AE1420" s="192"/>
      <c r="AF1420" s="192"/>
      <c r="AG1420" s="192"/>
      <c r="AH1420" s="192">
        <v>27.55</v>
      </c>
      <c r="AI1420" s="192" t="s">
        <v>7411</v>
      </c>
      <c r="AJ1420" s="192" t="s">
        <v>7412</v>
      </c>
      <c r="AK1420" s="192"/>
    </row>
    <row r="1421" spans="1:38" ht="46.5" customHeight="1" thickBot="1" x14ac:dyDescent="0.3">
      <c r="A1421" s="158" t="s">
        <v>7404</v>
      </c>
      <c r="B1421" s="423">
        <v>43690</v>
      </c>
      <c r="C1421" s="204" t="s">
        <v>7408</v>
      </c>
      <c r="D1421" s="204"/>
      <c r="E1421" s="67" t="s">
        <v>144</v>
      </c>
      <c r="F1421" s="67" t="s">
        <v>144</v>
      </c>
      <c r="G1421" s="67" t="s">
        <v>63</v>
      </c>
      <c r="H1421" s="422" t="s">
        <v>1714</v>
      </c>
      <c r="I1421" s="423">
        <v>43711</v>
      </c>
      <c r="J1421" s="423">
        <v>45882</v>
      </c>
      <c r="K1421" s="442"/>
      <c r="L1421" s="423" t="s">
        <v>365</v>
      </c>
      <c r="M1421" s="204" t="s">
        <v>289</v>
      </c>
      <c r="N1421" s="204" t="s">
        <v>25</v>
      </c>
      <c r="O1421" s="204">
        <v>907258.6</v>
      </c>
      <c r="P1421" s="546"/>
      <c r="Q1421" s="546"/>
      <c r="R1421" s="546"/>
      <c r="S1421" s="546"/>
      <c r="T1421" s="640">
        <v>237.78</v>
      </c>
      <c r="U1421" s="204">
        <v>2485.64</v>
      </c>
      <c r="V1421" s="204">
        <v>907258.6</v>
      </c>
      <c r="W1421" s="555"/>
      <c r="X1421" s="204"/>
      <c r="Y1421" s="204"/>
      <c r="Z1421" s="204"/>
      <c r="AA1421" s="204"/>
      <c r="AB1421" s="204"/>
      <c r="AC1421" s="204"/>
      <c r="AD1421" s="204"/>
      <c r="AE1421" s="204"/>
      <c r="AF1421" s="204"/>
      <c r="AG1421" s="204"/>
      <c r="AH1421" s="204">
        <v>27.55</v>
      </c>
      <c r="AI1421" s="204" t="s">
        <v>7414</v>
      </c>
      <c r="AJ1421" s="204" t="s">
        <v>7413</v>
      </c>
      <c r="AK1421" s="204"/>
      <c r="AL1421" s="442"/>
    </row>
    <row r="1422" spans="1:38" ht="46.5" customHeight="1" thickBot="1" x14ac:dyDescent="0.3">
      <c r="A1422" s="159" t="s">
        <v>7419</v>
      </c>
      <c r="B1422" s="407">
        <v>43692</v>
      </c>
      <c r="C1422" s="205" t="s">
        <v>6810</v>
      </c>
      <c r="D1422" s="205" t="s">
        <v>6811</v>
      </c>
      <c r="E1422" s="94" t="s">
        <v>6800</v>
      </c>
      <c r="F1422" s="94" t="s">
        <v>31</v>
      </c>
      <c r="G1422" s="94" t="s">
        <v>31</v>
      </c>
      <c r="H1422" s="408" t="s">
        <v>6801</v>
      </c>
      <c r="I1422" s="407">
        <v>43721</v>
      </c>
      <c r="J1422" s="407">
        <v>45884</v>
      </c>
      <c r="K1422" s="443"/>
      <c r="L1422" s="407" t="s">
        <v>365</v>
      </c>
      <c r="M1422" s="205" t="s">
        <v>289</v>
      </c>
      <c r="N1422" s="205" t="s">
        <v>25</v>
      </c>
      <c r="O1422" s="205">
        <v>6982</v>
      </c>
      <c r="P1422" s="547"/>
      <c r="Q1422" s="547"/>
      <c r="R1422" s="547"/>
      <c r="S1422" s="547"/>
      <c r="T1422" s="641">
        <v>32.909999999999997</v>
      </c>
      <c r="U1422" s="205">
        <v>19.12</v>
      </c>
      <c r="V1422" s="205">
        <v>6982</v>
      </c>
      <c r="W1422" s="553" t="s">
        <v>6563</v>
      </c>
      <c r="X1422" s="205">
        <v>50</v>
      </c>
      <c r="Y1422" s="205">
        <v>10</v>
      </c>
      <c r="Z1422" s="205">
        <v>60</v>
      </c>
      <c r="AA1422" s="205" t="s">
        <v>1090</v>
      </c>
      <c r="AB1422" s="205" t="s">
        <v>1090</v>
      </c>
      <c r="AC1422" s="205" t="s">
        <v>1090</v>
      </c>
      <c r="AD1422" s="205" t="s">
        <v>1090</v>
      </c>
      <c r="AE1422" s="205" t="s">
        <v>1090</v>
      </c>
      <c r="AF1422" s="205">
        <v>10</v>
      </c>
      <c r="AG1422" s="205" t="s">
        <v>1090</v>
      </c>
      <c r="AH1422" s="205"/>
      <c r="AI1422" s="205" t="s">
        <v>6813</v>
      </c>
      <c r="AJ1422" s="205" t="s">
        <v>6812</v>
      </c>
      <c r="AK1422" s="204" t="s">
        <v>1108</v>
      </c>
      <c r="AL1422" s="443"/>
    </row>
    <row r="1423" spans="1:38" ht="46.5" customHeight="1" thickBot="1" x14ac:dyDescent="0.3">
      <c r="A1423" s="159" t="s">
        <v>7436</v>
      </c>
      <c r="B1423" s="407">
        <v>43733</v>
      </c>
      <c r="C1423" s="205" t="s">
        <v>6472</v>
      </c>
      <c r="D1423" s="205" t="s">
        <v>7437</v>
      </c>
      <c r="E1423" s="94" t="s">
        <v>7438</v>
      </c>
      <c r="F1423" s="94" t="s">
        <v>63</v>
      </c>
      <c r="G1423" s="94" t="s">
        <v>63</v>
      </c>
      <c r="H1423" s="408" t="s">
        <v>7439</v>
      </c>
      <c r="I1423" s="407">
        <v>43756</v>
      </c>
      <c r="J1423" s="407">
        <v>45925</v>
      </c>
      <c r="K1423" s="443"/>
      <c r="L1423" s="407" t="s">
        <v>7044</v>
      </c>
      <c r="M1423" s="205" t="s">
        <v>756</v>
      </c>
      <c r="N1423" s="205" t="s">
        <v>66</v>
      </c>
      <c r="O1423" s="205">
        <v>66500</v>
      </c>
      <c r="P1423" s="547"/>
      <c r="Q1423" s="547"/>
      <c r="R1423" s="547"/>
      <c r="S1423" s="547"/>
      <c r="T1423" s="641">
        <v>42</v>
      </c>
      <c r="U1423" s="205">
        <v>252</v>
      </c>
      <c r="V1423" s="205">
        <v>66500</v>
      </c>
      <c r="W1423" s="553" t="s">
        <v>6679</v>
      </c>
      <c r="X1423" s="205">
        <v>100</v>
      </c>
      <c r="Y1423" s="205" t="s">
        <v>1090</v>
      </c>
      <c r="Z1423" s="205" t="s">
        <v>1090</v>
      </c>
      <c r="AA1423" s="205" t="s">
        <v>1090</v>
      </c>
      <c r="AB1423" s="205" t="s">
        <v>1090</v>
      </c>
      <c r="AC1423" s="205" t="s">
        <v>1090</v>
      </c>
      <c r="AD1423" s="205" t="s">
        <v>1090</v>
      </c>
      <c r="AE1423" s="205" t="s">
        <v>1090</v>
      </c>
      <c r="AF1423" s="205">
        <v>0.5</v>
      </c>
      <c r="AG1423" s="205" t="s">
        <v>1090</v>
      </c>
      <c r="AH1423" s="205">
        <v>108.65</v>
      </c>
      <c r="AI1423" s="205" t="s">
        <v>7440</v>
      </c>
      <c r="AJ1423" s="205" t="s">
        <v>7441</v>
      </c>
      <c r="AK1423" s="204" t="s">
        <v>1108</v>
      </c>
      <c r="AL1423" s="443"/>
    </row>
    <row r="1424" spans="1:38" ht="46.5" customHeight="1" x14ac:dyDescent="0.25">
      <c r="A1424" s="157" t="s">
        <v>7457</v>
      </c>
      <c r="B1424" s="419">
        <v>43747</v>
      </c>
      <c r="C1424" s="403" t="s">
        <v>7458</v>
      </c>
      <c r="D1424" s="403" t="s">
        <v>7460</v>
      </c>
      <c r="E1424" s="64" t="s">
        <v>158</v>
      </c>
      <c r="F1424" s="64" t="s">
        <v>158</v>
      </c>
      <c r="G1424" s="64" t="s">
        <v>128</v>
      </c>
      <c r="H1424" s="418" t="s">
        <v>7461</v>
      </c>
      <c r="I1424" s="419">
        <v>43777</v>
      </c>
      <c r="J1424" s="419">
        <v>45939</v>
      </c>
      <c r="K1424" s="702"/>
      <c r="L1424" s="419" t="s">
        <v>6918</v>
      </c>
      <c r="M1424" s="403" t="s">
        <v>334</v>
      </c>
      <c r="N1424" s="403" t="s">
        <v>34</v>
      </c>
      <c r="O1424" s="403">
        <v>1584</v>
      </c>
      <c r="P1424" s="552"/>
      <c r="Q1424" s="552"/>
      <c r="R1424" s="552"/>
      <c r="S1424" s="552"/>
      <c r="T1424" s="644">
        <v>0.6</v>
      </c>
      <c r="U1424" s="403">
        <v>4.8</v>
      </c>
      <c r="V1424" s="403">
        <v>1584</v>
      </c>
      <c r="W1424" s="703" t="s">
        <v>6563</v>
      </c>
      <c r="X1424" s="403">
        <v>50</v>
      </c>
      <c r="Y1424" s="403">
        <v>25</v>
      </c>
      <c r="Z1424" s="403">
        <v>125</v>
      </c>
      <c r="AA1424" s="403" t="s">
        <v>1090</v>
      </c>
      <c r="AB1424" s="403" t="s">
        <v>1090</v>
      </c>
      <c r="AC1424" s="403" t="s">
        <v>1090</v>
      </c>
      <c r="AD1424" s="403" t="s">
        <v>1090</v>
      </c>
      <c r="AE1424" s="403" t="s">
        <v>1090</v>
      </c>
      <c r="AF1424" s="403" t="s">
        <v>1090</v>
      </c>
      <c r="AG1424" s="403" t="s">
        <v>1090</v>
      </c>
      <c r="AH1424" s="403">
        <v>217.45</v>
      </c>
      <c r="AI1424" s="403" t="s">
        <v>7462</v>
      </c>
      <c r="AJ1424" s="403" t="s">
        <v>7463</v>
      </c>
      <c r="AK1424" s="192" t="s">
        <v>1108</v>
      </c>
      <c r="AL1424" s="192" t="s">
        <v>7466</v>
      </c>
    </row>
    <row r="1425" spans="1:38" ht="46.5" customHeight="1" thickBot="1" x14ac:dyDescent="0.3">
      <c r="A1425" s="158" t="s">
        <v>7457</v>
      </c>
      <c r="B1425" s="423">
        <v>43747</v>
      </c>
      <c r="C1425" s="204" t="s">
        <v>7459</v>
      </c>
      <c r="D1425" s="204" t="s">
        <v>7460</v>
      </c>
      <c r="E1425" s="67" t="s">
        <v>158</v>
      </c>
      <c r="F1425" s="67" t="s">
        <v>158</v>
      </c>
      <c r="G1425" s="67" t="s">
        <v>128</v>
      </c>
      <c r="H1425" s="422" t="s">
        <v>7461</v>
      </c>
      <c r="I1425" s="423">
        <v>43777</v>
      </c>
      <c r="J1425" s="423">
        <v>45939</v>
      </c>
      <c r="K1425" s="442"/>
      <c r="L1425" s="423" t="s">
        <v>6918</v>
      </c>
      <c r="M1425" s="204" t="s">
        <v>334</v>
      </c>
      <c r="N1425" s="204" t="s">
        <v>34</v>
      </c>
      <c r="O1425" s="204">
        <v>5785.15</v>
      </c>
      <c r="P1425" s="546"/>
      <c r="Q1425" s="546"/>
      <c r="R1425" s="546"/>
      <c r="S1425" s="546"/>
      <c r="T1425" s="640">
        <v>20.359000000000002</v>
      </c>
      <c r="U1425" s="204">
        <v>45.369</v>
      </c>
      <c r="V1425" s="204">
        <v>5785.15</v>
      </c>
      <c r="W1425" s="555" t="s">
        <v>6563</v>
      </c>
      <c r="X1425" s="204">
        <v>50</v>
      </c>
      <c r="Y1425" s="204">
        <v>25</v>
      </c>
      <c r="Z1425" s="204">
        <v>125</v>
      </c>
      <c r="AA1425" s="204" t="s">
        <v>1090</v>
      </c>
      <c r="AB1425" s="204" t="s">
        <v>1090</v>
      </c>
      <c r="AC1425" s="204" t="s">
        <v>1090</v>
      </c>
      <c r="AD1425" s="204" t="s">
        <v>1090</v>
      </c>
      <c r="AE1425" s="204" t="s">
        <v>1090</v>
      </c>
      <c r="AF1425" s="204">
        <v>0.3</v>
      </c>
      <c r="AG1425" s="204" t="s">
        <v>1090</v>
      </c>
      <c r="AH1425" s="204">
        <v>217.28</v>
      </c>
      <c r="AI1425" s="204" t="s">
        <v>7464</v>
      </c>
      <c r="AJ1425" s="204" t="s">
        <v>7465</v>
      </c>
      <c r="AK1425" s="204" t="s">
        <v>1108</v>
      </c>
      <c r="AL1425" s="204" t="s">
        <v>7467</v>
      </c>
    </row>
    <row r="1426" spans="1:38" ht="46.5" customHeight="1" thickBot="1" x14ac:dyDescent="0.3">
      <c r="A1426" s="159" t="s">
        <v>7472</v>
      </c>
      <c r="B1426" s="407">
        <v>43760</v>
      </c>
      <c r="C1426" s="205" t="s">
        <v>7479</v>
      </c>
      <c r="D1426" s="205" t="s">
        <v>7473</v>
      </c>
      <c r="E1426" s="94" t="s">
        <v>7474</v>
      </c>
      <c r="F1426" s="94" t="s">
        <v>7475</v>
      </c>
      <c r="G1426" s="94" t="s">
        <v>33</v>
      </c>
      <c r="H1426" s="408" t="s">
        <v>7476</v>
      </c>
      <c r="I1426" s="407">
        <v>43790</v>
      </c>
      <c r="J1426" s="407">
        <v>45952</v>
      </c>
      <c r="K1426" s="443"/>
      <c r="L1426" s="423" t="s">
        <v>1201</v>
      </c>
      <c r="M1426" s="205" t="s">
        <v>7477</v>
      </c>
      <c r="N1426" s="205" t="s">
        <v>34</v>
      </c>
      <c r="O1426" s="205">
        <v>113530</v>
      </c>
      <c r="P1426" s="547" t="s">
        <v>8284</v>
      </c>
      <c r="Q1426" s="547"/>
      <c r="R1426" s="547"/>
      <c r="S1426" s="547"/>
      <c r="T1426" s="641">
        <v>48.74</v>
      </c>
      <c r="U1426" s="205">
        <v>311.04000000000002</v>
      </c>
      <c r="V1426" s="205">
        <v>113530</v>
      </c>
      <c r="W1426" s="553" t="s">
        <v>6563</v>
      </c>
      <c r="X1426" s="205">
        <v>35</v>
      </c>
      <c r="Y1426" s="205">
        <v>25</v>
      </c>
      <c r="Z1426" s="205">
        <v>125</v>
      </c>
      <c r="AA1426" s="205" t="s">
        <v>1090</v>
      </c>
      <c r="AB1426" s="205" t="s">
        <v>1090</v>
      </c>
      <c r="AC1426" s="205" t="s">
        <v>1090</v>
      </c>
      <c r="AD1426" s="205" t="s">
        <v>1090</v>
      </c>
      <c r="AE1426" s="205" t="s">
        <v>1090</v>
      </c>
      <c r="AF1426" s="205">
        <v>0.3</v>
      </c>
      <c r="AG1426" s="205" t="s">
        <v>1090</v>
      </c>
      <c r="AH1426" s="205">
        <v>549.95000000000005</v>
      </c>
      <c r="AI1426" s="204" t="s">
        <v>7478</v>
      </c>
      <c r="AJ1426" s="204" t="s">
        <v>5427</v>
      </c>
      <c r="AK1426" s="204" t="s">
        <v>200</v>
      </c>
      <c r="AL1426" s="443"/>
    </row>
    <row r="1427" spans="1:38" ht="46.5" customHeight="1" thickBot="1" x14ac:dyDescent="0.3">
      <c r="A1427" s="168" t="s">
        <v>7493</v>
      </c>
      <c r="B1427" s="725">
        <v>43777</v>
      </c>
      <c r="C1427" s="726" t="s">
        <v>7494</v>
      </c>
      <c r="D1427" s="726" t="s">
        <v>7495</v>
      </c>
      <c r="E1427" s="167" t="s">
        <v>6814</v>
      </c>
      <c r="F1427" s="167" t="s">
        <v>70</v>
      </c>
      <c r="G1427" s="167" t="s">
        <v>70</v>
      </c>
      <c r="H1427" s="724" t="s">
        <v>6896</v>
      </c>
      <c r="I1427" s="725">
        <v>43804</v>
      </c>
      <c r="J1427" s="725">
        <v>45969</v>
      </c>
      <c r="K1427" s="731"/>
      <c r="L1427" s="551" t="s">
        <v>365</v>
      </c>
      <c r="M1427" s="726" t="s">
        <v>289</v>
      </c>
      <c r="N1427" s="726" t="s">
        <v>25</v>
      </c>
      <c r="O1427" s="726">
        <v>3431</v>
      </c>
      <c r="P1427" s="726"/>
      <c r="Q1427" s="726"/>
      <c r="R1427" s="726" t="s">
        <v>8688</v>
      </c>
      <c r="S1427" s="726"/>
      <c r="T1427" s="728">
        <v>1.6</v>
      </c>
      <c r="U1427" s="726">
        <v>9.4</v>
      </c>
      <c r="V1427" s="726">
        <v>3431</v>
      </c>
      <c r="W1427" s="732" t="s">
        <v>6679</v>
      </c>
      <c r="X1427" s="726">
        <v>50</v>
      </c>
      <c r="Y1427" s="726">
        <v>50</v>
      </c>
      <c r="Z1427" s="726">
        <v>250</v>
      </c>
      <c r="AA1427" s="726" t="s">
        <v>1090</v>
      </c>
      <c r="AB1427" s="726" t="s">
        <v>1090</v>
      </c>
      <c r="AC1427" s="726" t="s">
        <v>1090</v>
      </c>
      <c r="AD1427" s="726" t="s">
        <v>1090</v>
      </c>
      <c r="AE1427" s="726" t="s">
        <v>1090</v>
      </c>
      <c r="AF1427" s="726" t="s">
        <v>1090</v>
      </c>
      <c r="AG1427" s="726" t="s">
        <v>3334</v>
      </c>
      <c r="AH1427" s="726">
        <v>29</v>
      </c>
      <c r="AI1427" s="483" t="s">
        <v>7496</v>
      </c>
      <c r="AJ1427" s="483" t="s">
        <v>7497</v>
      </c>
      <c r="AK1427" s="483" t="s">
        <v>1108</v>
      </c>
      <c r="AL1427" s="731"/>
    </row>
    <row r="1428" spans="1:38" ht="46.5" customHeight="1" thickBot="1" x14ac:dyDescent="0.3">
      <c r="A1428" s="159" t="s">
        <v>7529</v>
      </c>
      <c r="B1428" s="407">
        <v>43803</v>
      </c>
      <c r="C1428" s="205" t="s">
        <v>7532</v>
      </c>
      <c r="D1428" s="205" t="s">
        <v>7530</v>
      </c>
      <c r="E1428" s="94" t="s">
        <v>126</v>
      </c>
      <c r="F1428" s="94" t="s">
        <v>110</v>
      </c>
      <c r="G1428" s="94" t="s">
        <v>33</v>
      </c>
      <c r="H1428" s="408" t="s">
        <v>1983</v>
      </c>
      <c r="I1428" s="407">
        <v>43824</v>
      </c>
      <c r="J1428" s="407">
        <v>45995</v>
      </c>
      <c r="K1428" s="443"/>
      <c r="L1428" s="423" t="s">
        <v>6961</v>
      </c>
      <c r="M1428" s="205" t="s">
        <v>4699</v>
      </c>
      <c r="N1428" s="205" t="s">
        <v>34</v>
      </c>
      <c r="O1428" s="205">
        <v>105120</v>
      </c>
      <c r="P1428" s="547"/>
      <c r="Q1428" s="547"/>
      <c r="R1428" s="547"/>
      <c r="S1428" s="547"/>
      <c r="T1428" s="641">
        <v>35</v>
      </c>
      <c r="U1428" s="205">
        <v>288</v>
      </c>
      <c r="V1428" s="205">
        <v>105120</v>
      </c>
      <c r="W1428" s="553" t="s">
        <v>6563</v>
      </c>
      <c r="X1428" s="205">
        <v>35</v>
      </c>
      <c r="Y1428" s="205">
        <v>25</v>
      </c>
      <c r="Z1428" s="205">
        <v>125</v>
      </c>
      <c r="AA1428" s="205" t="s">
        <v>1090</v>
      </c>
      <c r="AB1428" s="205" t="s">
        <v>1090</v>
      </c>
      <c r="AC1428" s="205" t="s">
        <v>1090</v>
      </c>
      <c r="AD1428" s="205" t="s">
        <v>1090</v>
      </c>
      <c r="AE1428" s="205" t="s">
        <v>1090</v>
      </c>
      <c r="AF1428" s="205" t="s">
        <v>1090</v>
      </c>
      <c r="AG1428" s="205" t="s">
        <v>1090</v>
      </c>
      <c r="AH1428" s="205">
        <v>612.29999999999995</v>
      </c>
      <c r="AI1428" s="204" t="s">
        <v>7531</v>
      </c>
      <c r="AJ1428" s="204" t="s">
        <v>5986</v>
      </c>
      <c r="AK1428" s="204" t="s">
        <v>200</v>
      </c>
      <c r="AL1428" s="443"/>
    </row>
    <row r="1429" spans="1:38" ht="46.5" customHeight="1" thickBot="1" x14ac:dyDescent="0.3">
      <c r="A1429" s="159" t="s">
        <v>7533</v>
      </c>
      <c r="B1429" s="407">
        <v>43811</v>
      </c>
      <c r="C1429" s="205" t="s">
        <v>7534</v>
      </c>
      <c r="D1429" s="205" t="s">
        <v>7535</v>
      </c>
      <c r="E1429" s="94" t="s">
        <v>7536</v>
      </c>
      <c r="F1429" s="94" t="s">
        <v>69</v>
      </c>
      <c r="G1429" s="94" t="s">
        <v>51</v>
      </c>
      <c r="H1429" s="408" t="s">
        <v>7537</v>
      </c>
      <c r="I1429" s="407">
        <v>43834</v>
      </c>
      <c r="J1429" s="407">
        <v>46003</v>
      </c>
      <c r="K1429" s="443"/>
      <c r="L1429" s="423" t="s">
        <v>7538</v>
      </c>
      <c r="M1429" s="205" t="s">
        <v>7539</v>
      </c>
      <c r="N1429" s="205" t="s">
        <v>52</v>
      </c>
      <c r="O1429" s="205">
        <v>250</v>
      </c>
      <c r="P1429" s="547"/>
      <c r="Q1429" s="547"/>
      <c r="R1429" s="547"/>
      <c r="S1429" s="547"/>
      <c r="T1429" s="641">
        <v>0.12</v>
      </c>
      <c r="U1429" s="205">
        <v>1.2</v>
      </c>
      <c r="V1429" s="205">
        <v>250</v>
      </c>
      <c r="W1429" s="553" t="s">
        <v>6563</v>
      </c>
      <c r="X1429" s="205">
        <v>35</v>
      </c>
      <c r="Y1429" s="205">
        <v>25</v>
      </c>
      <c r="Z1429" s="205">
        <v>125</v>
      </c>
      <c r="AA1429" s="205" t="s">
        <v>1090</v>
      </c>
      <c r="AB1429" s="205" t="s">
        <v>1090</v>
      </c>
      <c r="AC1429" s="205" t="s">
        <v>1090</v>
      </c>
      <c r="AD1429" s="205" t="s">
        <v>1090</v>
      </c>
      <c r="AE1429" s="205" t="s">
        <v>1090</v>
      </c>
      <c r="AF1429" s="205" t="s">
        <v>1090</v>
      </c>
      <c r="AG1429" s="205" t="s">
        <v>1090</v>
      </c>
      <c r="AH1429" s="205">
        <v>580</v>
      </c>
      <c r="AI1429" s="204" t="s">
        <v>7540</v>
      </c>
      <c r="AJ1429" s="204" t="s">
        <v>7541</v>
      </c>
      <c r="AK1429" s="204" t="s">
        <v>200</v>
      </c>
      <c r="AL1429" s="443"/>
    </row>
    <row r="1430" spans="1:38" ht="46.5" customHeight="1" x14ac:dyDescent="0.25">
      <c r="A1430" s="157" t="s">
        <v>7542</v>
      </c>
      <c r="B1430" s="419">
        <v>43818</v>
      </c>
      <c r="C1430" s="403" t="s">
        <v>7543</v>
      </c>
      <c r="D1430" s="403" t="s">
        <v>7545</v>
      </c>
      <c r="E1430" s="64" t="s">
        <v>7171</v>
      </c>
      <c r="F1430" s="64" t="s">
        <v>41</v>
      </c>
      <c r="G1430" s="64" t="s">
        <v>33</v>
      </c>
      <c r="H1430" s="418" t="s">
        <v>5429</v>
      </c>
      <c r="I1430" s="419">
        <v>43837</v>
      </c>
      <c r="J1430" s="419" t="s">
        <v>6161</v>
      </c>
      <c r="K1430" s="702"/>
      <c r="L1430" s="419" t="s">
        <v>6738</v>
      </c>
      <c r="M1430" s="403" t="s">
        <v>7546</v>
      </c>
      <c r="N1430" s="403" t="s">
        <v>34</v>
      </c>
      <c r="O1430" s="403">
        <v>73485.600000000006</v>
      </c>
      <c r="P1430" s="552"/>
      <c r="Q1430" s="552"/>
      <c r="R1430" s="552"/>
      <c r="S1430" s="552"/>
      <c r="T1430" s="644">
        <v>61.51</v>
      </c>
      <c r="U1430" s="403">
        <v>612.38</v>
      </c>
      <c r="V1430" s="403">
        <v>73485.600000000006</v>
      </c>
      <c r="W1430" s="554" t="s">
        <v>6563</v>
      </c>
      <c r="X1430" s="192">
        <v>35</v>
      </c>
      <c r="Y1430" s="192">
        <v>25</v>
      </c>
      <c r="Z1430" s="192">
        <v>125</v>
      </c>
      <c r="AA1430" s="192" t="s">
        <v>1090</v>
      </c>
      <c r="AB1430" s="192" t="s">
        <v>1090</v>
      </c>
      <c r="AC1430" s="192" t="s">
        <v>1090</v>
      </c>
      <c r="AD1430" s="192" t="s">
        <v>1090</v>
      </c>
      <c r="AE1430" s="192" t="s">
        <v>1090</v>
      </c>
      <c r="AF1430" s="192">
        <v>0.3</v>
      </c>
      <c r="AG1430" s="192" t="s">
        <v>1090</v>
      </c>
      <c r="AH1430" s="403">
        <v>612</v>
      </c>
      <c r="AI1430" s="403" t="s">
        <v>7547</v>
      </c>
      <c r="AJ1430" s="403" t="s">
        <v>7548</v>
      </c>
      <c r="AK1430" s="192" t="s">
        <v>7549</v>
      </c>
      <c r="AL1430" s="192" t="s">
        <v>7550</v>
      </c>
    </row>
    <row r="1431" spans="1:38" ht="46.5" customHeight="1" thickBot="1" x14ac:dyDescent="0.3">
      <c r="A1431" s="158" t="s">
        <v>7542</v>
      </c>
      <c r="B1431" s="423">
        <v>43818</v>
      </c>
      <c r="C1431" s="204" t="s">
        <v>7544</v>
      </c>
      <c r="D1431" s="204" t="s">
        <v>7545</v>
      </c>
      <c r="E1431" s="67" t="s">
        <v>7171</v>
      </c>
      <c r="F1431" s="67" t="s">
        <v>41</v>
      </c>
      <c r="G1431" s="67" t="s">
        <v>33</v>
      </c>
      <c r="H1431" s="422" t="s">
        <v>5429</v>
      </c>
      <c r="I1431" s="423">
        <v>43837</v>
      </c>
      <c r="J1431" s="423" t="s">
        <v>6161</v>
      </c>
      <c r="K1431" s="442"/>
      <c r="L1431" s="423" t="s">
        <v>6738</v>
      </c>
      <c r="M1431" s="204" t="s">
        <v>7546</v>
      </c>
      <c r="N1431" s="204" t="s">
        <v>34</v>
      </c>
      <c r="O1431" s="204">
        <v>17612.87</v>
      </c>
      <c r="P1431" s="546"/>
      <c r="Q1431" s="546"/>
      <c r="R1431" s="546"/>
      <c r="S1431" s="546"/>
      <c r="T1431" s="640">
        <v>2778.04</v>
      </c>
      <c r="U1431" s="204">
        <v>48.25</v>
      </c>
      <c r="V1431" s="204">
        <v>17612.87</v>
      </c>
      <c r="W1431" s="555" t="s">
        <v>6563</v>
      </c>
      <c r="X1431" s="204">
        <v>35</v>
      </c>
      <c r="Y1431" s="204">
        <v>25</v>
      </c>
      <c r="Z1431" s="204">
        <v>125</v>
      </c>
      <c r="AA1431" s="204" t="s">
        <v>1090</v>
      </c>
      <c r="AB1431" s="204" t="s">
        <v>1090</v>
      </c>
      <c r="AC1431" s="204" t="s">
        <v>1090</v>
      </c>
      <c r="AD1431" s="204" t="s">
        <v>1090</v>
      </c>
      <c r="AE1431" s="204" t="s">
        <v>1090</v>
      </c>
      <c r="AF1431" s="204">
        <v>0.3</v>
      </c>
      <c r="AG1431" s="204" t="s">
        <v>1090</v>
      </c>
      <c r="AH1431" s="204">
        <v>612</v>
      </c>
      <c r="AI1431" s="204" t="s">
        <v>7547</v>
      </c>
      <c r="AJ1431" s="204" t="s">
        <v>7548</v>
      </c>
      <c r="AK1431" s="204" t="s">
        <v>7549</v>
      </c>
      <c r="AL1431" s="204" t="s">
        <v>7551</v>
      </c>
    </row>
    <row r="1432" spans="1:38" ht="46.5" customHeight="1" x14ac:dyDescent="0.25">
      <c r="A1432" s="157" t="s">
        <v>7556</v>
      </c>
      <c r="B1432" s="419">
        <v>43822</v>
      </c>
      <c r="C1432" s="403" t="s">
        <v>7557</v>
      </c>
      <c r="D1432" s="403" t="s">
        <v>7559</v>
      </c>
      <c r="E1432" s="64" t="s">
        <v>33</v>
      </c>
      <c r="F1432" s="64" t="s">
        <v>41</v>
      </c>
      <c r="G1432" s="64" t="s">
        <v>33</v>
      </c>
      <c r="H1432" s="418" t="s">
        <v>153</v>
      </c>
      <c r="I1432" s="419">
        <v>43847</v>
      </c>
      <c r="J1432" s="419" t="s">
        <v>6161</v>
      </c>
      <c r="K1432" s="702"/>
      <c r="L1432" s="419" t="s">
        <v>6673</v>
      </c>
      <c r="M1432" s="403" t="s">
        <v>948</v>
      </c>
      <c r="N1432" s="403" t="s">
        <v>34</v>
      </c>
      <c r="O1432" s="403">
        <v>40996.800000000003</v>
      </c>
      <c r="P1432" s="552"/>
      <c r="Q1432" s="552"/>
      <c r="R1432" s="552"/>
      <c r="S1432" s="552"/>
      <c r="T1432" s="644">
        <v>35.72</v>
      </c>
      <c r="U1432" s="403">
        <v>341.64</v>
      </c>
      <c r="V1432" s="403">
        <v>40996.800000000003</v>
      </c>
      <c r="W1432" s="554" t="s">
        <v>6563</v>
      </c>
      <c r="X1432" s="192">
        <v>35</v>
      </c>
      <c r="Y1432" s="192">
        <v>25</v>
      </c>
      <c r="Z1432" s="192">
        <v>125</v>
      </c>
      <c r="AA1432" s="192" t="s">
        <v>1090</v>
      </c>
      <c r="AB1432" s="192" t="s">
        <v>1090</v>
      </c>
      <c r="AC1432" s="192" t="s">
        <v>1090</v>
      </c>
      <c r="AD1432" s="192" t="s">
        <v>1090</v>
      </c>
      <c r="AE1432" s="192" t="s">
        <v>1090</v>
      </c>
      <c r="AF1432" s="192">
        <v>0.3</v>
      </c>
      <c r="AG1432" s="192" t="s">
        <v>1090</v>
      </c>
      <c r="AH1432" s="403">
        <v>697.25</v>
      </c>
      <c r="AI1432" s="403" t="s">
        <v>7560</v>
      </c>
      <c r="AJ1432" s="403" t="s">
        <v>7561</v>
      </c>
      <c r="AK1432" s="192" t="s">
        <v>7549</v>
      </c>
      <c r="AL1432" s="192" t="s">
        <v>7550</v>
      </c>
    </row>
    <row r="1433" spans="1:38" ht="46.5" customHeight="1" thickBot="1" x14ac:dyDescent="0.3">
      <c r="A1433" s="158" t="s">
        <v>7556</v>
      </c>
      <c r="B1433" s="423">
        <v>43822</v>
      </c>
      <c r="C1433" s="204" t="s">
        <v>7558</v>
      </c>
      <c r="D1433" s="204" t="s">
        <v>7559</v>
      </c>
      <c r="E1433" s="67" t="s">
        <v>33</v>
      </c>
      <c r="F1433" s="67" t="s">
        <v>41</v>
      </c>
      <c r="G1433" s="67" t="s">
        <v>33</v>
      </c>
      <c r="H1433" s="422" t="s">
        <v>153</v>
      </c>
      <c r="I1433" s="423">
        <v>43847</v>
      </c>
      <c r="J1433" s="423" t="s">
        <v>6161</v>
      </c>
      <c r="K1433" s="442"/>
      <c r="L1433" s="423" t="s">
        <v>6673</v>
      </c>
      <c r="M1433" s="204" t="s">
        <v>948</v>
      </c>
      <c r="N1433" s="204" t="s">
        <v>34</v>
      </c>
      <c r="O1433" s="204">
        <v>100635.37</v>
      </c>
      <c r="P1433" s="546"/>
      <c r="Q1433" s="546"/>
      <c r="R1433" s="546"/>
      <c r="S1433" s="546"/>
      <c r="T1433" s="640">
        <v>4071.42</v>
      </c>
      <c r="U1433" s="204">
        <v>275.70999999999998</v>
      </c>
      <c r="V1433" s="204">
        <v>100635.37</v>
      </c>
      <c r="W1433" s="555" t="s">
        <v>6563</v>
      </c>
      <c r="X1433" s="204">
        <v>35</v>
      </c>
      <c r="Y1433" s="204">
        <v>25</v>
      </c>
      <c r="Z1433" s="204">
        <v>125</v>
      </c>
      <c r="AA1433" s="204" t="s">
        <v>1090</v>
      </c>
      <c r="AB1433" s="204" t="s">
        <v>1090</v>
      </c>
      <c r="AC1433" s="204" t="s">
        <v>1090</v>
      </c>
      <c r="AD1433" s="204" t="s">
        <v>1090</v>
      </c>
      <c r="AE1433" s="204" t="s">
        <v>1090</v>
      </c>
      <c r="AF1433" s="204">
        <v>0.3</v>
      </c>
      <c r="AG1433" s="204" t="s">
        <v>1090</v>
      </c>
      <c r="AH1433" s="204">
        <v>697.25</v>
      </c>
      <c r="AI1433" s="204" t="s">
        <v>7560</v>
      </c>
      <c r="AJ1433" s="204" t="s">
        <v>7561</v>
      </c>
      <c r="AK1433" s="204" t="s">
        <v>7549</v>
      </c>
      <c r="AL1433" s="204" t="s">
        <v>7551</v>
      </c>
    </row>
    <row r="1434" spans="1:38" ht="46.5" customHeight="1" thickBot="1" x14ac:dyDescent="0.3">
      <c r="A1434" s="159" t="s">
        <v>7611</v>
      </c>
      <c r="B1434" s="407">
        <v>43836</v>
      </c>
      <c r="C1434" s="205" t="s">
        <v>7612</v>
      </c>
      <c r="D1434" s="205" t="s">
        <v>7613</v>
      </c>
      <c r="E1434" s="94" t="s">
        <v>93</v>
      </c>
      <c r="F1434" s="94" t="s">
        <v>90</v>
      </c>
      <c r="G1434" s="94" t="s">
        <v>33</v>
      </c>
      <c r="H1434" s="408" t="s">
        <v>277</v>
      </c>
      <c r="I1434" s="407">
        <v>43858</v>
      </c>
      <c r="J1434" s="407">
        <v>46028</v>
      </c>
      <c r="K1434" s="443"/>
      <c r="L1434" s="423" t="s">
        <v>7614</v>
      </c>
      <c r="M1434" s="205" t="s">
        <v>948</v>
      </c>
      <c r="N1434" s="205" t="s">
        <v>34</v>
      </c>
      <c r="O1434" s="205">
        <v>54750</v>
      </c>
      <c r="P1434" s="547"/>
      <c r="Q1434" s="547"/>
      <c r="R1434" s="547"/>
      <c r="S1434" s="547"/>
      <c r="T1434" s="641">
        <v>18.75</v>
      </c>
      <c r="U1434" s="205">
        <v>150</v>
      </c>
      <c r="V1434" s="205">
        <v>54750</v>
      </c>
      <c r="W1434" s="553" t="s">
        <v>6563</v>
      </c>
      <c r="X1434" s="205">
        <v>35</v>
      </c>
      <c r="Y1434" s="205">
        <v>25</v>
      </c>
      <c r="Z1434" s="205">
        <v>125</v>
      </c>
      <c r="AA1434" s="205" t="s">
        <v>1090</v>
      </c>
      <c r="AB1434" s="205" t="s">
        <v>1090</v>
      </c>
      <c r="AC1434" s="205" t="s">
        <v>1090</v>
      </c>
      <c r="AD1434" s="205" t="s">
        <v>1090</v>
      </c>
      <c r="AE1434" s="205" t="s">
        <v>1090</v>
      </c>
      <c r="AF1434" s="205">
        <v>0.3</v>
      </c>
      <c r="AG1434" s="205" t="s">
        <v>6986</v>
      </c>
      <c r="AH1434" s="205">
        <v>908.5</v>
      </c>
      <c r="AI1434" s="204" t="s">
        <v>7615</v>
      </c>
      <c r="AJ1434" s="204" t="s">
        <v>7616</v>
      </c>
      <c r="AK1434" s="204" t="s">
        <v>200</v>
      </c>
      <c r="AL1434" s="443"/>
    </row>
    <row r="1435" spans="1:38" ht="46.5" customHeight="1" x14ac:dyDescent="0.25">
      <c r="A1435" s="157" t="s">
        <v>7617</v>
      </c>
      <c r="B1435" s="419">
        <v>43850</v>
      </c>
      <c r="C1435" s="403" t="s">
        <v>7619</v>
      </c>
      <c r="D1435" s="403" t="s">
        <v>7618</v>
      </c>
      <c r="E1435" s="64" t="s">
        <v>126</v>
      </c>
      <c r="F1435" s="64" t="s">
        <v>110</v>
      </c>
      <c r="G1435" s="64" t="s">
        <v>33</v>
      </c>
      <c r="H1435" s="418" t="s">
        <v>1983</v>
      </c>
      <c r="I1435" s="419">
        <v>43872</v>
      </c>
      <c r="J1435" s="419" t="s">
        <v>6161</v>
      </c>
      <c r="K1435" s="702"/>
      <c r="L1435" s="419" t="s">
        <v>6961</v>
      </c>
      <c r="M1435" s="403" t="s">
        <v>4699</v>
      </c>
      <c r="N1435" s="403" t="s">
        <v>34</v>
      </c>
      <c r="O1435" s="403">
        <v>7391.25</v>
      </c>
      <c r="P1435" s="552"/>
      <c r="Q1435" s="552"/>
      <c r="R1435" s="552"/>
      <c r="S1435" s="552"/>
      <c r="T1435" s="644">
        <v>2.1</v>
      </c>
      <c r="U1435" s="403">
        <v>20.25</v>
      </c>
      <c r="V1435" s="403">
        <v>7391.25</v>
      </c>
      <c r="W1435" s="554" t="s">
        <v>6563</v>
      </c>
      <c r="X1435" s="192">
        <v>35</v>
      </c>
      <c r="Y1435" s="192">
        <v>25</v>
      </c>
      <c r="Z1435" s="192">
        <v>125</v>
      </c>
      <c r="AA1435" s="192" t="s">
        <v>1090</v>
      </c>
      <c r="AB1435" s="192" t="s">
        <v>1090</v>
      </c>
      <c r="AC1435" s="192" t="s">
        <v>1090</v>
      </c>
      <c r="AD1435" s="192" t="s">
        <v>1090</v>
      </c>
      <c r="AE1435" s="192" t="s">
        <v>1090</v>
      </c>
      <c r="AF1435" s="192">
        <v>0.3</v>
      </c>
      <c r="AG1435" s="192" t="s">
        <v>1090</v>
      </c>
      <c r="AH1435" s="403">
        <v>624.88</v>
      </c>
      <c r="AI1435" s="403" t="s">
        <v>7621</v>
      </c>
      <c r="AJ1435" s="403" t="s">
        <v>7622</v>
      </c>
      <c r="AK1435" s="192" t="s">
        <v>7549</v>
      </c>
      <c r="AL1435" s="192"/>
    </row>
    <row r="1436" spans="1:38" ht="46.5" customHeight="1" thickBot="1" x14ac:dyDescent="0.3">
      <c r="A1436" s="158" t="s">
        <v>7617</v>
      </c>
      <c r="B1436" s="423">
        <v>43850</v>
      </c>
      <c r="C1436" s="204" t="s">
        <v>7620</v>
      </c>
      <c r="D1436" s="204" t="s">
        <v>7618</v>
      </c>
      <c r="E1436" s="67" t="s">
        <v>126</v>
      </c>
      <c r="F1436" s="67" t="s">
        <v>110</v>
      </c>
      <c r="G1436" s="67" t="s">
        <v>33</v>
      </c>
      <c r="H1436" s="422" t="s">
        <v>1983</v>
      </c>
      <c r="I1436" s="423">
        <v>43872</v>
      </c>
      <c r="J1436" s="423" t="s">
        <v>6161</v>
      </c>
      <c r="K1436" s="442"/>
      <c r="L1436" s="423" t="s">
        <v>6961</v>
      </c>
      <c r="M1436" s="204" t="s">
        <v>4699</v>
      </c>
      <c r="N1436" s="204" t="s">
        <v>34</v>
      </c>
      <c r="O1436" s="204">
        <v>34609498.560000002</v>
      </c>
      <c r="P1436" s="546"/>
      <c r="Q1436" s="546"/>
      <c r="R1436" s="546"/>
      <c r="S1436" s="546"/>
      <c r="T1436" s="640"/>
      <c r="U1436" s="204">
        <v>95820.54</v>
      </c>
      <c r="V1436" s="204">
        <v>34609498.560000002</v>
      </c>
      <c r="W1436" s="555" t="s">
        <v>6563</v>
      </c>
      <c r="X1436" s="204">
        <v>35</v>
      </c>
      <c r="Y1436" s="204">
        <v>25</v>
      </c>
      <c r="Z1436" s="204">
        <v>125</v>
      </c>
      <c r="AA1436" s="204" t="s">
        <v>1090</v>
      </c>
      <c r="AB1436" s="204" t="s">
        <v>1090</v>
      </c>
      <c r="AC1436" s="204" t="s">
        <v>1090</v>
      </c>
      <c r="AD1436" s="204" t="s">
        <v>1090</v>
      </c>
      <c r="AE1436" s="204" t="s">
        <v>1090</v>
      </c>
      <c r="AF1436" s="204">
        <v>0.3</v>
      </c>
      <c r="AG1436" s="204" t="s">
        <v>1090</v>
      </c>
      <c r="AH1436" s="204">
        <v>624.88</v>
      </c>
      <c r="AI1436" s="204" t="s">
        <v>7621</v>
      </c>
      <c r="AJ1436" s="204" t="s">
        <v>7622</v>
      </c>
      <c r="AK1436" s="204" t="s">
        <v>7549</v>
      </c>
      <c r="AL1436" s="204"/>
    </row>
    <row r="1437" spans="1:38" ht="46.5" customHeight="1" thickBot="1" x14ac:dyDescent="0.3">
      <c r="A1437" s="159" t="s">
        <v>7623</v>
      </c>
      <c r="B1437" s="407">
        <v>43858</v>
      </c>
      <c r="C1437" s="205" t="s">
        <v>7624</v>
      </c>
      <c r="D1437" s="205" t="s">
        <v>7625</v>
      </c>
      <c r="E1437" s="94" t="s">
        <v>33</v>
      </c>
      <c r="F1437" s="94" t="s">
        <v>41</v>
      </c>
      <c r="G1437" s="94" t="s">
        <v>33</v>
      </c>
      <c r="H1437" s="408" t="s">
        <v>153</v>
      </c>
      <c r="I1437" s="407">
        <v>43879</v>
      </c>
      <c r="J1437" s="407" t="s">
        <v>6161</v>
      </c>
      <c r="K1437" s="443"/>
      <c r="L1437" s="423" t="s">
        <v>6673</v>
      </c>
      <c r="M1437" s="205" t="s">
        <v>7626</v>
      </c>
      <c r="N1437" s="205" t="s">
        <v>34</v>
      </c>
      <c r="O1437" s="205">
        <v>109500</v>
      </c>
      <c r="P1437" s="547"/>
      <c r="Q1437" s="547"/>
      <c r="R1437" s="547"/>
      <c r="S1437" s="547"/>
      <c r="T1437" s="641"/>
      <c r="U1437" s="205">
        <v>300</v>
      </c>
      <c r="V1437" s="205">
        <v>109500</v>
      </c>
      <c r="W1437" s="553" t="s">
        <v>6563</v>
      </c>
      <c r="X1437" s="205">
        <v>35</v>
      </c>
      <c r="Y1437" s="205">
        <v>25</v>
      </c>
      <c r="Z1437" s="205">
        <v>125</v>
      </c>
      <c r="AA1437" s="205" t="s">
        <v>1090</v>
      </c>
      <c r="AB1437" s="205" t="s">
        <v>1090</v>
      </c>
      <c r="AC1437" s="205" t="s">
        <v>1090</v>
      </c>
      <c r="AD1437" s="205" t="s">
        <v>1090</v>
      </c>
      <c r="AE1437" s="205" t="s">
        <v>1090</v>
      </c>
      <c r="AF1437" s="205">
        <v>0.3</v>
      </c>
      <c r="AG1437" s="205" t="s">
        <v>1090</v>
      </c>
      <c r="AH1437" s="205">
        <v>670.6</v>
      </c>
      <c r="AI1437" s="204" t="s">
        <v>7627</v>
      </c>
      <c r="AJ1437" s="204" t="s">
        <v>7628</v>
      </c>
      <c r="AK1437" s="204" t="s">
        <v>7549</v>
      </c>
      <c r="AL1437" s="443"/>
    </row>
    <row r="1438" spans="1:38" ht="46.5" customHeight="1" thickBot="1" x14ac:dyDescent="0.3">
      <c r="A1438" s="159" t="s">
        <v>7635</v>
      </c>
      <c r="B1438" s="407">
        <v>43860</v>
      </c>
      <c r="C1438" s="205" t="s">
        <v>7636</v>
      </c>
      <c r="D1438" s="205" t="s">
        <v>7244</v>
      </c>
      <c r="E1438" s="94" t="s">
        <v>7176</v>
      </c>
      <c r="F1438" s="94" t="s">
        <v>69</v>
      </c>
      <c r="G1438" s="94" t="s">
        <v>51</v>
      </c>
      <c r="H1438" s="408" t="s">
        <v>1963</v>
      </c>
      <c r="I1438" s="407"/>
      <c r="J1438" s="407">
        <v>44860</v>
      </c>
      <c r="K1438" s="443"/>
      <c r="L1438" s="423" t="s">
        <v>6708</v>
      </c>
      <c r="M1438" s="205" t="s">
        <v>300</v>
      </c>
      <c r="N1438" s="205" t="s">
        <v>52</v>
      </c>
      <c r="O1438" s="205">
        <v>1360</v>
      </c>
      <c r="P1438" s="547"/>
      <c r="Q1438" s="547"/>
      <c r="R1438" s="547"/>
      <c r="S1438" s="547"/>
      <c r="T1438" s="641">
        <v>0.16400000000000001</v>
      </c>
      <c r="U1438" s="205">
        <v>4.05</v>
      </c>
      <c r="V1438" s="205">
        <v>1360</v>
      </c>
      <c r="W1438" s="553" t="s">
        <v>6977</v>
      </c>
      <c r="X1438" s="205">
        <v>30</v>
      </c>
      <c r="Y1438" s="205">
        <v>60</v>
      </c>
      <c r="Z1438" s="205">
        <v>80</v>
      </c>
      <c r="AA1438" s="205" t="s">
        <v>1090</v>
      </c>
      <c r="AB1438" s="205" t="s">
        <v>1090</v>
      </c>
      <c r="AC1438" s="205" t="s">
        <v>1090</v>
      </c>
      <c r="AD1438" s="205" t="s">
        <v>1090</v>
      </c>
      <c r="AE1438" s="205" t="s">
        <v>1090</v>
      </c>
      <c r="AF1438" s="205" t="s">
        <v>1090</v>
      </c>
      <c r="AG1438" s="205" t="s">
        <v>7637</v>
      </c>
      <c r="AH1438" s="205">
        <v>315.5</v>
      </c>
      <c r="AI1438" s="204" t="s">
        <v>7638</v>
      </c>
      <c r="AJ1438" s="204" t="s">
        <v>7639</v>
      </c>
      <c r="AK1438" s="204" t="s">
        <v>200</v>
      </c>
      <c r="AL1438" s="443"/>
    </row>
    <row r="1439" spans="1:38" ht="46.5" customHeight="1" x14ac:dyDescent="0.25">
      <c r="A1439" s="157" t="s">
        <v>7640</v>
      </c>
      <c r="B1439" s="419">
        <v>43860</v>
      </c>
      <c r="C1439" s="403" t="s">
        <v>7641</v>
      </c>
      <c r="D1439" s="403" t="s">
        <v>7643</v>
      </c>
      <c r="E1439" s="64" t="s">
        <v>93</v>
      </c>
      <c r="F1439" s="64" t="s">
        <v>90</v>
      </c>
      <c r="G1439" s="64" t="s">
        <v>33</v>
      </c>
      <c r="H1439" s="418" t="s">
        <v>277</v>
      </c>
      <c r="I1439" s="419">
        <v>43880</v>
      </c>
      <c r="J1439" s="419">
        <v>46052</v>
      </c>
      <c r="K1439" s="702"/>
      <c r="L1439" s="419" t="s">
        <v>7614</v>
      </c>
      <c r="M1439" s="403" t="s">
        <v>7644</v>
      </c>
      <c r="N1439" s="403" t="s">
        <v>34</v>
      </c>
      <c r="O1439" s="403">
        <v>1202.8399999999999</v>
      </c>
      <c r="P1439" s="552"/>
      <c r="Q1439" s="552"/>
      <c r="R1439" s="552"/>
      <c r="S1439" s="552"/>
      <c r="T1439" s="644"/>
      <c r="U1439" s="403">
        <v>10.02</v>
      </c>
      <c r="V1439" s="403">
        <v>1202.8399999999999</v>
      </c>
      <c r="W1439" s="554" t="s">
        <v>6563</v>
      </c>
      <c r="X1439" s="192">
        <v>35</v>
      </c>
      <c r="Y1439" s="192">
        <v>25</v>
      </c>
      <c r="Z1439" s="192">
        <v>125</v>
      </c>
      <c r="AA1439" s="192"/>
      <c r="AB1439" s="192"/>
      <c r="AC1439" s="192"/>
      <c r="AD1439" s="192"/>
      <c r="AE1439" s="192"/>
      <c r="AF1439" s="192">
        <v>0.1</v>
      </c>
      <c r="AG1439" s="192" t="s">
        <v>7645</v>
      </c>
      <c r="AH1439" s="403">
        <v>907.52</v>
      </c>
      <c r="AI1439" s="192" t="s">
        <v>6479</v>
      </c>
      <c r="AJ1439" s="192" t="s">
        <v>7646</v>
      </c>
      <c r="AK1439" s="192" t="s">
        <v>200</v>
      </c>
      <c r="AL1439" s="192"/>
    </row>
    <row r="1440" spans="1:38" ht="46.5" customHeight="1" thickBot="1" x14ac:dyDescent="0.3">
      <c r="A1440" s="158" t="s">
        <v>7640</v>
      </c>
      <c r="B1440" s="423">
        <v>43860</v>
      </c>
      <c r="C1440" s="204" t="s">
        <v>7642</v>
      </c>
      <c r="D1440" s="204" t="s">
        <v>7643</v>
      </c>
      <c r="E1440" s="67" t="s">
        <v>93</v>
      </c>
      <c r="F1440" s="67" t="s">
        <v>90</v>
      </c>
      <c r="G1440" s="67" t="s">
        <v>33</v>
      </c>
      <c r="H1440" s="422" t="s">
        <v>277</v>
      </c>
      <c r="I1440" s="423">
        <v>43880</v>
      </c>
      <c r="J1440" s="423">
        <v>46052</v>
      </c>
      <c r="K1440" s="442"/>
      <c r="L1440" s="423" t="s">
        <v>7614</v>
      </c>
      <c r="M1440" s="204" t="s">
        <v>7644</v>
      </c>
      <c r="N1440" s="204" t="s">
        <v>34</v>
      </c>
      <c r="O1440" s="204">
        <v>3618.24</v>
      </c>
      <c r="P1440" s="546"/>
      <c r="Q1440" s="546"/>
      <c r="R1440" s="546"/>
      <c r="S1440" s="546"/>
      <c r="T1440" s="640"/>
      <c r="U1440" s="204">
        <v>9.91</v>
      </c>
      <c r="V1440" s="204">
        <v>3618.24</v>
      </c>
      <c r="W1440" s="555" t="s">
        <v>6563</v>
      </c>
      <c r="X1440" s="204">
        <v>35</v>
      </c>
      <c r="Y1440" s="204">
        <v>25</v>
      </c>
      <c r="Z1440" s="204">
        <v>125</v>
      </c>
      <c r="AA1440" s="204"/>
      <c r="AB1440" s="204"/>
      <c r="AC1440" s="204"/>
      <c r="AD1440" s="204"/>
      <c r="AE1440" s="204"/>
      <c r="AF1440" s="204">
        <v>0.1</v>
      </c>
      <c r="AG1440" s="204" t="s">
        <v>7645</v>
      </c>
      <c r="AH1440" s="204">
        <v>907.52</v>
      </c>
      <c r="AI1440" s="204" t="s">
        <v>6479</v>
      </c>
      <c r="AJ1440" s="204" t="s">
        <v>7646</v>
      </c>
      <c r="AK1440" s="204" t="s">
        <v>200</v>
      </c>
      <c r="AL1440" s="204"/>
    </row>
    <row r="1441" spans="1:38" ht="46.5" customHeight="1" thickBot="1" x14ac:dyDescent="0.3">
      <c r="A1441" s="159" t="s">
        <v>7655</v>
      </c>
      <c r="B1441" s="407">
        <v>43881</v>
      </c>
      <c r="C1441" s="205" t="s">
        <v>7656</v>
      </c>
      <c r="D1441" s="205" t="s">
        <v>7657</v>
      </c>
      <c r="E1441" s="94" t="s">
        <v>108</v>
      </c>
      <c r="F1441" s="94" t="s">
        <v>108</v>
      </c>
      <c r="G1441" s="94" t="s">
        <v>51</v>
      </c>
      <c r="H1441" s="408" t="s">
        <v>1962</v>
      </c>
      <c r="I1441" s="407">
        <v>43903</v>
      </c>
      <c r="J1441" s="407">
        <v>46073</v>
      </c>
      <c r="K1441" s="443"/>
      <c r="L1441" s="423" t="s">
        <v>6748</v>
      </c>
      <c r="M1441" s="205" t="s">
        <v>306</v>
      </c>
      <c r="N1441" s="205" t="s">
        <v>21</v>
      </c>
      <c r="O1441" s="205">
        <v>1980</v>
      </c>
      <c r="P1441" s="547"/>
      <c r="Q1441" s="547"/>
      <c r="R1441" s="547"/>
      <c r="S1441" s="547"/>
      <c r="T1441" s="641">
        <v>0.75</v>
      </c>
      <c r="U1441" s="205">
        <v>10</v>
      </c>
      <c r="V1441" s="205">
        <v>1980</v>
      </c>
      <c r="W1441" s="553" t="s">
        <v>6563</v>
      </c>
      <c r="X1441" s="205">
        <v>50</v>
      </c>
      <c r="Y1441" s="205">
        <v>25</v>
      </c>
      <c r="Z1441" s="205">
        <v>125</v>
      </c>
      <c r="AA1441" s="205" t="s">
        <v>1090</v>
      </c>
      <c r="AB1441" s="205" t="s">
        <v>1090</v>
      </c>
      <c r="AC1441" s="205" t="s">
        <v>1090</v>
      </c>
      <c r="AD1441" s="205" t="s">
        <v>1090</v>
      </c>
      <c r="AE1441" s="205" t="s">
        <v>1090</v>
      </c>
      <c r="AF1441" s="205" t="s">
        <v>1090</v>
      </c>
      <c r="AG1441" s="205" t="s">
        <v>7658</v>
      </c>
      <c r="AH1441" s="205">
        <v>486.03800000000001</v>
      </c>
      <c r="AI1441" s="204" t="s">
        <v>7659</v>
      </c>
      <c r="AJ1441" s="204" t="s">
        <v>7660</v>
      </c>
      <c r="AK1441" s="204" t="s">
        <v>200</v>
      </c>
      <c r="AL1441" s="443"/>
    </row>
    <row r="1442" spans="1:38" ht="46.5" customHeight="1" thickBot="1" x14ac:dyDescent="0.3">
      <c r="A1442" s="159" t="s">
        <v>7661</v>
      </c>
      <c r="B1442" s="407">
        <v>43875</v>
      </c>
      <c r="C1442" s="205" t="s">
        <v>7662</v>
      </c>
      <c r="D1442" s="205" t="s">
        <v>7663</v>
      </c>
      <c r="E1442" s="94" t="s">
        <v>7179</v>
      </c>
      <c r="F1442" s="94" t="s">
        <v>138</v>
      </c>
      <c r="G1442" s="94" t="s">
        <v>63</v>
      </c>
      <c r="H1442" s="408" t="s">
        <v>6473</v>
      </c>
      <c r="I1442" s="407">
        <v>43903</v>
      </c>
      <c r="J1442" s="407">
        <v>46067</v>
      </c>
      <c r="K1442" s="443"/>
      <c r="L1442" s="423" t="s">
        <v>7044</v>
      </c>
      <c r="M1442" s="205" t="s">
        <v>1037</v>
      </c>
      <c r="N1442" s="205" t="s">
        <v>284</v>
      </c>
      <c r="O1442" s="205">
        <v>7264</v>
      </c>
      <c r="P1442" s="547"/>
      <c r="Q1442" s="547"/>
      <c r="R1442" s="547"/>
      <c r="S1442" s="547"/>
      <c r="T1442" s="641">
        <v>11.412000000000001</v>
      </c>
      <c r="U1442" s="205">
        <v>27.936</v>
      </c>
      <c r="V1442" s="205">
        <v>7264</v>
      </c>
      <c r="W1442" s="553" t="s">
        <v>6679</v>
      </c>
      <c r="X1442" s="205">
        <v>50</v>
      </c>
      <c r="Y1442" s="205">
        <v>50</v>
      </c>
      <c r="Z1442" s="205">
        <v>250</v>
      </c>
      <c r="AA1442" s="205" t="s">
        <v>1090</v>
      </c>
      <c r="AB1442" s="205" t="s">
        <v>1090</v>
      </c>
      <c r="AC1442" s="205" t="s">
        <v>1090</v>
      </c>
      <c r="AD1442" s="205" t="s">
        <v>1090</v>
      </c>
      <c r="AE1442" s="205" t="s">
        <v>1090</v>
      </c>
      <c r="AF1442" s="205" t="s">
        <v>1090</v>
      </c>
      <c r="AG1442" s="205" t="s">
        <v>6201</v>
      </c>
      <c r="AH1442" s="205">
        <v>113.43300000000001</v>
      </c>
      <c r="AI1442" s="204" t="s">
        <v>7664</v>
      </c>
      <c r="AJ1442" s="204" t="s">
        <v>7665</v>
      </c>
      <c r="AK1442" s="204" t="s">
        <v>1108</v>
      </c>
      <c r="AL1442" s="443"/>
    </row>
    <row r="1443" spans="1:38" ht="46.5" customHeight="1" thickBot="1" x14ac:dyDescent="0.3">
      <c r="A1443" s="159" t="s">
        <v>7667</v>
      </c>
      <c r="B1443" s="407">
        <v>43894</v>
      </c>
      <c r="C1443" s="205" t="s">
        <v>7668</v>
      </c>
      <c r="D1443" s="205" t="s">
        <v>7669</v>
      </c>
      <c r="E1443" s="94" t="s">
        <v>171</v>
      </c>
      <c r="F1443" s="94" t="s">
        <v>41</v>
      </c>
      <c r="G1443" s="94" t="s">
        <v>33</v>
      </c>
      <c r="H1443" s="408" t="s">
        <v>7670</v>
      </c>
      <c r="I1443" s="407">
        <v>43920</v>
      </c>
      <c r="J1443" s="407" t="s">
        <v>1167</v>
      </c>
      <c r="K1443" s="443"/>
      <c r="L1443" s="423" t="s">
        <v>7444</v>
      </c>
      <c r="M1443" s="205" t="s">
        <v>7671</v>
      </c>
      <c r="N1443" s="205" t="s">
        <v>34</v>
      </c>
      <c r="O1443" s="205">
        <v>219007.85</v>
      </c>
      <c r="P1443" s="547"/>
      <c r="Q1443" s="547"/>
      <c r="R1443" s="547"/>
      <c r="S1443" s="547"/>
      <c r="T1443" s="641">
        <v>26185.32</v>
      </c>
      <c r="U1443" s="205">
        <v>611.53</v>
      </c>
      <c r="V1443" s="205">
        <v>219007.85</v>
      </c>
      <c r="W1443" s="553" t="s">
        <v>1253</v>
      </c>
      <c r="X1443" s="205">
        <v>35</v>
      </c>
      <c r="Y1443" s="205">
        <v>25</v>
      </c>
      <c r="Z1443" s="205">
        <v>125</v>
      </c>
      <c r="AA1443" s="205" t="s">
        <v>1090</v>
      </c>
      <c r="AB1443" s="205" t="s">
        <v>1090</v>
      </c>
      <c r="AC1443" s="205" t="s">
        <v>1090</v>
      </c>
      <c r="AD1443" s="205" t="s">
        <v>1090</v>
      </c>
      <c r="AE1443" s="205" t="s">
        <v>1090</v>
      </c>
      <c r="AF1443" s="205">
        <v>5</v>
      </c>
      <c r="AG1443" s="205" t="s">
        <v>1090</v>
      </c>
      <c r="AH1443" s="205">
        <v>902.14</v>
      </c>
      <c r="AI1443" s="204" t="s">
        <v>7672</v>
      </c>
      <c r="AJ1443" s="204" t="s">
        <v>7673</v>
      </c>
      <c r="AK1443" s="204" t="s">
        <v>7674</v>
      </c>
      <c r="AL1443" s="443"/>
    </row>
    <row r="1444" spans="1:38" ht="46.5" customHeight="1" x14ac:dyDescent="0.25">
      <c r="A1444" s="157" t="s">
        <v>7688</v>
      </c>
      <c r="B1444" s="419">
        <v>43920</v>
      </c>
      <c r="C1444" s="403" t="s">
        <v>7689</v>
      </c>
      <c r="D1444" s="403" t="s">
        <v>8285</v>
      </c>
      <c r="E1444" s="64" t="s">
        <v>133</v>
      </c>
      <c r="F1444" s="64" t="s">
        <v>133</v>
      </c>
      <c r="G1444" s="64" t="s">
        <v>51</v>
      </c>
      <c r="H1444" s="418" t="s">
        <v>1189</v>
      </c>
      <c r="I1444" s="419">
        <v>44084</v>
      </c>
      <c r="J1444" s="419">
        <v>46721</v>
      </c>
      <c r="K1444" s="702"/>
      <c r="L1444" s="419" t="s">
        <v>6991</v>
      </c>
      <c r="M1444" s="403" t="s">
        <v>7691</v>
      </c>
      <c r="N1444" s="403" t="s">
        <v>95</v>
      </c>
      <c r="O1444" s="403">
        <v>8030</v>
      </c>
      <c r="P1444" s="552" t="s">
        <v>8286</v>
      </c>
      <c r="Q1444" s="552" t="s">
        <v>7910</v>
      </c>
      <c r="R1444" s="552"/>
      <c r="S1444" s="552"/>
      <c r="T1444" s="644">
        <v>3882</v>
      </c>
      <c r="U1444" s="403">
        <v>22</v>
      </c>
      <c r="V1444" s="403">
        <v>8030</v>
      </c>
      <c r="W1444" s="554" t="s">
        <v>1089</v>
      </c>
      <c r="X1444" s="192">
        <v>50</v>
      </c>
      <c r="Y1444" s="192">
        <v>25</v>
      </c>
      <c r="Z1444" s="192">
        <v>125</v>
      </c>
      <c r="AA1444" s="192" t="s">
        <v>1090</v>
      </c>
      <c r="AB1444" s="192" t="s">
        <v>1090</v>
      </c>
      <c r="AC1444" s="192" t="s">
        <v>1090</v>
      </c>
      <c r="AD1444" s="192" t="s">
        <v>1090</v>
      </c>
      <c r="AE1444" s="192" t="s">
        <v>1090</v>
      </c>
      <c r="AF1444" s="192" t="s">
        <v>1090</v>
      </c>
      <c r="AG1444" s="192" t="s">
        <v>3471</v>
      </c>
      <c r="AH1444" s="403" t="s">
        <v>7694</v>
      </c>
      <c r="AI1444" s="192" t="s">
        <v>7692</v>
      </c>
      <c r="AJ1444" s="192" t="s">
        <v>7693</v>
      </c>
      <c r="AK1444" s="192" t="s">
        <v>200</v>
      </c>
      <c r="AL1444" s="192" t="s">
        <v>7923</v>
      </c>
    </row>
    <row r="1445" spans="1:38" ht="46.5" customHeight="1" thickBot="1" x14ac:dyDescent="0.3">
      <c r="A1445" s="158" t="s">
        <v>7688</v>
      </c>
      <c r="B1445" s="423">
        <v>43920</v>
      </c>
      <c r="C1445" s="204" t="s">
        <v>7690</v>
      </c>
      <c r="D1445" s="204" t="s">
        <v>8285</v>
      </c>
      <c r="E1445" s="67" t="s">
        <v>133</v>
      </c>
      <c r="F1445" s="67" t="s">
        <v>133</v>
      </c>
      <c r="G1445" s="67" t="s">
        <v>51</v>
      </c>
      <c r="H1445" s="422" t="s">
        <v>1189</v>
      </c>
      <c r="I1445" s="423">
        <v>44084</v>
      </c>
      <c r="J1445" s="423">
        <v>46721</v>
      </c>
      <c r="K1445" s="442"/>
      <c r="L1445" s="423" t="s">
        <v>6991</v>
      </c>
      <c r="M1445" s="204" t="s">
        <v>7691</v>
      </c>
      <c r="N1445" s="204" t="s">
        <v>95</v>
      </c>
      <c r="O1445" s="204">
        <v>657</v>
      </c>
      <c r="P1445" s="546" t="s">
        <v>8286</v>
      </c>
      <c r="Q1445" s="546" t="s">
        <v>7910</v>
      </c>
      <c r="R1445" s="546"/>
      <c r="S1445" s="546"/>
      <c r="T1445" s="640">
        <v>1326</v>
      </c>
      <c r="U1445" s="204">
        <v>1.8</v>
      </c>
      <c r="V1445" s="204">
        <v>657</v>
      </c>
      <c r="W1445" s="555" t="s">
        <v>1089</v>
      </c>
      <c r="X1445" s="204">
        <v>50</v>
      </c>
      <c r="Y1445" s="204">
        <v>25</v>
      </c>
      <c r="Z1445" s="204">
        <v>125</v>
      </c>
      <c r="AA1445" s="204" t="s">
        <v>1090</v>
      </c>
      <c r="AB1445" s="204" t="s">
        <v>1090</v>
      </c>
      <c r="AC1445" s="204" t="s">
        <v>1090</v>
      </c>
      <c r="AD1445" s="204" t="s">
        <v>1090</v>
      </c>
      <c r="AE1445" s="204" t="s">
        <v>1090</v>
      </c>
      <c r="AF1445" s="204" t="s">
        <v>1090</v>
      </c>
      <c r="AG1445" s="204" t="s">
        <v>3471</v>
      </c>
      <c r="AH1445" s="204" t="s">
        <v>7694</v>
      </c>
      <c r="AI1445" s="204" t="s">
        <v>7692</v>
      </c>
      <c r="AJ1445" s="204" t="s">
        <v>7693</v>
      </c>
      <c r="AK1445" s="204" t="s">
        <v>200</v>
      </c>
      <c r="AL1445" s="204"/>
    </row>
    <row r="1446" spans="1:38" ht="46.5" customHeight="1" x14ac:dyDescent="0.25">
      <c r="A1446" s="157" t="s">
        <v>7722</v>
      </c>
      <c r="B1446" s="419">
        <v>43998</v>
      </c>
      <c r="C1446" s="403" t="s">
        <v>7702</v>
      </c>
      <c r="D1446" s="192" t="s">
        <v>7201</v>
      </c>
      <c r="E1446" s="64" t="s">
        <v>7160</v>
      </c>
      <c r="F1446" s="64" t="s">
        <v>41</v>
      </c>
      <c r="G1446" s="64" t="s">
        <v>33</v>
      </c>
      <c r="H1446" s="418" t="s">
        <v>265</v>
      </c>
      <c r="I1446" s="419">
        <v>44027</v>
      </c>
      <c r="J1446" s="419">
        <v>46387</v>
      </c>
      <c r="K1446" s="702"/>
      <c r="L1446" s="421" t="s">
        <v>1201</v>
      </c>
      <c r="M1446" s="403" t="s">
        <v>7701</v>
      </c>
      <c r="N1446" s="403" t="s">
        <v>34</v>
      </c>
      <c r="O1446" s="403">
        <v>2500</v>
      </c>
      <c r="P1446" s="545"/>
      <c r="Q1446" s="545" t="s">
        <v>8861</v>
      </c>
      <c r="R1446" s="552"/>
      <c r="S1446" s="552"/>
      <c r="T1446" s="644">
        <v>1.25</v>
      </c>
      <c r="U1446" s="403">
        <v>10</v>
      </c>
      <c r="V1446" s="403">
        <v>2500</v>
      </c>
      <c r="W1446" s="703" t="s">
        <v>6563</v>
      </c>
      <c r="X1446" s="403">
        <v>35</v>
      </c>
      <c r="Y1446" s="403">
        <v>25</v>
      </c>
      <c r="Z1446" s="403">
        <v>125</v>
      </c>
      <c r="AA1446" s="403" t="s">
        <v>1090</v>
      </c>
      <c r="AB1446" s="403" t="s">
        <v>1090</v>
      </c>
      <c r="AC1446" s="403" t="s">
        <v>1090</v>
      </c>
      <c r="AD1446" s="403" t="s">
        <v>1090</v>
      </c>
      <c r="AE1446" s="403" t="s">
        <v>1090</v>
      </c>
      <c r="AF1446" s="403" t="s">
        <v>1090</v>
      </c>
      <c r="AG1446" s="403" t="s">
        <v>1090</v>
      </c>
      <c r="AH1446" s="403">
        <v>516.9</v>
      </c>
      <c r="AI1446" s="192" t="s">
        <v>5802</v>
      </c>
      <c r="AJ1446" s="192" t="s">
        <v>5803</v>
      </c>
      <c r="AK1446" s="192" t="s">
        <v>200</v>
      </c>
      <c r="AL1446" s="192" t="s">
        <v>7735</v>
      </c>
    </row>
    <row r="1447" spans="1:38" ht="46.5" customHeight="1" x14ac:dyDescent="0.25">
      <c r="A1447" s="73" t="s">
        <v>7722</v>
      </c>
      <c r="B1447" s="421">
        <v>43998</v>
      </c>
      <c r="C1447" s="192" t="s">
        <v>7703</v>
      </c>
      <c r="D1447" s="192" t="s">
        <v>7201</v>
      </c>
      <c r="E1447" s="11" t="s">
        <v>7160</v>
      </c>
      <c r="F1447" s="11" t="s">
        <v>41</v>
      </c>
      <c r="G1447" s="11" t="s">
        <v>33</v>
      </c>
      <c r="H1447" s="420" t="s">
        <v>265</v>
      </c>
      <c r="I1447" s="421">
        <v>44027</v>
      </c>
      <c r="J1447" s="945">
        <v>46387</v>
      </c>
      <c r="L1447" s="421" t="s">
        <v>1201</v>
      </c>
      <c r="M1447" s="192" t="s">
        <v>7701</v>
      </c>
      <c r="N1447" s="192" t="s">
        <v>34</v>
      </c>
      <c r="O1447" s="192">
        <v>8835</v>
      </c>
      <c r="P1447" s="545"/>
      <c r="Q1447" s="545" t="s">
        <v>8861</v>
      </c>
      <c r="R1447" s="545"/>
      <c r="S1447" s="545"/>
      <c r="T1447" s="639"/>
      <c r="U1447" s="192">
        <v>24.21</v>
      </c>
      <c r="V1447" s="192">
        <v>8835</v>
      </c>
      <c r="W1447" s="554"/>
      <c r="X1447" s="192"/>
      <c r="Y1447" s="192"/>
      <c r="Z1447" s="192"/>
      <c r="AA1447" s="192" t="s">
        <v>1090</v>
      </c>
      <c r="AB1447" s="192" t="s">
        <v>1090</v>
      </c>
      <c r="AC1447" s="192" t="s">
        <v>1090</v>
      </c>
      <c r="AD1447" s="192" t="s">
        <v>1090</v>
      </c>
      <c r="AE1447" s="192" t="s">
        <v>1090</v>
      </c>
      <c r="AF1447" s="192" t="s">
        <v>1090</v>
      </c>
      <c r="AG1447" s="192" t="s">
        <v>1090</v>
      </c>
      <c r="AH1447" s="192">
        <v>516.9</v>
      </c>
      <c r="AI1447" s="192" t="s">
        <v>5802</v>
      </c>
      <c r="AJ1447" s="192" t="s">
        <v>5803</v>
      </c>
      <c r="AK1447" s="192" t="s">
        <v>200</v>
      </c>
    </row>
    <row r="1448" spans="1:38" ht="46.5" customHeight="1" x14ac:dyDescent="0.25">
      <c r="A1448" s="73" t="s">
        <v>7722</v>
      </c>
      <c r="B1448" s="421">
        <v>43998</v>
      </c>
      <c r="C1448" s="192" t="s">
        <v>7704</v>
      </c>
      <c r="D1448" s="192" t="s">
        <v>7201</v>
      </c>
      <c r="E1448" s="11" t="s">
        <v>7160</v>
      </c>
      <c r="F1448" s="11" t="s">
        <v>41</v>
      </c>
      <c r="G1448" s="11" t="s">
        <v>33</v>
      </c>
      <c r="H1448" s="420" t="s">
        <v>265</v>
      </c>
      <c r="I1448" s="421">
        <v>44027</v>
      </c>
      <c r="J1448" s="945">
        <v>46387</v>
      </c>
      <c r="L1448" s="421" t="s">
        <v>1201</v>
      </c>
      <c r="M1448" s="192" t="s">
        <v>7701</v>
      </c>
      <c r="N1448" s="192" t="s">
        <v>34</v>
      </c>
      <c r="O1448" s="192">
        <v>5920</v>
      </c>
      <c r="P1448" s="545"/>
      <c r="Q1448" s="545" t="s">
        <v>8861</v>
      </c>
      <c r="R1448" s="545"/>
      <c r="S1448" s="545"/>
      <c r="T1448" s="639"/>
      <c r="U1448" s="192">
        <v>16.22</v>
      </c>
      <c r="V1448" s="192">
        <v>5920</v>
      </c>
      <c r="W1448" s="554" t="s">
        <v>6563</v>
      </c>
      <c r="X1448" s="192">
        <v>35</v>
      </c>
      <c r="Y1448" s="192"/>
      <c r="Z1448" s="192">
        <v>125</v>
      </c>
      <c r="AA1448" s="192" t="s">
        <v>1090</v>
      </c>
      <c r="AB1448" s="192" t="s">
        <v>1090</v>
      </c>
      <c r="AC1448" s="192" t="s">
        <v>1090</v>
      </c>
      <c r="AD1448" s="192" t="s">
        <v>1090</v>
      </c>
      <c r="AE1448" s="192" t="s">
        <v>1090</v>
      </c>
      <c r="AF1448" s="192">
        <v>3</v>
      </c>
      <c r="AG1448" s="192" t="s">
        <v>1090</v>
      </c>
      <c r="AH1448" s="192">
        <v>516.9</v>
      </c>
      <c r="AI1448" s="192" t="s">
        <v>5802</v>
      </c>
      <c r="AJ1448" s="192" t="s">
        <v>5803</v>
      </c>
      <c r="AK1448" s="192" t="s">
        <v>200</v>
      </c>
    </row>
    <row r="1449" spans="1:38" ht="46.5" customHeight="1" thickBot="1" x14ac:dyDescent="0.3">
      <c r="A1449" s="158" t="s">
        <v>7722</v>
      </c>
      <c r="B1449" s="423">
        <v>43998</v>
      </c>
      <c r="C1449" s="204" t="s">
        <v>7705</v>
      </c>
      <c r="D1449" s="204" t="s">
        <v>7201</v>
      </c>
      <c r="E1449" s="67" t="s">
        <v>7160</v>
      </c>
      <c r="F1449" s="67" t="s">
        <v>41</v>
      </c>
      <c r="G1449" s="67" t="s">
        <v>33</v>
      </c>
      <c r="H1449" s="422" t="s">
        <v>265</v>
      </c>
      <c r="I1449" s="423">
        <v>44027</v>
      </c>
      <c r="J1449" s="945">
        <v>46387</v>
      </c>
      <c r="K1449" s="442"/>
      <c r="L1449" s="423" t="s">
        <v>1201</v>
      </c>
      <c r="M1449" s="204" t="s">
        <v>7701</v>
      </c>
      <c r="N1449" s="204" t="s">
        <v>34</v>
      </c>
      <c r="O1449" s="204">
        <v>17500</v>
      </c>
      <c r="P1449" s="546"/>
      <c r="Q1449" s="545" t="s">
        <v>8861</v>
      </c>
      <c r="R1449" s="546"/>
      <c r="S1449" s="546"/>
      <c r="T1449" s="640">
        <v>21.6</v>
      </c>
      <c r="U1449" s="204">
        <v>47.95</v>
      </c>
      <c r="V1449" s="204">
        <v>17500</v>
      </c>
      <c r="W1449" s="555" t="s">
        <v>6563</v>
      </c>
      <c r="X1449" s="204">
        <v>35</v>
      </c>
      <c r="Y1449" s="204">
        <v>25</v>
      </c>
      <c r="Z1449" s="204">
        <v>125</v>
      </c>
      <c r="AA1449" s="204" t="s">
        <v>1090</v>
      </c>
      <c r="AB1449" s="204" t="s">
        <v>1090</v>
      </c>
      <c r="AC1449" s="204" t="s">
        <v>1090</v>
      </c>
      <c r="AD1449" s="204" t="s">
        <v>1090</v>
      </c>
      <c r="AE1449" s="204" t="s">
        <v>1090</v>
      </c>
      <c r="AF1449" s="204">
        <v>3</v>
      </c>
      <c r="AG1449" s="204" t="s">
        <v>1090</v>
      </c>
      <c r="AH1449" s="204">
        <v>516.9</v>
      </c>
      <c r="AI1449" s="204" t="s">
        <v>5802</v>
      </c>
      <c r="AJ1449" s="204" t="s">
        <v>5803</v>
      </c>
      <c r="AK1449" s="204" t="s">
        <v>200</v>
      </c>
      <c r="AL1449" s="442"/>
    </row>
    <row r="1450" spans="1:38" ht="46.5" customHeight="1" x14ac:dyDescent="0.25">
      <c r="A1450" s="157" t="s">
        <v>7737</v>
      </c>
      <c r="B1450" s="419">
        <v>44071</v>
      </c>
      <c r="C1450" s="403" t="s">
        <v>7743</v>
      </c>
      <c r="D1450" s="403" t="s">
        <v>7738</v>
      </c>
      <c r="E1450" s="64" t="s">
        <v>111</v>
      </c>
      <c r="F1450" s="64" t="s">
        <v>111</v>
      </c>
      <c r="G1450" s="64" t="s">
        <v>33</v>
      </c>
      <c r="H1450" s="418" t="s">
        <v>1707</v>
      </c>
      <c r="I1450" s="419">
        <v>44092</v>
      </c>
      <c r="J1450" s="419">
        <v>46262</v>
      </c>
      <c r="K1450" s="702"/>
      <c r="L1450" s="421" t="s">
        <v>1324</v>
      </c>
      <c r="M1450" s="403" t="s">
        <v>7739</v>
      </c>
      <c r="N1450" s="403" t="s">
        <v>112</v>
      </c>
      <c r="O1450" s="403">
        <v>170000</v>
      </c>
      <c r="P1450" s="552"/>
      <c r="Q1450" s="552"/>
      <c r="R1450" s="552"/>
      <c r="S1450" s="552"/>
      <c r="T1450" s="644" t="s">
        <v>1964</v>
      </c>
      <c r="U1450" s="403">
        <v>466</v>
      </c>
      <c r="V1450" s="403">
        <v>170000</v>
      </c>
      <c r="W1450" s="703" t="s">
        <v>6563</v>
      </c>
      <c r="X1450" s="403">
        <v>35</v>
      </c>
      <c r="Y1450" s="403">
        <v>25</v>
      </c>
      <c r="Z1450" s="403">
        <v>125</v>
      </c>
      <c r="AA1450" s="403" t="s">
        <v>1090</v>
      </c>
      <c r="AB1450" s="403" t="s">
        <v>1090</v>
      </c>
      <c r="AC1450" s="403" t="s">
        <v>1090</v>
      </c>
      <c r="AD1450" s="403" t="s">
        <v>1090</v>
      </c>
      <c r="AE1450" s="403" t="s">
        <v>1090</v>
      </c>
      <c r="AF1450" s="403">
        <v>0.3</v>
      </c>
      <c r="AG1450" s="403" t="s">
        <v>7740</v>
      </c>
      <c r="AH1450" s="403">
        <v>685.44</v>
      </c>
      <c r="AI1450" s="192" t="s">
        <v>7741</v>
      </c>
      <c r="AJ1450" s="192" t="s">
        <v>7742</v>
      </c>
      <c r="AK1450" s="192" t="s">
        <v>200</v>
      </c>
      <c r="AL1450" s="192" t="s">
        <v>7790</v>
      </c>
    </row>
    <row r="1451" spans="1:38" ht="33.75" x14ac:dyDescent="0.25">
      <c r="A1451" s="73" t="s">
        <v>7737</v>
      </c>
      <c r="B1451" s="421">
        <v>44071</v>
      </c>
      <c r="C1451" s="192" t="s">
        <v>7744</v>
      </c>
      <c r="D1451" s="192" t="s">
        <v>7738</v>
      </c>
      <c r="E1451" s="11" t="s">
        <v>111</v>
      </c>
      <c r="F1451" s="11" t="s">
        <v>111</v>
      </c>
      <c r="G1451" s="11" t="s">
        <v>33</v>
      </c>
      <c r="H1451" s="420" t="s">
        <v>1707</v>
      </c>
      <c r="I1451" s="421">
        <v>44092</v>
      </c>
      <c r="J1451" s="421">
        <v>46262</v>
      </c>
      <c r="L1451" s="421" t="s">
        <v>1324</v>
      </c>
      <c r="M1451" s="192" t="s">
        <v>7739</v>
      </c>
      <c r="N1451" s="192" t="s">
        <v>112</v>
      </c>
      <c r="P1451" s="545"/>
      <c r="Q1451" s="545"/>
      <c r="R1451" s="545"/>
      <c r="S1451" s="545"/>
      <c r="AH1451" s="192">
        <v>685.05</v>
      </c>
      <c r="AI1451" s="192" t="s">
        <v>7746</v>
      </c>
      <c r="AJ1451" s="192" t="s">
        <v>7747</v>
      </c>
      <c r="AK1451" s="192" t="s">
        <v>200</v>
      </c>
    </row>
    <row r="1452" spans="1:38" ht="34.5" thickBot="1" x14ac:dyDescent="0.3">
      <c r="A1452" s="158" t="s">
        <v>7737</v>
      </c>
      <c r="B1452" s="423">
        <v>44071</v>
      </c>
      <c r="C1452" s="204" t="s">
        <v>7745</v>
      </c>
      <c r="D1452" s="204" t="s">
        <v>7738</v>
      </c>
      <c r="E1452" s="67" t="s">
        <v>111</v>
      </c>
      <c r="F1452" s="67" t="s">
        <v>111</v>
      </c>
      <c r="G1452" s="67" t="s">
        <v>33</v>
      </c>
      <c r="H1452" s="422" t="s">
        <v>1707</v>
      </c>
      <c r="I1452" s="423">
        <v>44092</v>
      </c>
      <c r="J1452" s="423">
        <v>46262</v>
      </c>
      <c r="K1452" s="442"/>
      <c r="L1452" s="423" t="s">
        <v>1324</v>
      </c>
      <c r="M1452" s="204" t="s">
        <v>7739</v>
      </c>
      <c r="N1452" s="204" t="s">
        <v>112</v>
      </c>
      <c r="O1452" s="442"/>
      <c r="P1452" s="546"/>
      <c r="Q1452" s="546"/>
      <c r="R1452" s="546"/>
      <c r="S1452" s="546"/>
      <c r="T1452" s="733"/>
      <c r="U1452" s="442"/>
      <c r="V1452" s="442"/>
      <c r="W1452" s="442"/>
      <c r="X1452" s="442"/>
      <c r="Y1452" s="442"/>
      <c r="Z1452" s="442"/>
      <c r="AA1452" s="442"/>
      <c r="AB1452" s="442"/>
      <c r="AC1452" s="442"/>
      <c r="AD1452" s="442"/>
      <c r="AE1452" s="442"/>
      <c r="AF1452" s="442"/>
      <c r="AG1452" s="442"/>
      <c r="AH1452" s="204">
        <v>682.28</v>
      </c>
      <c r="AI1452" s="204" t="s">
        <v>7748</v>
      </c>
      <c r="AJ1452" s="204" t="s">
        <v>7749</v>
      </c>
      <c r="AK1452" s="204" t="s">
        <v>200</v>
      </c>
      <c r="AL1452" s="442"/>
    </row>
    <row r="1453" spans="1:38" ht="46.5" customHeight="1" thickBot="1" x14ac:dyDescent="0.3">
      <c r="A1453" s="159" t="s">
        <v>7791</v>
      </c>
      <c r="B1453" s="407">
        <v>44116</v>
      </c>
      <c r="C1453" s="205" t="s">
        <v>7792</v>
      </c>
      <c r="D1453" s="205" t="s">
        <v>7793</v>
      </c>
      <c r="E1453" s="94" t="s">
        <v>146</v>
      </c>
      <c r="F1453" s="94" t="s">
        <v>106</v>
      </c>
      <c r="G1453" s="94" t="s">
        <v>33</v>
      </c>
      <c r="H1453" s="408" t="s">
        <v>6156</v>
      </c>
      <c r="I1453" s="407">
        <v>44132</v>
      </c>
      <c r="J1453" s="407">
        <v>46307</v>
      </c>
      <c r="K1453" s="443"/>
      <c r="L1453" s="407" t="s">
        <v>1201</v>
      </c>
      <c r="M1453" s="205" t="s">
        <v>1036</v>
      </c>
      <c r="N1453" s="205" t="s">
        <v>34</v>
      </c>
      <c r="O1453" s="205">
        <v>2738</v>
      </c>
      <c r="P1453" s="547"/>
      <c r="Q1453" s="547"/>
      <c r="R1453" s="547"/>
      <c r="S1453" s="547"/>
      <c r="T1453" s="641">
        <v>1.65</v>
      </c>
      <c r="U1453" s="205">
        <v>7.5</v>
      </c>
      <c r="V1453" s="205">
        <v>2738</v>
      </c>
      <c r="W1453" s="553" t="s">
        <v>6977</v>
      </c>
      <c r="X1453" s="205">
        <v>35</v>
      </c>
      <c r="Y1453" s="205">
        <v>25</v>
      </c>
      <c r="Z1453" s="205">
        <v>125</v>
      </c>
      <c r="AA1453" s="205" t="s">
        <v>1090</v>
      </c>
      <c r="AB1453" s="205" t="s">
        <v>1090</v>
      </c>
      <c r="AC1453" s="205" t="s">
        <v>1090</v>
      </c>
      <c r="AD1453" s="205" t="s">
        <v>1090</v>
      </c>
      <c r="AE1453" s="205" t="s">
        <v>1090</v>
      </c>
      <c r="AF1453" s="205">
        <v>0.5</v>
      </c>
      <c r="AG1453" s="205" t="s">
        <v>1090</v>
      </c>
      <c r="AH1453" s="205">
        <v>544.01</v>
      </c>
      <c r="AI1453" s="205" t="s">
        <v>5410</v>
      </c>
      <c r="AJ1453" s="205" t="s">
        <v>5411</v>
      </c>
      <c r="AK1453" s="205" t="s">
        <v>1108</v>
      </c>
      <c r="AL1453" s="205"/>
    </row>
    <row r="1454" spans="1:38" ht="46.5" customHeight="1" thickBot="1" x14ac:dyDescent="0.3">
      <c r="A1454" s="159" t="s">
        <v>7809</v>
      </c>
      <c r="B1454" s="407" t="s">
        <v>7810</v>
      </c>
      <c r="C1454" s="205" t="s">
        <v>7811</v>
      </c>
      <c r="D1454" s="205" t="s">
        <v>7812</v>
      </c>
      <c r="E1454" s="94" t="s">
        <v>44</v>
      </c>
      <c r="F1454" s="94" t="s">
        <v>76</v>
      </c>
      <c r="G1454" s="94" t="s">
        <v>45</v>
      </c>
      <c r="H1454" s="408" t="s">
        <v>1460</v>
      </c>
      <c r="I1454" s="407">
        <v>44175</v>
      </c>
      <c r="J1454" s="407">
        <v>47188</v>
      </c>
      <c r="K1454" s="443"/>
      <c r="L1454" s="407" t="s">
        <v>6843</v>
      </c>
      <c r="M1454" s="205" t="s">
        <v>335</v>
      </c>
      <c r="N1454" s="205" t="s">
        <v>48</v>
      </c>
      <c r="O1454" s="205">
        <v>66440</v>
      </c>
      <c r="P1454" s="547"/>
      <c r="Q1454" s="547" t="s">
        <v>8640</v>
      </c>
      <c r="R1454" s="547"/>
      <c r="S1454" s="547"/>
      <c r="T1454" s="641">
        <v>46.7</v>
      </c>
      <c r="U1454" s="205">
        <v>183</v>
      </c>
      <c r="V1454" s="205">
        <v>66440</v>
      </c>
      <c r="W1454" s="553" t="s">
        <v>6679</v>
      </c>
      <c r="X1454" s="205">
        <v>35</v>
      </c>
      <c r="Y1454" s="205">
        <v>25</v>
      </c>
      <c r="Z1454" s="205">
        <v>125</v>
      </c>
      <c r="AA1454" s="205" t="s">
        <v>1090</v>
      </c>
      <c r="AB1454" s="205" t="s">
        <v>1090</v>
      </c>
      <c r="AC1454" s="205" t="s">
        <v>1090</v>
      </c>
      <c r="AD1454" s="205" t="s">
        <v>1090</v>
      </c>
      <c r="AE1454" s="205" t="s">
        <v>1090</v>
      </c>
      <c r="AF1454" s="205" t="s">
        <v>1090</v>
      </c>
      <c r="AG1454" s="205" t="s">
        <v>7814</v>
      </c>
      <c r="AH1454" s="205">
        <v>110.26</v>
      </c>
      <c r="AI1454" s="205" t="s">
        <v>7815</v>
      </c>
      <c r="AJ1454" s="205" t="s">
        <v>7816</v>
      </c>
      <c r="AK1454" s="205" t="s">
        <v>200</v>
      </c>
      <c r="AL1454" s="205"/>
    </row>
    <row r="1455" spans="1:38" ht="46.5" customHeight="1" thickBot="1" x14ac:dyDescent="0.3">
      <c r="A1455" s="159" t="s">
        <v>7844</v>
      </c>
      <c r="B1455" s="407">
        <v>44173</v>
      </c>
      <c r="C1455" s="205" t="s">
        <v>7845</v>
      </c>
      <c r="D1455" s="205" t="s">
        <v>7846</v>
      </c>
      <c r="E1455" s="94" t="s">
        <v>144</v>
      </c>
      <c r="F1455" s="94" t="s">
        <v>144</v>
      </c>
      <c r="G1455" s="94" t="s">
        <v>63</v>
      </c>
      <c r="H1455" s="408" t="s">
        <v>1714</v>
      </c>
      <c r="I1455" s="407">
        <v>44193</v>
      </c>
      <c r="J1455" s="407" t="s">
        <v>7847</v>
      </c>
      <c r="K1455" s="443"/>
      <c r="L1455" s="407" t="s">
        <v>365</v>
      </c>
      <c r="M1455" s="205" t="s">
        <v>289</v>
      </c>
      <c r="N1455" s="205" t="s">
        <v>25</v>
      </c>
      <c r="O1455" s="205">
        <v>616</v>
      </c>
      <c r="P1455" s="547"/>
      <c r="Q1455" s="547"/>
      <c r="R1455" s="547"/>
      <c r="S1455" s="547"/>
      <c r="T1455" s="641">
        <v>92.412000000000006</v>
      </c>
      <c r="U1455" s="205">
        <v>1.6879999999999999</v>
      </c>
      <c r="V1455" s="205">
        <v>92.412000000000006</v>
      </c>
      <c r="W1455" s="553" t="s">
        <v>6679</v>
      </c>
      <c r="X1455" s="205">
        <v>35</v>
      </c>
      <c r="Y1455" s="205"/>
      <c r="Z1455" s="205">
        <v>125</v>
      </c>
      <c r="AA1455" s="205" t="s">
        <v>1090</v>
      </c>
      <c r="AB1455" s="205" t="s">
        <v>1090</v>
      </c>
      <c r="AC1455" s="205" t="s">
        <v>1090</v>
      </c>
      <c r="AD1455" s="205" t="s">
        <v>1090</v>
      </c>
      <c r="AE1455" s="205" t="s">
        <v>1090</v>
      </c>
      <c r="AF1455" s="205">
        <v>1</v>
      </c>
      <c r="AG1455" s="205" t="s">
        <v>1090</v>
      </c>
      <c r="AH1455" s="205">
        <v>30.42</v>
      </c>
      <c r="AI1455" s="205" t="s">
        <v>7848</v>
      </c>
      <c r="AJ1455" s="205" t="s">
        <v>7849</v>
      </c>
      <c r="AK1455" s="205" t="s">
        <v>7850</v>
      </c>
      <c r="AL1455" s="205"/>
    </row>
    <row r="1456" spans="1:38" ht="46.5" customHeight="1" x14ac:dyDescent="0.25">
      <c r="A1456" s="157" t="s">
        <v>7851</v>
      </c>
      <c r="B1456" s="419">
        <v>44173</v>
      </c>
      <c r="C1456" s="403" t="s">
        <v>7852</v>
      </c>
      <c r="D1456" s="403" t="s">
        <v>7853</v>
      </c>
      <c r="E1456" s="64" t="s">
        <v>6787</v>
      </c>
      <c r="F1456" s="64" t="s">
        <v>41</v>
      </c>
      <c r="G1456" s="64" t="s">
        <v>33</v>
      </c>
      <c r="H1456" s="418" t="s">
        <v>6788</v>
      </c>
      <c r="I1456" s="419">
        <v>44190</v>
      </c>
      <c r="J1456" s="419">
        <v>46364</v>
      </c>
      <c r="K1456" s="702"/>
      <c r="L1456" s="419" t="s">
        <v>1124</v>
      </c>
      <c r="M1456" s="403" t="s">
        <v>7854</v>
      </c>
      <c r="N1456" s="403" t="s">
        <v>34</v>
      </c>
      <c r="O1456" s="403">
        <v>8015</v>
      </c>
      <c r="P1456" s="552"/>
      <c r="Q1456" s="552"/>
      <c r="R1456" s="552"/>
      <c r="S1456" s="552"/>
      <c r="T1456" s="644">
        <v>144</v>
      </c>
      <c r="U1456" s="403">
        <v>21.96</v>
      </c>
      <c r="V1456" s="403">
        <v>8015</v>
      </c>
      <c r="W1456" s="703" t="s">
        <v>6563</v>
      </c>
      <c r="X1456" s="403">
        <v>35</v>
      </c>
      <c r="Y1456" s="403"/>
      <c r="Z1456" s="403">
        <v>125</v>
      </c>
      <c r="AA1456" s="403" t="s">
        <v>1090</v>
      </c>
      <c r="AB1456" s="403" t="s">
        <v>1090</v>
      </c>
      <c r="AC1456" s="403" t="s">
        <v>1090</v>
      </c>
      <c r="AD1456" s="403" t="s">
        <v>1090</v>
      </c>
      <c r="AE1456" s="403" t="s">
        <v>1090</v>
      </c>
      <c r="AF1456" s="403">
        <v>0.3</v>
      </c>
      <c r="AG1456" s="403" t="s">
        <v>1090</v>
      </c>
      <c r="AH1456" s="403">
        <v>591.79999999999995</v>
      </c>
      <c r="AI1456" s="403" t="s">
        <v>7856</v>
      </c>
      <c r="AJ1456" s="403" t="s">
        <v>7857</v>
      </c>
      <c r="AK1456" s="403" t="s">
        <v>200</v>
      </c>
      <c r="AL1456" s="403" t="s">
        <v>7914</v>
      </c>
    </row>
    <row r="1457" spans="1:38" ht="46.5" customHeight="1" thickBot="1" x14ac:dyDescent="0.3">
      <c r="A1457" s="158" t="s">
        <v>7851</v>
      </c>
      <c r="B1457" s="423">
        <v>44173</v>
      </c>
      <c r="C1457" s="204" t="s">
        <v>7855</v>
      </c>
      <c r="D1457" s="204" t="s">
        <v>7853</v>
      </c>
      <c r="E1457" s="67" t="s">
        <v>6787</v>
      </c>
      <c r="F1457" s="67" t="s">
        <v>41</v>
      </c>
      <c r="G1457" s="67" t="s">
        <v>33</v>
      </c>
      <c r="H1457" s="422" t="s">
        <v>6788</v>
      </c>
      <c r="I1457" s="423">
        <v>44190</v>
      </c>
      <c r="J1457" s="423">
        <v>46364</v>
      </c>
      <c r="K1457" s="442"/>
      <c r="L1457" s="423" t="s">
        <v>1124</v>
      </c>
      <c r="M1457" s="204" t="s">
        <v>7854</v>
      </c>
      <c r="N1457" s="204" t="s">
        <v>34</v>
      </c>
      <c r="O1457" s="204">
        <v>7995</v>
      </c>
      <c r="P1457" s="546"/>
      <c r="Q1457" s="546"/>
      <c r="R1457" s="546"/>
      <c r="S1457" s="546"/>
      <c r="T1457" s="640">
        <v>144</v>
      </c>
      <c r="U1457" s="204">
        <v>21.9</v>
      </c>
      <c r="V1457" s="204">
        <v>7995</v>
      </c>
      <c r="W1457" s="555" t="s">
        <v>6563</v>
      </c>
      <c r="X1457" s="204">
        <v>35</v>
      </c>
      <c r="Y1457" s="204"/>
      <c r="Z1457" s="204">
        <v>125</v>
      </c>
      <c r="AA1457" s="204" t="s">
        <v>1090</v>
      </c>
      <c r="AB1457" s="204" t="s">
        <v>1090</v>
      </c>
      <c r="AC1457" s="204" t="s">
        <v>1090</v>
      </c>
      <c r="AD1457" s="204" t="s">
        <v>1090</v>
      </c>
      <c r="AE1457" s="204" t="s">
        <v>1090</v>
      </c>
      <c r="AF1457" s="204">
        <v>3</v>
      </c>
      <c r="AG1457" s="204" t="s">
        <v>1090</v>
      </c>
      <c r="AH1457" s="204">
        <v>592.09</v>
      </c>
      <c r="AI1457" s="204" t="s">
        <v>7858</v>
      </c>
      <c r="AJ1457" s="204" t="s">
        <v>7859</v>
      </c>
      <c r="AK1457" s="204" t="s">
        <v>200</v>
      </c>
      <c r="AL1457" s="204" t="s">
        <v>7914</v>
      </c>
    </row>
    <row r="1458" spans="1:38" ht="46.5" customHeight="1" x14ac:dyDescent="0.25">
      <c r="A1458" s="157" t="s">
        <v>7860</v>
      </c>
      <c r="B1458" s="419">
        <v>44187</v>
      </c>
      <c r="C1458" s="403" t="s">
        <v>7865</v>
      </c>
      <c r="D1458" s="403" t="s">
        <v>7861</v>
      </c>
      <c r="E1458" s="64" t="s">
        <v>7862</v>
      </c>
      <c r="F1458" s="64" t="s">
        <v>7863</v>
      </c>
      <c r="G1458" s="64" t="s">
        <v>33</v>
      </c>
      <c r="H1458" s="418" t="s">
        <v>7864</v>
      </c>
      <c r="I1458" s="419">
        <v>44210</v>
      </c>
      <c r="J1458" s="419">
        <v>45939</v>
      </c>
      <c r="K1458" s="702"/>
      <c r="L1458" s="419" t="s">
        <v>6738</v>
      </c>
      <c r="M1458" s="403" t="s">
        <v>6739</v>
      </c>
      <c r="N1458" s="403" t="s">
        <v>34</v>
      </c>
      <c r="O1458" s="403">
        <v>986</v>
      </c>
      <c r="P1458" s="552" t="s">
        <v>8163</v>
      </c>
      <c r="Q1458" s="552"/>
      <c r="R1458" s="552"/>
      <c r="S1458" s="552"/>
      <c r="T1458" s="644" t="s">
        <v>1964</v>
      </c>
      <c r="U1458" s="403">
        <v>2.7</v>
      </c>
      <c r="V1458" s="403">
        <v>986</v>
      </c>
      <c r="W1458" s="703" t="s">
        <v>6563</v>
      </c>
      <c r="X1458" s="403">
        <v>35</v>
      </c>
      <c r="Y1458" s="403">
        <v>25</v>
      </c>
      <c r="Z1458" s="403">
        <v>125</v>
      </c>
      <c r="AA1458" s="403" t="s">
        <v>1090</v>
      </c>
      <c r="AB1458" s="403" t="s">
        <v>1090</v>
      </c>
      <c r="AC1458" s="403" t="s">
        <v>1090</v>
      </c>
      <c r="AD1458" s="403" t="s">
        <v>1090</v>
      </c>
      <c r="AE1458" s="403" t="s">
        <v>1090</v>
      </c>
      <c r="AF1458" s="403" t="s">
        <v>1090</v>
      </c>
      <c r="AG1458" s="403" t="s">
        <v>1090</v>
      </c>
      <c r="AH1458" s="403">
        <v>541.24400000000003</v>
      </c>
      <c r="AI1458" s="403" t="s">
        <v>7870</v>
      </c>
      <c r="AJ1458" s="403" t="s">
        <v>7871</v>
      </c>
      <c r="AK1458" s="403" t="s">
        <v>200</v>
      </c>
      <c r="AL1458" s="403"/>
    </row>
    <row r="1459" spans="1:38" ht="46.5" customHeight="1" x14ac:dyDescent="0.25">
      <c r="A1459" s="73" t="s">
        <v>7860</v>
      </c>
      <c r="B1459" s="421">
        <v>44187</v>
      </c>
      <c r="C1459" s="192" t="s">
        <v>7866</v>
      </c>
      <c r="D1459" s="192" t="s">
        <v>7861</v>
      </c>
      <c r="E1459" s="11" t="s">
        <v>7862</v>
      </c>
      <c r="F1459" s="11" t="s">
        <v>7863</v>
      </c>
      <c r="G1459" s="11" t="s">
        <v>33</v>
      </c>
      <c r="H1459" s="420" t="s">
        <v>7864</v>
      </c>
      <c r="I1459" s="421">
        <v>44210</v>
      </c>
      <c r="J1459" s="421">
        <v>45939</v>
      </c>
      <c r="L1459" s="421" t="s">
        <v>6738</v>
      </c>
      <c r="M1459" s="192" t="s">
        <v>6739</v>
      </c>
      <c r="N1459" s="192" t="s">
        <v>34</v>
      </c>
      <c r="O1459" s="192">
        <v>2292</v>
      </c>
      <c r="P1459" s="545" t="s">
        <v>8163</v>
      </c>
      <c r="Q1459" s="545"/>
      <c r="R1459" s="545"/>
      <c r="S1459" s="545"/>
      <c r="T1459" s="639" t="s">
        <v>1964</v>
      </c>
      <c r="U1459" s="192">
        <v>6.28</v>
      </c>
      <c r="V1459" s="192">
        <v>2292</v>
      </c>
      <c r="W1459" s="554" t="s">
        <v>6563</v>
      </c>
      <c r="X1459" s="192">
        <v>35</v>
      </c>
      <c r="Y1459" s="192">
        <v>25</v>
      </c>
      <c r="Z1459" s="192">
        <v>125</v>
      </c>
      <c r="AA1459" s="192" t="s">
        <v>1090</v>
      </c>
      <c r="AB1459" s="192" t="s">
        <v>1090</v>
      </c>
      <c r="AC1459" s="192" t="s">
        <v>1090</v>
      </c>
      <c r="AD1459" s="192" t="s">
        <v>1090</v>
      </c>
      <c r="AE1459" s="192" t="s">
        <v>1090</v>
      </c>
      <c r="AF1459" s="192" t="s">
        <v>1090</v>
      </c>
      <c r="AG1459" s="192" t="s">
        <v>1090</v>
      </c>
      <c r="AH1459" s="192">
        <v>541.24400000000003</v>
      </c>
      <c r="AI1459" s="192" t="s">
        <v>7870</v>
      </c>
      <c r="AJ1459" s="192" t="s">
        <v>7871</v>
      </c>
      <c r="AK1459" s="192" t="s">
        <v>200</v>
      </c>
      <c r="AL1459" s="192"/>
    </row>
    <row r="1460" spans="1:38" ht="46.5" customHeight="1" x14ac:dyDescent="0.25">
      <c r="A1460" s="73" t="s">
        <v>7860</v>
      </c>
      <c r="B1460" s="421">
        <v>44187</v>
      </c>
      <c r="C1460" s="192" t="s">
        <v>7867</v>
      </c>
      <c r="D1460" s="192" t="s">
        <v>7861</v>
      </c>
      <c r="E1460" s="11" t="s">
        <v>7862</v>
      </c>
      <c r="F1460" s="11" t="s">
        <v>7863</v>
      </c>
      <c r="G1460" s="11" t="s">
        <v>33</v>
      </c>
      <c r="H1460" s="420" t="s">
        <v>7864</v>
      </c>
      <c r="I1460" s="421">
        <v>44210</v>
      </c>
      <c r="J1460" s="421">
        <v>45939</v>
      </c>
      <c r="L1460" s="421" t="s">
        <v>6738</v>
      </c>
      <c r="M1460" s="192" t="s">
        <v>6739</v>
      </c>
      <c r="N1460" s="192" t="s">
        <v>34</v>
      </c>
      <c r="O1460" s="192">
        <v>394</v>
      </c>
      <c r="P1460" s="545" t="s">
        <v>8163</v>
      </c>
      <c r="Q1460" s="545"/>
      <c r="R1460" s="545"/>
      <c r="S1460" s="545"/>
      <c r="T1460" s="639" t="s">
        <v>1964</v>
      </c>
      <c r="U1460" s="192">
        <v>1.08</v>
      </c>
      <c r="V1460" s="192">
        <v>394</v>
      </c>
      <c r="W1460" s="554" t="s">
        <v>6563</v>
      </c>
      <c r="X1460" s="192">
        <v>35</v>
      </c>
      <c r="Y1460" s="192">
        <v>25</v>
      </c>
      <c r="Z1460" s="192">
        <v>125</v>
      </c>
      <c r="AA1460" s="192" t="s">
        <v>1090</v>
      </c>
      <c r="AB1460" s="192" t="s">
        <v>1090</v>
      </c>
      <c r="AC1460" s="192" t="s">
        <v>1090</v>
      </c>
      <c r="AD1460" s="192" t="s">
        <v>1090</v>
      </c>
      <c r="AE1460" s="192" t="s">
        <v>1090</v>
      </c>
      <c r="AF1460" s="192" t="s">
        <v>1090</v>
      </c>
      <c r="AG1460" s="192" t="s">
        <v>1090</v>
      </c>
      <c r="AH1460" s="192">
        <v>541.24400000000003</v>
      </c>
      <c r="AI1460" s="192" t="s">
        <v>7870</v>
      </c>
      <c r="AJ1460" s="192" t="s">
        <v>7871</v>
      </c>
      <c r="AK1460" s="192" t="s">
        <v>200</v>
      </c>
      <c r="AL1460" s="192"/>
    </row>
    <row r="1461" spans="1:38" ht="46.5" customHeight="1" x14ac:dyDescent="0.25">
      <c r="A1461" s="73" t="s">
        <v>7860</v>
      </c>
      <c r="B1461" s="421">
        <v>44187</v>
      </c>
      <c r="C1461" s="192" t="s">
        <v>7868</v>
      </c>
      <c r="D1461" s="192" t="s">
        <v>7861</v>
      </c>
      <c r="E1461" s="11" t="s">
        <v>7862</v>
      </c>
      <c r="F1461" s="11" t="s">
        <v>7863</v>
      </c>
      <c r="G1461" s="11" t="s">
        <v>33</v>
      </c>
      <c r="H1461" s="420" t="s">
        <v>7864</v>
      </c>
      <c r="I1461" s="421">
        <v>44210</v>
      </c>
      <c r="J1461" s="421">
        <v>45939</v>
      </c>
      <c r="L1461" s="421" t="s">
        <v>6738</v>
      </c>
      <c r="M1461" s="192" t="s">
        <v>6739</v>
      </c>
      <c r="N1461" s="192" t="s">
        <v>34</v>
      </c>
      <c r="O1461" s="192"/>
      <c r="P1461" s="545" t="s">
        <v>8163</v>
      </c>
      <c r="Q1461" s="545"/>
      <c r="R1461" s="545"/>
      <c r="S1461" s="545"/>
      <c r="T1461" s="639">
        <v>360</v>
      </c>
      <c r="U1461" s="192"/>
      <c r="V1461" s="192"/>
      <c r="W1461" s="554" t="s">
        <v>6563</v>
      </c>
      <c r="X1461" s="192">
        <v>50</v>
      </c>
      <c r="Y1461" s="192"/>
      <c r="Z1461" s="192">
        <v>125</v>
      </c>
      <c r="AA1461" s="192" t="s">
        <v>1090</v>
      </c>
      <c r="AB1461" s="192" t="s">
        <v>1090</v>
      </c>
      <c r="AC1461" s="192" t="s">
        <v>1090</v>
      </c>
      <c r="AD1461" s="192" t="s">
        <v>1090</v>
      </c>
      <c r="AE1461" s="192" t="s">
        <v>1090</v>
      </c>
      <c r="AF1461" s="192">
        <v>0.3</v>
      </c>
      <c r="AG1461" s="192" t="s">
        <v>1090</v>
      </c>
      <c r="AH1461" s="192">
        <v>541.24400000000003</v>
      </c>
      <c r="AI1461" s="192" t="s">
        <v>7870</v>
      </c>
      <c r="AJ1461" s="192" t="s">
        <v>7871</v>
      </c>
      <c r="AK1461" s="192" t="s">
        <v>200</v>
      </c>
      <c r="AL1461" s="192"/>
    </row>
    <row r="1462" spans="1:38" ht="46.5" customHeight="1" thickBot="1" x14ac:dyDescent="0.3">
      <c r="A1462" s="158" t="s">
        <v>7860</v>
      </c>
      <c r="B1462" s="423">
        <v>44187</v>
      </c>
      <c r="C1462" s="204" t="s">
        <v>7869</v>
      </c>
      <c r="D1462" s="204" t="s">
        <v>7861</v>
      </c>
      <c r="E1462" s="67" t="s">
        <v>7862</v>
      </c>
      <c r="F1462" s="67" t="s">
        <v>7863</v>
      </c>
      <c r="G1462" s="67" t="s">
        <v>33</v>
      </c>
      <c r="H1462" s="422" t="s">
        <v>7864</v>
      </c>
      <c r="I1462" s="423">
        <v>44210</v>
      </c>
      <c r="J1462" s="423">
        <v>45939</v>
      </c>
      <c r="K1462" s="442"/>
      <c r="L1462" s="423" t="s">
        <v>6738</v>
      </c>
      <c r="M1462" s="204" t="s">
        <v>6739</v>
      </c>
      <c r="N1462" s="204" t="s">
        <v>34</v>
      </c>
      <c r="O1462" s="204">
        <v>108000</v>
      </c>
      <c r="P1462" s="546" t="s">
        <v>8163</v>
      </c>
      <c r="Q1462" s="546"/>
      <c r="R1462" s="546"/>
      <c r="S1462" s="546"/>
      <c r="T1462" s="640">
        <v>720</v>
      </c>
      <c r="U1462" s="204">
        <v>296</v>
      </c>
      <c r="V1462" s="204">
        <v>108000</v>
      </c>
      <c r="W1462" s="555" t="s">
        <v>6563</v>
      </c>
      <c r="X1462" s="204">
        <v>50</v>
      </c>
      <c r="Y1462" s="204">
        <v>23</v>
      </c>
      <c r="Z1462" s="204">
        <v>125</v>
      </c>
      <c r="AA1462" s="204" t="s">
        <v>1090</v>
      </c>
      <c r="AB1462" s="204" t="s">
        <v>1090</v>
      </c>
      <c r="AC1462" s="204" t="s">
        <v>1090</v>
      </c>
      <c r="AD1462" s="204" t="s">
        <v>1090</v>
      </c>
      <c r="AE1462" s="204" t="s">
        <v>1090</v>
      </c>
      <c r="AF1462" s="204">
        <v>3</v>
      </c>
      <c r="AG1462" s="204" t="s">
        <v>1090</v>
      </c>
      <c r="AH1462" s="204">
        <v>533</v>
      </c>
      <c r="AI1462" s="204" t="s">
        <v>6166</v>
      </c>
      <c r="AJ1462" s="204" t="s">
        <v>6167</v>
      </c>
      <c r="AK1462" s="204" t="s">
        <v>200</v>
      </c>
      <c r="AL1462" s="204"/>
    </row>
    <row r="1463" spans="1:38" ht="46.5" customHeight="1" thickBot="1" x14ac:dyDescent="0.3">
      <c r="A1463" s="159" t="s">
        <v>7924</v>
      </c>
      <c r="B1463" s="407">
        <v>44249</v>
      </c>
      <c r="C1463" s="205" t="s">
        <v>7925</v>
      </c>
      <c r="D1463" s="205" t="s">
        <v>7926</v>
      </c>
      <c r="E1463" s="94" t="s">
        <v>7927</v>
      </c>
      <c r="F1463" s="94" t="s">
        <v>41</v>
      </c>
      <c r="G1463" s="94" t="s">
        <v>33</v>
      </c>
      <c r="H1463" s="408" t="s">
        <v>7928</v>
      </c>
      <c r="I1463" s="407">
        <v>44268</v>
      </c>
      <c r="J1463" s="407">
        <v>46787</v>
      </c>
      <c r="K1463" s="443"/>
      <c r="L1463" s="407" t="s">
        <v>6738</v>
      </c>
      <c r="M1463" s="205" t="s">
        <v>3214</v>
      </c>
      <c r="N1463" s="205" t="s">
        <v>34</v>
      </c>
      <c r="O1463" s="205">
        <v>4537680</v>
      </c>
      <c r="P1463" s="546"/>
      <c r="Q1463" s="547"/>
      <c r="R1463" s="547"/>
      <c r="S1463" s="547"/>
      <c r="T1463" s="641">
        <v>518</v>
      </c>
      <c r="U1463" s="205">
        <v>12432</v>
      </c>
      <c r="V1463" s="205">
        <v>4537680</v>
      </c>
      <c r="W1463" s="553" t="s">
        <v>6679</v>
      </c>
      <c r="X1463" s="205">
        <v>50</v>
      </c>
      <c r="Y1463" s="205" t="s">
        <v>1090</v>
      </c>
      <c r="Z1463" s="205">
        <v>150</v>
      </c>
      <c r="AA1463" s="205" t="s">
        <v>1090</v>
      </c>
      <c r="AB1463" s="205" t="s">
        <v>1090</v>
      </c>
      <c r="AC1463" s="205" t="s">
        <v>1090</v>
      </c>
      <c r="AD1463" s="205" t="s">
        <v>1090</v>
      </c>
      <c r="AE1463" s="205" t="s">
        <v>1090</v>
      </c>
      <c r="AF1463" s="205">
        <v>5</v>
      </c>
      <c r="AG1463" s="205" t="s">
        <v>7929</v>
      </c>
      <c r="AH1463" s="205">
        <v>521.79999999999995</v>
      </c>
      <c r="AI1463" s="205" t="s">
        <v>7930</v>
      </c>
      <c r="AJ1463" s="205" t="s">
        <v>7931</v>
      </c>
      <c r="AK1463" s="205" t="s">
        <v>200</v>
      </c>
      <c r="AL1463" s="205"/>
    </row>
    <row r="1464" spans="1:38" ht="46.5" customHeight="1" thickBot="1" x14ac:dyDescent="0.3">
      <c r="A1464" s="159" t="s">
        <v>7935</v>
      </c>
      <c r="B1464" s="407">
        <v>44286</v>
      </c>
      <c r="C1464" s="205" t="s">
        <v>7941</v>
      </c>
      <c r="D1464" s="205" t="s">
        <v>7936</v>
      </c>
      <c r="E1464" s="94" t="s">
        <v>69</v>
      </c>
      <c r="F1464" s="94" t="s">
        <v>69</v>
      </c>
      <c r="G1464" s="94" t="s">
        <v>51</v>
      </c>
      <c r="H1464" s="408" t="s">
        <v>7031</v>
      </c>
      <c r="I1464" s="407">
        <v>44307</v>
      </c>
      <c r="J1464" s="407">
        <v>46477</v>
      </c>
      <c r="K1464" s="443"/>
      <c r="L1464" s="407" t="s">
        <v>7938</v>
      </c>
      <c r="M1464" s="205" t="s">
        <v>300</v>
      </c>
      <c r="N1464" s="205" t="s">
        <v>52</v>
      </c>
      <c r="O1464" s="205">
        <v>27000</v>
      </c>
      <c r="P1464" s="547"/>
      <c r="Q1464" s="547"/>
      <c r="R1464" s="547"/>
      <c r="S1464" s="547"/>
      <c r="T1464" s="641">
        <v>3.6</v>
      </c>
      <c r="U1464" s="205">
        <v>74</v>
      </c>
      <c r="V1464" s="205">
        <v>27000</v>
      </c>
      <c r="W1464" s="553" t="s">
        <v>6679</v>
      </c>
      <c r="X1464" s="205">
        <v>50</v>
      </c>
      <c r="Y1464" s="205" t="s">
        <v>1090</v>
      </c>
      <c r="Z1464" s="205">
        <v>125</v>
      </c>
      <c r="AA1464" s="205" t="s">
        <v>1090</v>
      </c>
      <c r="AB1464" s="205" t="s">
        <v>1090</v>
      </c>
      <c r="AC1464" s="205" t="s">
        <v>1090</v>
      </c>
      <c r="AD1464" s="205" t="s">
        <v>1090</v>
      </c>
      <c r="AE1464" s="205" t="s">
        <v>1090</v>
      </c>
      <c r="AF1464" s="205">
        <v>0.5</v>
      </c>
      <c r="AG1464" s="205" t="s">
        <v>1090</v>
      </c>
      <c r="AH1464" s="205">
        <v>368</v>
      </c>
      <c r="AI1464" s="205" t="s">
        <v>7939</v>
      </c>
      <c r="AJ1464" s="205" t="s">
        <v>7940</v>
      </c>
      <c r="AK1464" s="205" t="s">
        <v>200</v>
      </c>
      <c r="AL1464" s="205"/>
    </row>
    <row r="1465" spans="1:38" ht="46.5" customHeight="1" x14ac:dyDescent="0.25">
      <c r="A1465" s="157" t="s">
        <v>7942</v>
      </c>
      <c r="B1465" s="419">
        <v>44286</v>
      </c>
      <c r="C1465" s="403" t="s">
        <v>7947</v>
      </c>
      <c r="D1465" s="403" t="s">
        <v>7943</v>
      </c>
      <c r="E1465" s="64" t="s">
        <v>7944</v>
      </c>
      <c r="F1465" s="64" t="s">
        <v>181</v>
      </c>
      <c r="G1465" s="64" t="s">
        <v>51</v>
      </c>
      <c r="H1465" s="418" t="s">
        <v>7945</v>
      </c>
      <c r="I1465" s="419">
        <v>44306</v>
      </c>
      <c r="J1465" s="419">
        <v>46477</v>
      </c>
      <c r="K1465" s="702"/>
      <c r="L1465" s="419" t="s">
        <v>1409</v>
      </c>
      <c r="M1465" s="403" t="s">
        <v>7946</v>
      </c>
      <c r="N1465" s="403" t="s">
        <v>95</v>
      </c>
      <c r="O1465" s="403">
        <v>1200</v>
      </c>
      <c r="P1465" s="552"/>
      <c r="Q1465" s="552"/>
      <c r="R1465" s="552"/>
      <c r="S1465" s="552"/>
      <c r="T1465" s="644">
        <v>0.48599999999999999</v>
      </c>
      <c r="U1465" s="403">
        <v>3.33</v>
      </c>
      <c r="V1465" s="403">
        <v>1200</v>
      </c>
      <c r="W1465" s="703" t="s">
        <v>6679</v>
      </c>
      <c r="X1465" s="403">
        <v>35</v>
      </c>
      <c r="Y1465" s="403">
        <v>25</v>
      </c>
      <c r="Z1465" s="403">
        <v>125</v>
      </c>
      <c r="AA1465" s="403" t="s">
        <v>1090</v>
      </c>
      <c r="AB1465" s="403" t="s">
        <v>1090</v>
      </c>
      <c r="AC1465" s="403" t="s">
        <v>1090</v>
      </c>
      <c r="AD1465" s="403" t="s">
        <v>1090</v>
      </c>
      <c r="AE1465" s="403" t="s">
        <v>1090</v>
      </c>
      <c r="AF1465" s="403" t="s">
        <v>1090</v>
      </c>
      <c r="AG1465" s="403" t="s">
        <v>1090</v>
      </c>
      <c r="AH1465" s="403">
        <v>313.88</v>
      </c>
      <c r="AI1465" s="403" t="s">
        <v>7949</v>
      </c>
      <c r="AJ1465" s="403" t="s">
        <v>7950</v>
      </c>
      <c r="AK1465" s="403" t="s">
        <v>200</v>
      </c>
      <c r="AL1465" s="403"/>
    </row>
    <row r="1466" spans="1:38" ht="46.5" customHeight="1" thickBot="1" x14ac:dyDescent="0.3">
      <c r="A1466" s="158" t="s">
        <v>7942</v>
      </c>
      <c r="B1466" s="423">
        <v>44286</v>
      </c>
      <c r="C1466" s="204" t="s">
        <v>7948</v>
      </c>
      <c r="D1466" s="204" t="s">
        <v>7943</v>
      </c>
      <c r="E1466" s="67" t="s">
        <v>7944</v>
      </c>
      <c r="F1466" s="67" t="s">
        <v>181</v>
      </c>
      <c r="G1466" s="67" t="s">
        <v>51</v>
      </c>
      <c r="H1466" s="422" t="s">
        <v>7945</v>
      </c>
      <c r="I1466" s="423">
        <v>44306</v>
      </c>
      <c r="J1466" s="423">
        <v>46477</v>
      </c>
      <c r="K1466" s="442"/>
      <c r="L1466" s="423" t="s">
        <v>1409</v>
      </c>
      <c r="M1466" s="204" t="s">
        <v>7946</v>
      </c>
      <c r="N1466" s="204" t="s">
        <v>95</v>
      </c>
      <c r="O1466" s="204">
        <v>688.29100000000005</v>
      </c>
      <c r="P1466" s="546"/>
      <c r="Q1466" s="546"/>
      <c r="R1466" s="546"/>
      <c r="S1466" s="546"/>
      <c r="T1466" s="640">
        <v>21.96</v>
      </c>
      <c r="U1466" s="204">
        <v>1.8859999999999999</v>
      </c>
      <c r="V1466" s="204">
        <v>688.29100000000005</v>
      </c>
      <c r="W1466" s="555" t="s">
        <v>6679</v>
      </c>
      <c r="X1466" s="204">
        <v>50</v>
      </c>
      <c r="Y1466" s="204" t="s">
        <v>1090</v>
      </c>
      <c r="Z1466" s="204" t="s">
        <v>1090</v>
      </c>
      <c r="AA1466" s="204" t="s">
        <v>1090</v>
      </c>
      <c r="AB1466" s="204" t="s">
        <v>1090</v>
      </c>
      <c r="AC1466" s="204" t="s">
        <v>1090</v>
      </c>
      <c r="AD1466" s="204" t="s">
        <v>1090</v>
      </c>
      <c r="AE1466" s="204" t="s">
        <v>1090</v>
      </c>
      <c r="AF1466" s="204">
        <v>5</v>
      </c>
      <c r="AG1466" s="204" t="s">
        <v>1090</v>
      </c>
      <c r="AH1466" s="204">
        <v>315</v>
      </c>
      <c r="AI1466" s="204" t="s">
        <v>7951</v>
      </c>
      <c r="AJ1466" s="204" t="s">
        <v>7952</v>
      </c>
      <c r="AK1466" s="204" t="s">
        <v>200</v>
      </c>
      <c r="AL1466" s="204"/>
    </row>
    <row r="1467" spans="1:38" ht="46.5" customHeight="1" x14ac:dyDescent="0.25">
      <c r="A1467" s="157" t="s">
        <v>7976</v>
      </c>
      <c r="B1467" s="419">
        <v>44326</v>
      </c>
      <c r="C1467" s="403" t="s">
        <v>7982</v>
      </c>
      <c r="D1467" s="403" t="s">
        <v>7978</v>
      </c>
      <c r="E1467" s="64" t="s">
        <v>83</v>
      </c>
      <c r="F1467" s="64" t="s">
        <v>83</v>
      </c>
      <c r="G1467" s="64" t="s">
        <v>33</v>
      </c>
      <c r="H1467" s="418" t="s">
        <v>7979</v>
      </c>
      <c r="I1467" s="419">
        <v>44344</v>
      </c>
      <c r="J1467" s="419">
        <v>46517</v>
      </c>
      <c r="K1467" s="702"/>
      <c r="L1467" s="419" t="s">
        <v>6578</v>
      </c>
      <c r="M1467" s="403" t="s">
        <v>302</v>
      </c>
      <c r="N1467" s="403" t="s">
        <v>34</v>
      </c>
      <c r="O1467" s="403">
        <v>115200</v>
      </c>
      <c r="P1467" s="552"/>
      <c r="Q1467" s="552"/>
      <c r="R1467" s="552"/>
      <c r="S1467" s="552"/>
      <c r="T1467" s="644">
        <v>29.35</v>
      </c>
      <c r="U1467" s="403">
        <v>320</v>
      </c>
      <c r="V1467" s="403">
        <v>115200</v>
      </c>
      <c r="W1467" s="418" t="s">
        <v>6563</v>
      </c>
      <c r="X1467" s="403">
        <v>35</v>
      </c>
      <c r="Y1467" s="403">
        <v>25</v>
      </c>
      <c r="Z1467" s="403">
        <v>125</v>
      </c>
      <c r="AA1467" s="403" t="s">
        <v>1090</v>
      </c>
      <c r="AB1467" s="403" t="s">
        <v>1090</v>
      </c>
      <c r="AC1467" s="403" t="s">
        <v>1090</v>
      </c>
      <c r="AD1467" s="403" t="s">
        <v>1090</v>
      </c>
      <c r="AE1467" s="403" t="s">
        <v>1090</v>
      </c>
      <c r="AF1467" s="403">
        <v>0.3</v>
      </c>
      <c r="AG1467" s="403" t="s">
        <v>7991</v>
      </c>
      <c r="AH1467" s="403">
        <v>455</v>
      </c>
      <c r="AI1467" s="403" t="s">
        <v>7992</v>
      </c>
      <c r="AJ1467" s="403" t="s">
        <v>7993</v>
      </c>
      <c r="AK1467" s="403" t="s">
        <v>200</v>
      </c>
      <c r="AL1467" s="403"/>
    </row>
    <row r="1468" spans="1:38" ht="46.5" customHeight="1" x14ac:dyDescent="0.25">
      <c r="A1468" s="73" t="s">
        <v>7976</v>
      </c>
      <c r="B1468" s="421">
        <v>44326</v>
      </c>
      <c r="C1468" s="192" t="s">
        <v>7983</v>
      </c>
      <c r="D1468" s="192" t="s">
        <v>7978</v>
      </c>
      <c r="E1468" s="11" t="s">
        <v>83</v>
      </c>
      <c r="F1468" s="11" t="s">
        <v>83</v>
      </c>
      <c r="G1468" s="11" t="s">
        <v>33</v>
      </c>
      <c r="H1468" s="420" t="s">
        <v>7979</v>
      </c>
      <c r="I1468" s="421">
        <v>44344</v>
      </c>
      <c r="J1468" s="421">
        <v>46517</v>
      </c>
      <c r="L1468" s="421" t="s">
        <v>6578</v>
      </c>
      <c r="M1468" s="192" t="s">
        <v>302</v>
      </c>
      <c r="N1468" s="192" t="s">
        <v>34</v>
      </c>
      <c r="O1468" s="192">
        <v>34560</v>
      </c>
      <c r="P1468" s="545"/>
      <c r="Q1468" s="545"/>
      <c r="R1468" s="545"/>
      <c r="S1468" s="545"/>
      <c r="T1468" s="639">
        <v>9.31</v>
      </c>
      <c r="U1468" s="192">
        <v>96</v>
      </c>
      <c r="V1468" s="192">
        <v>34560</v>
      </c>
      <c r="W1468" s="420" t="s">
        <v>6563</v>
      </c>
      <c r="X1468" s="192">
        <v>35</v>
      </c>
      <c r="Y1468" s="192">
        <v>25</v>
      </c>
      <c r="Z1468" s="192">
        <v>125</v>
      </c>
      <c r="AA1468" s="192" t="s">
        <v>1090</v>
      </c>
      <c r="AB1468" s="192" t="s">
        <v>1090</v>
      </c>
      <c r="AC1468" s="192" t="s">
        <v>1090</v>
      </c>
      <c r="AD1468" s="192" t="s">
        <v>1090</v>
      </c>
      <c r="AE1468" s="192" t="s">
        <v>1090</v>
      </c>
      <c r="AF1468" s="192">
        <v>0.3</v>
      </c>
      <c r="AG1468" s="192" t="s">
        <v>7991</v>
      </c>
      <c r="AH1468" s="192">
        <v>458.2</v>
      </c>
      <c r="AI1468" s="192" t="s">
        <v>7994</v>
      </c>
      <c r="AJ1468" s="192" t="s">
        <v>7995</v>
      </c>
      <c r="AK1468" s="192" t="s">
        <v>200</v>
      </c>
      <c r="AL1468" s="192"/>
    </row>
    <row r="1469" spans="1:38" ht="46.5" customHeight="1" x14ac:dyDescent="0.25">
      <c r="A1469" s="73" t="s">
        <v>7976</v>
      </c>
      <c r="B1469" s="421">
        <v>44326</v>
      </c>
      <c r="C1469" s="192" t="s">
        <v>7984</v>
      </c>
      <c r="D1469" s="192" t="s">
        <v>7978</v>
      </c>
      <c r="E1469" s="11" t="s">
        <v>7980</v>
      </c>
      <c r="F1469" s="11" t="s">
        <v>83</v>
      </c>
      <c r="G1469" s="11" t="s">
        <v>33</v>
      </c>
      <c r="H1469" s="420" t="s">
        <v>7981</v>
      </c>
      <c r="I1469" s="421">
        <v>44344</v>
      </c>
      <c r="J1469" s="421">
        <v>46517</v>
      </c>
      <c r="L1469" s="421" t="s">
        <v>7401</v>
      </c>
      <c r="M1469" s="192" t="s">
        <v>4808</v>
      </c>
      <c r="N1469" s="192" t="s">
        <v>34</v>
      </c>
      <c r="O1469" s="192">
        <v>131400</v>
      </c>
      <c r="P1469" s="545"/>
      <c r="Q1469" s="545"/>
      <c r="R1469" s="545"/>
      <c r="S1469" s="545"/>
      <c r="T1469" s="639">
        <v>33</v>
      </c>
      <c r="U1469" s="192">
        <v>365</v>
      </c>
      <c r="V1469" s="192">
        <v>131400</v>
      </c>
      <c r="W1469" s="420" t="s">
        <v>6563</v>
      </c>
      <c r="X1469" s="192">
        <v>35</v>
      </c>
      <c r="Y1469" s="192">
        <v>25</v>
      </c>
      <c r="Z1469" s="192">
        <v>125</v>
      </c>
      <c r="AA1469" s="192" t="s">
        <v>1090</v>
      </c>
      <c r="AB1469" s="192" t="s">
        <v>1090</v>
      </c>
      <c r="AC1469" s="192" t="s">
        <v>1090</v>
      </c>
      <c r="AD1469" s="192" t="s">
        <v>1090</v>
      </c>
      <c r="AE1469" s="192" t="s">
        <v>1090</v>
      </c>
      <c r="AF1469" s="192">
        <v>0.3</v>
      </c>
      <c r="AG1469" s="192" t="s">
        <v>7991</v>
      </c>
      <c r="AH1469" s="192">
        <v>450.3</v>
      </c>
      <c r="AI1469" s="192" t="s">
        <v>7996</v>
      </c>
      <c r="AJ1469" s="192" t="s">
        <v>7997</v>
      </c>
      <c r="AK1469" s="192" t="s">
        <v>200</v>
      </c>
      <c r="AL1469" s="192"/>
    </row>
    <row r="1470" spans="1:38" ht="46.5" customHeight="1" x14ac:dyDescent="0.25">
      <c r="A1470" s="73" t="s">
        <v>7976</v>
      </c>
      <c r="B1470" s="421">
        <v>44326</v>
      </c>
      <c r="C1470" s="192" t="s">
        <v>7985</v>
      </c>
      <c r="D1470" s="192" t="s">
        <v>7978</v>
      </c>
      <c r="E1470" s="11" t="s">
        <v>7980</v>
      </c>
      <c r="F1470" s="11" t="s">
        <v>83</v>
      </c>
      <c r="G1470" s="11" t="s">
        <v>33</v>
      </c>
      <c r="H1470" s="420" t="s">
        <v>7981</v>
      </c>
      <c r="I1470" s="421">
        <v>44344</v>
      </c>
      <c r="J1470" s="421">
        <v>46517</v>
      </c>
      <c r="L1470" s="421" t="s">
        <v>7401</v>
      </c>
      <c r="M1470" s="192" t="s">
        <v>4808</v>
      </c>
      <c r="N1470" s="192" t="s">
        <v>34</v>
      </c>
      <c r="O1470" s="192">
        <v>58320</v>
      </c>
      <c r="P1470" s="545"/>
      <c r="Q1470" s="545"/>
      <c r="R1470" s="545"/>
      <c r="S1470" s="545"/>
      <c r="T1470" s="639">
        <v>15.68</v>
      </c>
      <c r="U1470" s="192">
        <v>162</v>
      </c>
      <c r="V1470" s="192">
        <v>58320</v>
      </c>
      <c r="W1470" s="420" t="s">
        <v>6563</v>
      </c>
      <c r="X1470" s="192">
        <v>35</v>
      </c>
      <c r="Y1470" s="192">
        <v>25</v>
      </c>
      <c r="Z1470" s="192">
        <v>125</v>
      </c>
      <c r="AA1470" s="192" t="s">
        <v>1090</v>
      </c>
      <c r="AB1470" s="192" t="s">
        <v>1090</v>
      </c>
      <c r="AC1470" s="192" t="s">
        <v>1090</v>
      </c>
      <c r="AD1470" s="192" t="s">
        <v>1090</v>
      </c>
      <c r="AE1470" s="192" t="s">
        <v>1090</v>
      </c>
      <c r="AF1470" s="192">
        <v>0.3</v>
      </c>
      <c r="AG1470" s="192" t="s">
        <v>7991</v>
      </c>
      <c r="AH1470" s="192">
        <v>456.9</v>
      </c>
      <c r="AI1470" s="192" t="s">
        <v>7998</v>
      </c>
      <c r="AJ1470" s="192" t="s">
        <v>7999</v>
      </c>
      <c r="AK1470" s="192" t="s">
        <v>200</v>
      </c>
      <c r="AL1470" s="192"/>
    </row>
    <row r="1471" spans="1:38" ht="46.5" customHeight="1" thickBot="1" x14ac:dyDescent="0.3">
      <c r="A1471" s="158" t="s">
        <v>7976</v>
      </c>
      <c r="B1471" s="423">
        <v>44326</v>
      </c>
      <c r="C1471" s="204" t="s">
        <v>7986</v>
      </c>
      <c r="D1471" s="204" t="s">
        <v>7978</v>
      </c>
      <c r="E1471" s="67" t="s">
        <v>7987</v>
      </c>
      <c r="F1471" s="67" t="s">
        <v>83</v>
      </c>
      <c r="G1471" s="67" t="s">
        <v>33</v>
      </c>
      <c r="H1471" s="422" t="s">
        <v>7988</v>
      </c>
      <c r="I1471" s="421">
        <v>44344</v>
      </c>
      <c r="J1471" s="423">
        <v>46517</v>
      </c>
      <c r="K1471" s="442"/>
      <c r="L1471" s="423" t="s">
        <v>7989</v>
      </c>
      <c r="M1471" s="204" t="s">
        <v>7990</v>
      </c>
      <c r="N1471" s="204" t="s">
        <v>34</v>
      </c>
      <c r="O1471" s="204">
        <v>653715</v>
      </c>
      <c r="P1471" s="546"/>
      <c r="Q1471" s="546"/>
      <c r="R1471" s="546"/>
      <c r="S1471" s="546"/>
      <c r="T1471" s="640">
        <v>324</v>
      </c>
      <c r="U1471" s="204">
        <v>1791</v>
      </c>
      <c r="V1471" s="204">
        <v>653715</v>
      </c>
      <c r="W1471" s="422" t="s">
        <v>6563</v>
      </c>
      <c r="X1471" s="204">
        <v>35</v>
      </c>
      <c r="Y1471" s="204">
        <v>25</v>
      </c>
      <c r="Z1471" s="204">
        <v>125</v>
      </c>
      <c r="AA1471" s="204" t="s">
        <v>1090</v>
      </c>
      <c r="AB1471" s="204" t="s">
        <v>1090</v>
      </c>
      <c r="AC1471" s="204" t="s">
        <v>1090</v>
      </c>
      <c r="AD1471" s="204" t="s">
        <v>1090</v>
      </c>
      <c r="AE1471" s="204" t="s">
        <v>1090</v>
      </c>
      <c r="AF1471" s="204">
        <v>0.3</v>
      </c>
      <c r="AG1471" s="204" t="s">
        <v>7991</v>
      </c>
      <c r="AH1471" s="204">
        <v>450.55</v>
      </c>
      <c r="AI1471" s="204" t="s">
        <v>8000</v>
      </c>
      <c r="AJ1471" s="204" t="s">
        <v>8001</v>
      </c>
      <c r="AK1471" s="204" t="s">
        <v>200</v>
      </c>
      <c r="AL1471" s="204"/>
    </row>
    <row r="1472" spans="1:38" ht="46.5" customHeight="1" x14ac:dyDescent="0.25">
      <c r="A1472" s="157" t="s">
        <v>7977</v>
      </c>
      <c r="B1472" s="419">
        <v>44336</v>
      </c>
      <c r="C1472" s="403" t="s">
        <v>8003</v>
      </c>
      <c r="D1472" s="403" t="s">
        <v>8002</v>
      </c>
      <c r="E1472" s="64" t="s">
        <v>70</v>
      </c>
      <c r="F1472" s="64" t="s">
        <v>70</v>
      </c>
      <c r="G1472" s="64" t="s">
        <v>70</v>
      </c>
      <c r="H1472" s="418" t="s">
        <v>1685</v>
      </c>
      <c r="I1472" s="419">
        <v>44362</v>
      </c>
      <c r="J1472" s="419">
        <v>46834</v>
      </c>
      <c r="K1472" s="702"/>
      <c r="L1472" s="419" t="s">
        <v>365</v>
      </c>
      <c r="M1472" s="403" t="s">
        <v>289</v>
      </c>
      <c r="N1472" s="403" t="s">
        <v>25</v>
      </c>
      <c r="O1472" s="403">
        <v>42162</v>
      </c>
      <c r="P1472" s="552" t="s">
        <v>8517</v>
      </c>
      <c r="Q1472" s="552" t="s">
        <v>8517</v>
      </c>
      <c r="R1472" s="552"/>
      <c r="S1472" s="552"/>
      <c r="T1472" s="644">
        <v>0.71299999999999997</v>
      </c>
      <c r="U1472" s="403">
        <v>11.404999999999999</v>
      </c>
      <c r="V1472" s="403">
        <v>42162</v>
      </c>
      <c r="W1472" s="418" t="s">
        <v>6679</v>
      </c>
      <c r="X1472" s="403">
        <v>35</v>
      </c>
      <c r="Y1472" s="403">
        <v>25</v>
      </c>
      <c r="Z1472" s="403">
        <v>125</v>
      </c>
      <c r="AA1472" s="403" t="s">
        <v>1090</v>
      </c>
      <c r="AB1472" s="403" t="s">
        <v>1090</v>
      </c>
      <c r="AC1472" s="403" t="s">
        <v>1090</v>
      </c>
      <c r="AD1472" s="403" t="s">
        <v>1090</v>
      </c>
      <c r="AE1472" s="403" t="s">
        <v>1090</v>
      </c>
      <c r="AF1472" s="403" t="s">
        <v>1090</v>
      </c>
      <c r="AG1472" s="403" t="s">
        <v>1090</v>
      </c>
      <c r="AH1472" s="403">
        <v>28.53</v>
      </c>
      <c r="AI1472" s="403" t="s">
        <v>8007</v>
      </c>
      <c r="AJ1472" s="403" t="s">
        <v>8008</v>
      </c>
      <c r="AK1472" s="192" t="s">
        <v>200</v>
      </c>
      <c r="AL1472" s="403"/>
    </row>
    <row r="1473" spans="1:38" ht="46.5" customHeight="1" thickBot="1" x14ac:dyDescent="0.3">
      <c r="A1473" s="158" t="s">
        <v>7977</v>
      </c>
      <c r="B1473" s="423">
        <v>44336</v>
      </c>
      <c r="C1473" s="204" t="s">
        <v>8004</v>
      </c>
      <c r="D1473" s="204" t="s">
        <v>8002</v>
      </c>
      <c r="E1473" s="67" t="s">
        <v>70</v>
      </c>
      <c r="F1473" s="67" t="s">
        <v>70</v>
      </c>
      <c r="G1473" s="67" t="s">
        <v>70</v>
      </c>
      <c r="H1473" s="422" t="s">
        <v>1685</v>
      </c>
      <c r="I1473" s="423">
        <v>44362</v>
      </c>
      <c r="J1473" s="423">
        <v>46834</v>
      </c>
      <c r="K1473" s="442"/>
      <c r="L1473" s="423" t="s">
        <v>365</v>
      </c>
      <c r="M1473" s="204" t="s">
        <v>289</v>
      </c>
      <c r="N1473" s="204" t="s">
        <v>25</v>
      </c>
      <c r="O1473" s="204" t="s">
        <v>8005</v>
      </c>
      <c r="P1473" s="546" t="s">
        <v>8517</v>
      </c>
      <c r="Q1473" s="546" t="s">
        <v>8517</v>
      </c>
      <c r="R1473" s="546"/>
      <c r="S1473" s="546"/>
      <c r="T1473" s="640" t="s">
        <v>8006</v>
      </c>
      <c r="U1473" s="204"/>
      <c r="V1473" s="204" t="s">
        <v>8005</v>
      </c>
      <c r="W1473" s="422" t="s">
        <v>6679</v>
      </c>
      <c r="X1473" s="204">
        <v>50</v>
      </c>
      <c r="Y1473" s="204">
        <v>25</v>
      </c>
      <c r="Z1473" s="204">
        <v>125</v>
      </c>
      <c r="AA1473" s="204" t="s">
        <v>1090</v>
      </c>
      <c r="AB1473" s="204" t="s">
        <v>1090</v>
      </c>
      <c r="AC1473" s="204" t="s">
        <v>1090</v>
      </c>
      <c r="AD1473" s="204" t="s">
        <v>1090</v>
      </c>
      <c r="AE1473" s="204" t="s">
        <v>1090</v>
      </c>
      <c r="AF1473" s="204">
        <v>3</v>
      </c>
      <c r="AG1473" s="204" t="s">
        <v>1090</v>
      </c>
      <c r="AH1473" s="204">
        <v>28.53</v>
      </c>
      <c r="AI1473" s="204" t="s">
        <v>8007</v>
      </c>
      <c r="AJ1473" s="204" t="s">
        <v>8008</v>
      </c>
      <c r="AK1473" s="204" t="s">
        <v>200</v>
      </c>
      <c r="AL1473" s="204"/>
    </row>
    <row r="1474" spans="1:38" ht="46.5" customHeight="1" thickBot="1" x14ac:dyDescent="0.3">
      <c r="A1474" s="159" t="s">
        <v>8009</v>
      </c>
      <c r="B1474" s="407">
        <v>44326</v>
      </c>
      <c r="C1474" s="205" t="s">
        <v>8010</v>
      </c>
      <c r="D1474" s="205" t="s">
        <v>8011</v>
      </c>
      <c r="E1474" s="94" t="s">
        <v>140</v>
      </c>
      <c r="F1474" s="94" t="s">
        <v>140</v>
      </c>
      <c r="G1474" s="94" t="s">
        <v>28</v>
      </c>
      <c r="H1474" s="408" t="s">
        <v>1688</v>
      </c>
      <c r="I1474" s="407">
        <v>44342</v>
      </c>
      <c r="J1474" s="407" t="s">
        <v>8012</v>
      </c>
      <c r="K1474" s="443"/>
      <c r="L1474" s="407" t="s">
        <v>365</v>
      </c>
      <c r="M1474" s="205" t="s">
        <v>289</v>
      </c>
      <c r="N1474" s="205" t="s">
        <v>25</v>
      </c>
      <c r="O1474" s="205">
        <v>180000</v>
      </c>
      <c r="P1474" s="546"/>
      <c r="Q1474" s="546"/>
      <c r="R1474" s="547"/>
      <c r="S1474" s="547"/>
      <c r="T1474" s="641">
        <v>108</v>
      </c>
      <c r="U1474" s="205">
        <v>714</v>
      </c>
      <c r="V1474" s="205">
        <v>180000</v>
      </c>
      <c r="W1474" s="408" t="s">
        <v>6679</v>
      </c>
      <c r="X1474" s="205">
        <v>50</v>
      </c>
      <c r="Y1474" s="205" t="s">
        <v>1090</v>
      </c>
      <c r="Z1474" s="205">
        <v>100</v>
      </c>
      <c r="AA1474" s="205" t="s">
        <v>1090</v>
      </c>
      <c r="AB1474" s="205" t="s">
        <v>1090</v>
      </c>
      <c r="AC1474" s="205" t="s">
        <v>1090</v>
      </c>
      <c r="AD1474" s="205" t="s">
        <v>1090</v>
      </c>
      <c r="AE1474" s="205" t="s">
        <v>1090</v>
      </c>
      <c r="AF1474" s="205">
        <v>10</v>
      </c>
      <c r="AG1474" s="205" t="s">
        <v>1090</v>
      </c>
      <c r="AH1474" s="205">
        <v>36</v>
      </c>
      <c r="AI1474" s="205" t="s">
        <v>8013</v>
      </c>
      <c r="AJ1474" s="205" t="s">
        <v>8014</v>
      </c>
      <c r="AK1474" s="205" t="s">
        <v>4898</v>
      </c>
      <c r="AL1474" s="205" t="s">
        <v>8015</v>
      </c>
    </row>
    <row r="1475" spans="1:38" ht="46.5" customHeight="1" thickBot="1" x14ac:dyDescent="0.3">
      <c r="A1475" s="159" t="s">
        <v>8027</v>
      </c>
      <c r="B1475" s="407">
        <v>44371</v>
      </c>
      <c r="C1475" s="205" t="s">
        <v>8028</v>
      </c>
      <c r="D1475" s="205" t="s">
        <v>8029</v>
      </c>
      <c r="E1475" s="94" t="s">
        <v>149</v>
      </c>
      <c r="F1475" s="94" t="s">
        <v>133</v>
      </c>
      <c r="G1475" s="94" t="s">
        <v>51</v>
      </c>
      <c r="H1475" s="408" t="s">
        <v>6014</v>
      </c>
      <c r="I1475" s="407">
        <v>44392</v>
      </c>
      <c r="J1475" s="407">
        <v>46296</v>
      </c>
      <c r="K1475" s="443"/>
      <c r="L1475" s="407" t="s">
        <v>6991</v>
      </c>
      <c r="M1475" s="205" t="s">
        <v>285</v>
      </c>
      <c r="N1475" s="205" t="s">
        <v>95</v>
      </c>
      <c r="O1475" s="205">
        <v>3478.45</v>
      </c>
      <c r="P1475" s="547" t="s">
        <v>8418</v>
      </c>
      <c r="Q1475" s="547" t="s">
        <v>8418</v>
      </c>
      <c r="R1475" s="547"/>
      <c r="S1475" s="547"/>
      <c r="T1475" s="641">
        <v>5.65</v>
      </c>
      <c r="U1475" s="205">
        <v>9.5299999999999994</v>
      </c>
      <c r="V1475" s="205">
        <v>3478.45</v>
      </c>
      <c r="W1475" s="408" t="s">
        <v>8030</v>
      </c>
      <c r="X1475" s="205">
        <v>35</v>
      </c>
      <c r="Y1475" s="205">
        <v>25</v>
      </c>
      <c r="Z1475" s="205">
        <v>125</v>
      </c>
      <c r="AA1475" s="205" t="s">
        <v>1090</v>
      </c>
      <c r="AB1475" s="205" t="s">
        <v>1090</v>
      </c>
      <c r="AC1475" s="205" t="s">
        <v>1090</v>
      </c>
      <c r="AD1475" s="205" t="s">
        <v>1090</v>
      </c>
      <c r="AE1475" s="205" t="s">
        <v>1090</v>
      </c>
      <c r="AF1475" s="205" t="s">
        <v>1090</v>
      </c>
      <c r="AG1475" s="205" t="s">
        <v>8031</v>
      </c>
      <c r="AH1475" s="205">
        <v>571.6</v>
      </c>
      <c r="AI1475" s="205" t="s">
        <v>8032</v>
      </c>
      <c r="AJ1475" s="205" t="s">
        <v>8033</v>
      </c>
      <c r="AK1475" s="205" t="s">
        <v>200</v>
      </c>
      <c r="AL1475" s="205"/>
    </row>
    <row r="1476" spans="1:38" ht="46.5" customHeight="1" thickBot="1" x14ac:dyDescent="0.3">
      <c r="A1476" s="159" t="s">
        <v>8034</v>
      </c>
      <c r="B1476" s="407">
        <v>44371</v>
      </c>
      <c r="C1476" s="205" t="s">
        <v>8035</v>
      </c>
      <c r="D1476" s="205" t="s">
        <v>8036</v>
      </c>
      <c r="E1476" s="94" t="s">
        <v>8037</v>
      </c>
      <c r="F1476" s="94" t="s">
        <v>158</v>
      </c>
      <c r="G1476" s="94" t="s">
        <v>128</v>
      </c>
      <c r="H1476" s="408" t="s">
        <v>8038</v>
      </c>
      <c r="I1476" s="407">
        <v>44390</v>
      </c>
      <c r="J1476" s="407">
        <v>48023</v>
      </c>
      <c r="K1476" s="443"/>
      <c r="L1476" s="407" t="s">
        <v>6918</v>
      </c>
      <c r="M1476" s="205" t="s">
        <v>8039</v>
      </c>
      <c r="N1476" s="205" t="s">
        <v>34</v>
      </c>
      <c r="O1476" s="205" t="s">
        <v>8040</v>
      </c>
      <c r="P1476" s="547" t="s">
        <v>8221</v>
      </c>
      <c r="Q1476" s="547"/>
      <c r="R1476" s="547"/>
      <c r="S1476" s="547"/>
      <c r="T1476" s="641" t="s">
        <v>8041</v>
      </c>
      <c r="U1476" s="205">
        <v>2534.58</v>
      </c>
      <c r="V1476" s="205" t="s">
        <v>8040</v>
      </c>
      <c r="W1476" s="408" t="s">
        <v>8030</v>
      </c>
      <c r="X1476" s="205">
        <v>35</v>
      </c>
      <c r="Y1476" s="205">
        <v>25</v>
      </c>
      <c r="Z1476" s="205">
        <v>125</v>
      </c>
      <c r="AA1476" s="205" t="s">
        <v>1090</v>
      </c>
      <c r="AB1476" s="205" t="s">
        <v>1090</v>
      </c>
      <c r="AC1476" s="205" t="s">
        <v>1090</v>
      </c>
      <c r="AD1476" s="205">
        <v>15</v>
      </c>
      <c r="AE1476" s="205">
        <v>2</v>
      </c>
      <c r="AF1476" s="205">
        <v>0.3</v>
      </c>
      <c r="AG1476" s="205" t="s">
        <v>8042</v>
      </c>
      <c r="AH1476" s="205">
        <v>199.75</v>
      </c>
      <c r="AI1476" s="205" t="s">
        <v>8043</v>
      </c>
      <c r="AJ1476" s="205" t="s">
        <v>8044</v>
      </c>
      <c r="AK1476" s="205" t="s">
        <v>200</v>
      </c>
      <c r="AL1476" s="205"/>
    </row>
    <row r="1477" spans="1:38" ht="46.5" customHeight="1" thickBot="1" x14ac:dyDescent="0.3">
      <c r="A1477" s="159" t="s">
        <v>8045</v>
      </c>
      <c r="B1477" s="407">
        <v>44363</v>
      </c>
      <c r="C1477" s="205" t="s">
        <v>8046</v>
      </c>
      <c r="D1477" s="205" t="s">
        <v>8047</v>
      </c>
      <c r="E1477" s="94" t="s">
        <v>8048</v>
      </c>
      <c r="F1477" s="94" t="s">
        <v>20</v>
      </c>
      <c r="G1477" s="94" t="s">
        <v>20</v>
      </c>
      <c r="H1477" s="408" t="s">
        <v>8049</v>
      </c>
      <c r="I1477" s="407">
        <v>44385</v>
      </c>
      <c r="J1477" s="407" t="s">
        <v>8050</v>
      </c>
      <c r="K1477" s="443"/>
      <c r="L1477" s="407" t="s">
        <v>6908</v>
      </c>
      <c r="M1477" s="205" t="s">
        <v>1037</v>
      </c>
      <c r="N1477" s="205" t="s">
        <v>21</v>
      </c>
      <c r="O1477" s="205">
        <v>91250</v>
      </c>
      <c r="P1477" s="547"/>
      <c r="Q1477" s="547"/>
      <c r="R1477" s="547"/>
      <c r="S1477" s="547"/>
      <c r="T1477" s="641">
        <v>27</v>
      </c>
      <c r="U1477" s="205">
        <v>250</v>
      </c>
      <c r="V1477" s="205">
        <v>91250</v>
      </c>
      <c r="W1477" s="408" t="s">
        <v>6679</v>
      </c>
      <c r="X1477" s="205">
        <v>35</v>
      </c>
      <c r="Y1477" s="205">
        <v>25</v>
      </c>
      <c r="Z1477" s="205">
        <v>125</v>
      </c>
      <c r="AA1477" s="205" t="s">
        <v>1090</v>
      </c>
      <c r="AB1477" s="205" t="s">
        <v>1090</v>
      </c>
      <c r="AC1477" s="205" t="s">
        <v>1090</v>
      </c>
      <c r="AD1477" s="205">
        <v>10</v>
      </c>
      <c r="AE1477" s="205">
        <v>2</v>
      </c>
      <c r="AF1477" s="205" t="s">
        <v>1090</v>
      </c>
      <c r="AG1477" s="205" t="s">
        <v>5875</v>
      </c>
      <c r="AH1477" s="205">
        <v>443</v>
      </c>
      <c r="AI1477" s="205" t="s">
        <v>8051</v>
      </c>
      <c r="AJ1477" s="205" t="s">
        <v>8052</v>
      </c>
      <c r="AK1477" s="205" t="s">
        <v>8053</v>
      </c>
      <c r="AL1477" s="205"/>
    </row>
    <row r="1478" spans="1:38" ht="46.5" customHeight="1" x14ac:dyDescent="0.25">
      <c r="A1478" s="157" t="s">
        <v>8075</v>
      </c>
      <c r="B1478" s="419">
        <v>44378</v>
      </c>
      <c r="C1478" s="403" t="s">
        <v>8082</v>
      </c>
      <c r="D1478" s="403" t="s">
        <v>8076</v>
      </c>
      <c r="E1478" s="64" t="s">
        <v>8077</v>
      </c>
      <c r="F1478" s="64" t="s">
        <v>41</v>
      </c>
      <c r="G1478" s="64" t="s">
        <v>33</v>
      </c>
      <c r="H1478" s="418" t="s">
        <v>8078</v>
      </c>
      <c r="I1478" s="419">
        <v>44397</v>
      </c>
      <c r="J1478" s="419" t="s">
        <v>6161</v>
      </c>
      <c r="K1478" s="702"/>
      <c r="L1478" s="419" t="s">
        <v>1201</v>
      </c>
      <c r="M1478" s="403" t="s">
        <v>8079</v>
      </c>
      <c r="N1478" s="403" t="s">
        <v>34</v>
      </c>
      <c r="O1478" s="403">
        <v>303</v>
      </c>
      <c r="P1478" s="552"/>
      <c r="Q1478" s="552"/>
      <c r="R1478" s="552"/>
      <c r="S1478" s="552"/>
      <c r="T1478" s="644">
        <v>0.45700000000000002</v>
      </c>
      <c r="U1478" s="403">
        <v>1.1499999999999999</v>
      </c>
      <c r="V1478" s="403">
        <v>303</v>
      </c>
      <c r="W1478" s="418" t="s">
        <v>6679</v>
      </c>
      <c r="X1478" s="403">
        <v>35</v>
      </c>
      <c r="Y1478" s="403">
        <v>25</v>
      </c>
      <c r="Z1478" s="403">
        <v>125</v>
      </c>
      <c r="AA1478" s="403" t="s">
        <v>1090</v>
      </c>
      <c r="AB1478" s="403" t="s">
        <v>1090</v>
      </c>
      <c r="AC1478" s="403" t="s">
        <v>1090</v>
      </c>
      <c r="AD1478" s="403" t="s">
        <v>1090</v>
      </c>
      <c r="AE1478" s="403" t="s">
        <v>1090</v>
      </c>
      <c r="AF1478" s="403" t="s">
        <v>1090</v>
      </c>
      <c r="AG1478" s="403" t="s">
        <v>1090</v>
      </c>
      <c r="AH1478" s="403">
        <v>544.04999999999995</v>
      </c>
      <c r="AI1478" s="403" t="s">
        <v>8084</v>
      </c>
      <c r="AJ1478" s="403" t="s">
        <v>8085</v>
      </c>
      <c r="AK1478" s="403" t="s">
        <v>6164</v>
      </c>
      <c r="AL1478" s="403"/>
    </row>
    <row r="1479" spans="1:38" ht="46.5" customHeight="1" thickBot="1" x14ac:dyDescent="0.3">
      <c r="A1479" s="158" t="s">
        <v>8075</v>
      </c>
      <c r="B1479" s="423">
        <v>44378</v>
      </c>
      <c r="C1479" s="204" t="s">
        <v>8083</v>
      </c>
      <c r="D1479" s="204" t="s">
        <v>8076</v>
      </c>
      <c r="E1479" s="67" t="s">
        <v>8077</v>
      </c>
      <c r="F1479" s="67" t="s">
        <v>41</v>
      </c>
      <c r="G1479" s="67" t="s">
        <v>33</v>
      </c>
      <c r="H1479" s="422" t="s">
        <v>8078</v>
      </c>
      <c r="I1479" s="423">
        <v>44397</v>
      </c>
      <c r="J1479" s="423" t="s">
        <v>6161</v>
      </c>
      <c r="K1479" s="442"/>
      <c r="L1479" s="423" t="s">
        <v>1201</v>
      </c>
      <c r="M1479" s="204" t="s">
        <v>8079</v>
      </c>
      <c r="N1479" s="204" t="s">
        <v>34</v>
      </c>
      <c r="O1479" s="204" t="s">
        <v>8080</v>
      </c>
      <c r="P1479" s="546"/>
      <c r="Q1479" s="546"/>
      <c r="R1479" s="546"/>
      <c r="S1479" s="546"/>
      <c r="T1479" s="640">
        <v>677</v>
      </c>
      <c r="U1479" s="640" t="s">
        <v>8081</v>
      </c>
      <c r="V1479" s="204" t="s">
        <v>8080</v>
      </c>
      <c r="W1479" s="422" t="s">
        <v>6679</v>
      </c>
      <c r="X1479" s="204">
        <v>50</v>
      </c>
      <c r="Y1479" s="204">
        <v>25</v>
      </c>
      <c r="Z1479" s="204">
        <v>125</v>
      </c>
      <c r="AA1479" s="204" t="s">
        <v>1090</v>
      </c>
      <c r="AB1479" s="204" t="s">
        <v>1090</v>
      </c>
      <c r="AC1479" s="204" t="s">
        <v>1090</v>
      </c>
      <c r="AD1479" s="204" t="s">
        <v>1090</v>
      </c>
      <c r="AE1479" s="204" t="s">
        <v>1090</v>
      </c>
      <c r="AF1479" s="204">
        <v>0.3</v>
      </c>
      <c r="AG1479" s="204" t="s">
        <v>1090</v>
      </c>
      <c r="AH1479" s="204">
        <v>544.04999999999995</v>
      </c>
      <c r="AI1479" s="204" t="s">
        <v>8084</v>
      </c>
      <c r="AJ1479" s="204" t="s">
        <v>8085</v>
      </c>
      <c r="AK1479" s="204" t="s">
        <v>6164</v>
      </c>
      <c r="AL1479" s="204"/>
    </row>
    <row r="1480" spans="1:38" ht="46.5" customHeight="1" x14ac:dyDescent="0.25">
      <c r="A1480" s="157" t="s">
        <v>8086</v>
      </c>
      <c r="B1480" s="419">
        <v>44378</v>
      </c>
      <c r="C1480" s="403" t="s">
        <v>8087</v>
      </c>
      <c r="D1480" s="403" t="s">
        <v>8091</v>
      </c>
      <c r="E1480" s="64" t="s">
        <v>33</v>
      </c>
      <c r="F1480" s="64" t="s">
        <v>41</v>
      </c>
      <c r="G1480" s="64" t="s">
        <v>33</v>
      </c>
      <c r="H1480" s="418" t="s">
        <v>7093</v>
      </c>
      <c r="I1480" s="419">
        <v>44397</v>
      </c>
      <c r="J1480" s="419" t="s">
        <v>6161</v>
      </c>
      <c r="K1480" s="702"/>
      <c r="L1480" s="419" t="s">
        <v>1124</v>
      </c>
      <c r="M1480" s="403" t="s">
        <v>8092</v>
      </c>
      <c r="N1480" s="403" t="s">
        <v>34</v>
      </c>
      <c r="O1480" s="403">
        <v>1409</v>
      </c>
      <c r="P1480" s="552"/>
      <c r="Q1480" s="552"/>
      <c r="R1480" s="552"/>
      <c r="S1480" s="552"/>
      <c r="T1480" s="644">
        <v>0.63600000000000001</v>
      </c>
      <c r="U1480" s="403">
        <v>4.83</v>
      </c>
      <c r="V1480" s="403">
        <v>1409</v>
      </c>
      <c r="W1480" s="418" t="s">
        <v>6679</v>
      </c>
      <c r="X1480" s="403">
        <v>35</v>
      </c>
      <c r="Y1480" s="403">
        <v>25</v>
      </c>
      <c r="Z1480" s="403">
        <v>125</v>
      </c>
      <c r="AA1480" s="403" t="s">
        <v>1090</v>
      </c>
      <c r="AB1480" s="403" t="s">
        <v>1090</v>
      </c>
      <c r="AC1480" s="403" t="s">
        <v>1090</v>
      </c>
      <c r="AD1480" s="403" t="s">
        <v>1090</v>
      </c>
      <c r="AE1480" s="403" t="s">
        <v>1090</v>
      </c>
      <c r="AF1480" s="403" t="s">
        <v>1090</v>
      </c>
      <c r="AG1480" s="403" t="s">
        <v>1090</v>
      </c>
      <c r="AH1480" s="192">
        <v>519.15</v>
      </c>
      <c r="AI1480" s="192" t="s">
        <v>8093</v>
      </c>
      <c r="AJ1480" s="192" t="s">
        <v>8094</v>
      </c>
      <c r="AK1480" s="192" t="s">
        <v>8095</v>
      </c>
      <c r="AL1480" s="403"/>
    </row>
    <row r="1481" spans="1:38" ht="46.5" customHeight="1" x14ac:dyDescent="0.25">
      <c r="A1481" s="73" t="s">
        <v>8086</v>
      </c>
      <c r="B1481" s="421">
        <v>44378</v>
      </c>
      <c r="C1481" s="192" t="s">
        <v>8088</v>
      </c>
      <c r="D1481" s="192" t="s">
        <v>8091</v>
      </c>
      <c r="E1481" s="11" t="s">
        <v>33</v>
      </c>
      <c r="F1481" s="11" t="s">
        <v>41</v>
      </c>
      <c r="G1481" s="11" t="s">
        <v>33</v>
      </c>
      <c r="H1481" s="420" t="s">
        <v>7093</v>
      </c>
      <c r="I1481" s="421">
        <v>44397</v>
      </c>
      <c r="J1481" s="421" t="s">
        <v>6161</v>
      </c>
      <c r="L1481" s="421" t="s">
        <v>1124</v>
      </c>
      <c r="M1481" s="192" t="s">
        <v>8092</v>
      </c>
      <c r="N1481" s="192" t="s">
        <v>34</v>
      </c>
      <c r="O1481" s="192"/>
      <c r="P1481" s="545"/>
      <c r="Q1481" s="545"/>
      <c r="R1481" s="545"/>
      <c r="S1481" s="545"/>
      <c r="T1481" s="639"/>
      <c r="U1481" s="192">
        <v>150</v>
      </c>
      <c r="V1481" s="192"/>
      <c r="W1481" s="420"/>
      <c r="X1481" s="192">
        <v>50</v>
      </c>
      <c r="Z1481" s="192">
        <v>125</v>
      </c>
      <c r="AA1481" s="192" t="s">
        <v>1090</v>
      </c>
      <c r="AB1481" s="192" t="s">
        <v>1090</v>
      </c>
      <c r="AC1481" s="192" t="s">
        <v>1090</v>
      </c>
      <c r="AD1481" s="192" t="s">
        <v>1090</v>
      </c>
      <c r="AE1481" s="192" t="s">
        <v>1090</v>
      </c>
      <c r="AF1481" s="192">
        <v>0.3</v>
      </c>
      <c r="AG1481" s="192" t="s">
        <v>1090</v>
      </c>
      <c r="AH1481" s="192">
        <v>519.15</v>
      </c>
      <c r="AI1481" s="192" t="s">
        <v>8093</v>
      </c>
      <c r="AJ1481" s="192" t="s">
        <v>8094</v>
      </c>
      <c r="AK1481" s="192" t="s">
        <v>8095</v>
      </c>
      <c r="AL1481" s="192"/>
    </row>
    <row r="1482" spans="1:38" ht="46.5" customHeight="1" x14ac:dyDescent="0.25">
      <c r="A1482" s="73" t="s">
        <v>8086</v>
      </c>
      <c r="B1482" s="421">
        <v>44378</v>
      </c>
      <c r="C1482" s="192" t="s">
        <v>8089</v>
      </c>
      <c r="D1482" s="192" t="s">
        <v>8091</v>
      </c>
      <c r="E1482" s="11" t="s">
        <v>33</v>
      </c>
      <c r="F1482" s="11" t="s">
        <v>41</v>
      </c>
      <c r="G1482" s="11" t="s">
        <v>33</v>
      </c>
      <c r="H1482" s="420" t="s">
        <v>7093</v>
      </c>
      <c r="I1482" s="421">
        <v>44397</v>
      </c>
      <c r="J1482" s="421" t="s">
        <v>6161</v>
      </c>
      <c r="L1482" s="421" t="s">
        <v>1124</v>
      </c>
      <c r="M1482" s="192" t="s">
        <v>8092</v>
      </c>
      <c r="N1482" s="192" t="s">
        <v>34</v>
      </c>
      <c r="O1482" s="192"/>
      <c r="P1482" s="545"/>
      <c r="Q1482" s="545"/>
      <c r="R1482" s="545"/>
      <c r="S1482" s="545"/>
      <c r="T1482" s="639"/>
      <c r="U1482" s="192">
        <v>300</v>
      </c>
      <c r="V1482" s="192"/>
      <c r="W1482" s="420"/>
      <c r="X1482" s="192">
        <v>50</v>
      </c>
      <c r="Z1482" s="192">
        <v>125</v>
      </c>
      <c r="AA1482" s="192" t="s">
        <v>1090</v>
      </c>
      <c r="AB1482" s="192" t="s">
        <v>1090</v>
      </c>
      <c r="AC1482" s="192" t="s">
        <v>1090</v>
      </c>
      <c r="AD1482" s="192" t="s">
        <v>1090</v>
      </c>
      <c r="AE1482" s="192" t="s">
        <v>1090</v>
      </c>
      <c r="AF1482" s="192">
        <v>0.3</v>
      </c>
      <c r="AG1482" s="192" t="s">
        <v>1090</v>
      </c>
      <c r="AH1482" s="192">
        <v>519.15</v>
      </c>
      <c r="AI1482" s="192" t="s">
        <v>8093</v>
      </c>
      <c r="AJ1482" s="192" t="s">
        <v>8094</v>
      </c>
      <c r="AK1482" s="192" t="s">
        <v>8095</v>
      </c>
      <c r="AL1482" s="192"/>
    </row>
    <row r="1483" spans="1:38" ht="46.5" customHeight="1" thickBot="1" x14ac:dyDescent="0.3">
      <c r="A1483" s="158" t="s">
        <v>8086</v>
      </c>
      <c r="B1483" s="423">
        <v>44378</v>
      </c>
      <c r="C1483" s="204" t="s">
        <v>8090</v>
      </c>
      <c r="D1483" s="204" t="s">
        <v>8091</v>
      </c>
      <c r="E1483" s="67" t="s">
        <v>33</v>
      </c>
      <c r="F1483" s="67" t="s">
        <v>41</v>
      </c>
      <c r="G1483" s="67" t="s">
        <v>33</v>
      </c>
      <c r="H1483" s="422" t="s">
        <v>7093</v>
      </c>
      <c r="I1483" s="423">
        <v>44397</v>
      </c>
      <c r="J1483" s="423" t="s">
        <v>6161</v>
      </c>
      <c r="K1483" s="442"/>
      <c r="L1483" s="423" t="s">
        <v>1124</v>
      </c>
      <c r="M1483" s="204" t="s">
        <v>8092</v>
      </c>
      <c r="N1483" s="204" t="s">
        <v>34</v>
      </c>
      <c r="O1483" s="204" t="s">
        <v>8096</v>
      </c>
      <c r="P1483" s="546"/>
      <c r="Q1483" s="546"/>
      <c r="R1483" s="546"/>
      <c r="S1483" s="546"/>
      <c r="T1483" s="640">
        <v>2070</v>
      </c>
      <c r="U1483" s="204" t="s">
        <v>8097</v>
      </c>
      <c r="V1483" s="204" t="s">
        <v>8096</v>
      </c>
      <c r="W1483" s="422" t="s">
        <v>6679</v>
      </c>
      <c r="X1483" s="204">
        <v>50</v>
      </c>
      <c r="Y1483" s="204">
        <v>25</v>
      </c>
      <c r="Z1483" s="204">
        <v>125</v>
      </c>
      <c r="AA1483" s="204" t="s">
        <v>1090</v>
      </c>
      <c r="AB1483" s="204" t="s">
        <v>1090</v>
      </c>
      <c r="AC1483" s="204" t="s">
        <v>1090</v>
      </c>
      <c r="AD1483" s="204" t="s">
        <v>1090</v>
      </c>
      <c r="AE1483" s="204" t="s">
        <v>1090</v>
      </c>
      <c r="AF1483" s="204">
        <v>0.3</v>
      </c>
      <c r="AG1483" s="204" t="s">
        <v>1090</v>
      </c>
      <c r="AH1483" s="204">
        <v>519.15</v>
      </c>
      <c r="AI1483" s="204" t="s">
        <v>8093</v>
      </c>
      <c r="AJ1483" s="204" t="s">
        <v>8094</v>
      </c>
      <c r="AK1483" s="204" t="s">
        <v>8095</v>
      </c>
      <c r="AL1483" s="204"/>
    </row>
    <row r="1484" spans="1:38" ht="46.5" customHeight="1" x14ac:dyDescent="0.25">
      <c r="A1484" s="157" t="s">
        <v>8121</v>
      </c>
      <c r="B1484" s="419">
        <v>44412</v>
      </c>
      <c r="C1484" s="403" t="s">
        <v>8123</v>
      </c>
      <c r="D1484" s="403" t="s">
        <v>8122</v>
      </c>
      <c r="E1484" s="64" t="s">
        <v>33</v>
      </c>
      <c r="F1484" s="64" t="s">
        <v>41</v>
      </c>
      <c r="G1484" s="64" t="s">
        <v>33</v>
      </c>
      <c r="H1484" s="418" t="s">
        <v>7093</v>
      </c>
      <c r="I1484" s="419">
        <v>44429</v>
      </c>
      <c r="J1484" s="419">
        <v>45889</v>
      </c>
      <c r="K1484" s="702"/>
      <c r="L1484" s="419" t="s">
        <v>7444</v>
      </c>
      <c r="M1484" s="403" t="s">
        <v>302</v>
      </c>
      <c r="N1484" s="403" t="s">
        <v>34</v>
      </c>
      <c r="O1484" s="403">
        <v>94418</v>
      </c>
      <c r="P1484" s="552"/>
      <c r="Q1484" s="552"/>
      <c r="R1484" s="552"/>
      <c r="S1484" s="552"/>
      <c r="T1484" s="644">
        <v>49.59</v>
      </c>
      <c r="U1484" s="403">
        <v>258.68</v>
      </c>
      <c r="V1484" s="403">
        <v>94418</v>
      </c>
      <c r="W1484" s="418" t="s">
        <v>6679</v>
      </c>
      <c r="X1484" s="403">
        <v>50</v>
      </c>
      <c r="Z1484" s="403">
        <v>150</v>
      </c>
      <c r="AA1484" s="403" t="s">
        <v>1090</v>
      </c>
      <c r="AB1484" s="403" t="s">
        <v>1090</v>
      </c>
      <c r="AC1484" s="403" t="s">
        <v>1090</v>
      </c>
      <c r="AD1484" s="403" t="s">
        <v>1090</v>
      </c>
      <c r="AE1484" s="403" t="s">
        <v>1090</v>
      </c>
      <c r="AF1484" s="403">
        <v>10</v>
      </c>
      <c r="AG1484" s="403" t="s">
        <v>1090</v>
      </c>
      <c r="AH1484" s="403">
        <v>527.12</v>
      </c>
      <c r="AI1484" s="403" t="s">
        <v>8125</v>
      </c>
      <c r="AJ1484" s="403" t="s">
        <v>8126</v>
      </c>
      <c r="AK1484" s="403" t="s">
        <v>200</v>
      </c>
      <c r="AL1484" s="403"/>
    </row>
    <row r="1485" spans="1:38" ht="46.5" customHeight="1" thickBot="1" x14ac:dyDescent="0.3">
      <c r="A1485" s="158" t="s">
        <v>8121</v>
      </c>
      <c r="B1485" s="423">
        <v>44412</v>
      </c>
      <c r="C1485" s="204" t="s">
        <v>8124</v>
      </c>
      <c r="D1485" s="204" t="s">
        <v>8122</v>
      </c>
      <c r="E1485" s="67" t="s">
        <v>33</v>
      </c>
      <c r="F1485" s="67" t="s">
        <v>41</v>
      </c>
      <c r="G1485" s="67" t="s">
        <v>33</v>
      </c>
      <c r="H1485" s="422" t="s">
        <v>7093</v>
      </c>
      <c r="I1485" s="423">
        <v>44429</v>
      </c>
      <c r="J1485" s="423">
        <v>45889</v>
      </c>
      <c r="K1485" s="442"/>
      <c r="L1485" s="423" t="s">
        <v>7444</v>
      </c>
      <c r="M1485" s="204" t="s">
        <v>302</v>
      </c>
      <c r="N1485" s="204" t="s">
        <v>34</v>
      </c>
      <c r="O1485" s="204">
        <v>153676</v>
      </c>
      <c r="P1485" s="546"/>
      <c r="Q1485" s="546"/>
      <c r="R1485" s="546"/>
      <c r="S1485" s="546"/>
      <c r="T1485" s="640">
        <v>80.709999999999994</v>
      </c>
      <c r="U1485" s="204">
        <v>421.03</v>
      </c>
      <c r="V1485" s="204">
        <v>153676</v>
      </c>
      <c r="W1485" s="422" t="s">
        <v>6679</v>
      </c>
      <c r="X1485" s="204">
        <v>50</v>
      </c>
      <c r="Y1485" s="442"/>
      <c r="Z1485" s="204">
        <v>150</v>
      </c>
      <c r="AA1485" s="204" t="s">
        <v>1090</v>
      </c>
      <c r="AB1485" s="204" t="s">
        <v>1090</v>
      </c>
      <c r="AC1485" s="204" t="s">
        <v>1090</v>
      </c>
      <c r="AD1485" s="204" t="s">
        <v>1090</v>
      </c>
      <c r="AE1485" s="204" t="s">
        <v>1090</v>
      </c>
      <c r="AF1485" s="204">
        <v>10</v>
      </c>
      <c r="AG1485" s="204" t="s">
        <v>1090</v>
      </c>
      <c r="AH1485" s="204">
        <v>527.12</v>
      </c>
      <c r="AI1485" s="204" t="s">
        <v>8125</v>
      </c>
      <c r="AJ1485" s="204" t="s">
        <v>8126</v>
      </c>
      <c r="AK1485" s="204" t="s">
        <v>200</v>
      </c>
      <c r="AL1485" s="204"/>
    </row>
    <row r="1486" spans="1:38" ht="46.5" customHeight="1" thickBot="1" x14ac:dyDescent="0.3">
      <c r="A1486" s="159" t="s">
        <v>8127</v>
      </c>
      <c r="B1486" s="407">
        <v>44412</v>
      </c>
      <c r="C1486" s="205" t="s">
        <v>8128</v>
      </c>
      <c r="D1486" s="205" t="s">
        <v>8129</v>
      </c>
      <c r="E1486" s="94" t="s">
        <v>33</v>
      </c>
      <c r="F1486" s="94" t="s">
        <v>41</v>
      </c>
      <c r="G1486" s="94" t="s">
        <v>33</v>
      </c>
      <c r="H1486" s="408" t="s">
        <v>7093</v>
      </c>
      <c r="I1486" s="407">
        <v>44429</v>
      </c>
      <c r="J1486" s="407">
        <v>46603</v>
      </c>
      <c r="K1486" s="443"/>
      <c r="L1486" s="407" t="s">
        <v>7444</v>
      </c>
      <c r="M1486" s="205" t="s">
        <v>302</v>
      </c>
      <c r="N1486" s="205" t="s">
        <v>34</v>
      </c>
      <c r="O1486" s="205">
        <v>66960</v>
      </c>
      <c r="P1486" s="547"/>
      <c r="Q1486" s="547"/>
      <c r="R1486" s="547"/>
      <c r="S1486" s="547"/>
      <c r="T1486" s="641">
        <v>1697</v>
      </c>
      <c r="U1486" s="205">
        <v>1080</v>
      </c>
      <c r="V1486" s="205">
        <v>66960</v>
      </c>
      <c r="W1486" s="408" t="s">
        <v>6563</v>
      </c>
      <c r="X1486" s="205">
        <v>50</v>
      </c>
      <c r="Y1486" s="205"/>
      <c r="Z1486" s="205">
        <v>150</v>
      </c>
      <c r="AA1486" s="205" t="s">
        <v>1090</v>
      </c>
      <c r="AB1486" s="205" t="s">
        <v>1090</v>
      </c>
      <c r="AC1486" s="205" t="s">
        <v>1090</v>
      </c>
      <c r="AD1486" s="205" t="s">
        <v>1090</v>
      </c>
      <c r="AE1486" s="205" t="s">
        <v>1090</v>
      </c>
      <c r="AF1486" s="205">
        <v>10</v>
      </c>
      <c r="AG1486" s="205" t="s">
        <v>1090</v>
      </c>
      <c r="AH1486" s="205"/>
      <c r="AI1486" s="205" t="s">
        <v>8130</v>
      </c>
      <c r="AJ1486" s="205" t="s">
        <v>8131</v>
      </c>
      <c r="AK1486" s="205" t="s">
        <v>200</v>
      </c>
      <c r="AL1486" s="205"/>
    </row>
    <row r="1487" spans="1:38" ht="46.5" customHeight="1" thickBot="1" x14ac:dyDescent="0.3">
      <c r="A1487" s="159" t="s">
        <v>8132</v>
      </c>
      <c r="B1487" s="407">
        <v>44434</v>
      </c>
      <c r="C1487" s="205" t="s">
        <v>8133</v>
      </c>
      <c r="D1487" s="205" t="s">
        <v>8134</v>
      </c>
      <c r="E1487" s="94" t="s">
        <v>171</v>
      </c>
      <c r="F1487" s="94" t="s">
        <v>41</v>
      </c>
      <c r="G1487" s="94" t="s">
        <v>33</v>
      </c>
      <c r="H1487" s="408" t="s">
        <v>7670</v>
      </c>
      <c r="I1487" s="407">
        <v>44455</v>
      </c>
      <c r="J1487" s="407">
        <v>44434</v>
      </c>
      <c r="K1487" s="443"/>
      <c r="L1487" s="407" t="s">
        <v>7444</v>
      </c>
      <c r="M1487" s="205" t="s">
        <v>1037</v>
      </c>
      <c r="N1487" s="205" t="s">
        <v>34</v>
      </c>
      <c r="O1487" s="205">
        <v>219007.85</v>
      </c>
      <c r="P1487" s="547"/>
      <c r="Q1487" s="547"/>
      <c r="R1487" s="547"/>
      <c r="S1487" s="547"/>
      <c r="T1487" s="641">
        <v>26185.32</v>
      </c>
      <c r="U1487" s="205">
        <v>611.53</v>
      </c>
      <c r="V1487" s="205">
        <v>219007.85</v>
      </c>
      <c r="W1487" s="408" t="s">
        <v>6977</v>
      </c>
      <c r="X1487" s="205">
        <v>35</v>
      </c>
      <c r="Y1487" s="205">
        <v>25</v>
      </c>
      <c r="Z1487" s="205">
        <v>125</v>
      </c>
      <c r="AA1487" s="205" t="s">
        <v>1090</v>
      </c>
      <c r="AB1487" s="205" t="s">
        <v>1090</v>
      </c>
      <c r="AC1487" s="205" t="s">
        <v>1090</v>
      </c>
      <c r="AD1487" s="205" t="s">
        <v>1090</v>
      </c>
      <c r="AE1487" s="205" t="s">
        <v>1090</v>
      </c>
      <c r="AF1487" s="205">
        <v>5</v>
      </c>
      <c r="AG1487" s="205" t="s">
        <v>1090</v>
      </c>
      <c r="AH1487" s="205">
        <v>902.41</v>
      </c>
      <c r="AI1487" s="205" t="s">
        <v>8135</v>
      </c>
      <c r="AJ1487" s="205" t="s">
        <v>8136</v>
      </c>
      <c r="AK1487" s="205" t="s">
        <v>1108</v>
      </c>
      <c r="AL1487" s="205"/>
    </row>
    <row r="1488" spans="1:38" ht="46.5" customHeight="1" thickBot="1" x14ac:dyDescent="0.3">
      <c r="A1488" s="159" t="s">
        <v>8149</v>
      </c>
      <c r="B1488" s="407">
        <v>44448</v>
      </c>
      <c r="C1488" s="205" t="s">
        <v>8150</v>
      </c>
      <c r="D1488" s="205" t="s">
        <v>8151</v>
      </c>
      <c r="E1488" s="94" t="s">
        <v>185</v>
      </c>
      <c r="F1488" s="94" t="s">
        <v>161</v>
      </c>
      <c r="G1488" s="94" t="s">
        <v>45</v>
      </c>
      <c r="H1488" s="408" t="s">
        <v>8152</v>
      </c>
      <c r="I1488" s="407">
        <v>44467</v>
      </c>
      <c r="J1488" s="407" t="s">
        <v>8153</v>
      </c>
      <c r="K1488" s="443"/>
      <c r="L1488" s="407" t="s">
        <v>6518</v>
      </c>
      <c r="M1488" s="205" t="s">
        <v>335</v>
      </c>
      <c r="N1488" s="205" t="s">
        <v>48</v>
      </c>
      <c r="O1488" s="205">
        <v>36500</v>
      </c>
      <c r="P1488" s="547"/>
      <c r="Q1488" s="547"/>
      <c r="R1488" s="547"/>
      <c r="S1488" s="547"/>
      <c r="T1488" s="641">
        <v>14</v>
      </c>
      <c r="U1488" s="205">
        <v>100</v>
      </c>
      <c r="V1488" s="205">
        <v>36500</v>
      </c>
      <c r="W1488" s="408" t="s">
        <v>8154</v>
      </c>
      <c r="X1488" s="205">
        <v>50</v>
      </c>
      <c r="Y1488" s="205">
        <v>25</v>
      </c>
      <c r="Z1488" s="205">
        <v>125</v>
      </c>
      <c r="AA1488" s="205" t="s">
        <v>1090</v>
      </c>
      <c r="AB1488" s="205" t="s">
        <v>1090</v>
      </c>
      <c r="AC1488" s="205" t="s">
        <v>1090</v>
      </c>
      <c r="AD1488" s="205" t="s">
        <v>1090</v>
      </c>
      <c r="AE1488" s="205" t="s">
        <v>1090</v>
      </c>
      <c r="AF1488" s="205" t="s">
        <v>1090</v>
      </c>
      <c r="AG1488" s="205" t="s">
        <v>8155</v>
      </c>
      <c r="AH1488" s="205">
        <v>112.426</v>
      </c>
      <c r="AI1488" s="205" t="s">
        <v>8156</v>
      </c>
      <c r="AJ1488" s="205" t="s">
        <v>8157</v>
      </c>
      <c r="AK1488" s="205" t="s">
        <v>200</v>
      </c>
      <c r="AL1488" s="205"/>
    </row>
    <row r="1489" spans="1:38" ht="46.5" customHeight="1" x14ac:dyDescent="0.25">
      <c r="A1489" s="157" t="s">
        <v>8167</v>
      </c>
      <c r="B1489" s="419" t="s">
        <v>8168</v>
      </c>
      <c r="C1489" s="403" t="s">
        <v>8174</v>
      </c>
      <c r="D1489" s="403" t="s">
        <v>8169</v>
      </c>
      <c r="E1489" s="64" t="s">
        <v>6973</v>
      </c>
      <c r="F1489" s="64" t="s">
        <v>90</v>
      </c>
      <c r="G1489" s="64" t="s">
        <v>33</v>
      </c>
      <c r="H1489" s="418" t="s">
        <v>6974</v>
      </c>
      <c r="I1489" s="419">
        <v>44491</v>
      </c>
      <c r="J1489" s="419" t="s">
        <v>6161</v>
      </c>
      <c r="K1489" s="702"/>
      <c r="L1489" s="419" t="s">
        <v>6975</v>
      </c>
      <c r="M1489" s="403" t="s">
        <v>8179</v>
      </c>
      <c r="N1489" s="403" t="s">
        <v>34</v>
      </c>
      <c r="O1489" s="403">
        <v>35770</v>
      </c>
      <c r="P1489" s="552"/>
      <c r="Q1489" s="552"/>
      <c r="R1489" s="552"/>
      <c r="S1489" s="552"/>
      <c r="T1489" s="644">
        <v>27</v>
      </c>
      <c r="U1489" s="403">
        <v>98</v>
      </c>
      <c r="V1489" s="403">
        <v>35770</v>
      </c>
      <c r="W1489" s="418" t="s">
        <v>8184</v>
      </c>
      <c r="X1489" s="403">
        <v>25</v>
      </c>
      <c r="Y1489" s="403">
        <v>5</v>
      </c>
      <c r="Z1489" s="403">
        <v>30</v>
      </c>
      <c r="AA1489" s="403" t="s">
        <v>1090</v>
      </c>
      <c r="AB1489" s="403" t="s">
        <v>1090</v>
      </c>
      <c r="AC1489" s="403" t="s">
        <v>1090</v>
      </c>
      <c r="AD1489" s="403">
        <v>2</v>
      </c>
      <c r="AE1489" s="403">
        <v>1</v>
      </c>
      <c r="AF1489" s="403" t="s">
        <v>1090</v>
      </c>
      <c r="AG1489" s="403" t="s">
        <v>8185</v>
      </c>
      <c r="AH1489" s="403">
        <v>1035.72</v>
      </c>
      <c r="AI1489" s="403" t="s">
        <v>8187</v>
      </c>
      <c r="AJ1489" s="403" t="s">
        <v>8188</v>
      </c>
      <c r="AK1489" s="403" t="s">
        <v>8186</v>
      </c>
      <c r="AL1489" s="403" t="s">
        <v>8197</v>
      </c>
    </row>
    <row r="1490" spans="1:38" ht="46.5" customHeight="1" x14ac:dyDescent="0.25">
      <c r="A1490" s="73" t="s">
        <v>8167</v>
      </c>
      <c r="B1490" s="421" t="s">
        <v>8168</v>
      </c>
      <c r="C1490" s="192" t="s">
        <v>8175</v>
      </c>
      <c r="D1490" s="192" t="s">
        <v>8170</v>
      </c>
      <c r="E1490" s="11" t="s">
        <v>6973</v>
      </c>
      <c r="F1490" s="11" t="s">
        <v>90</v>
      </c>
      <c r="G1490" s="11" t="s">
        <v>33</v>
      </c>
      <c r="H1490" s="420" t="s">
        <v>6974</v>
      </c>
      <c r="I1490" s="421">
        <v>44491</v>
      </c>
      <c r="J1490" s="421" t="s">
        <v>6161</v>
      </c>
      <c r="L1490" s="421" t="s">
        <v>6975</v>
      </c>
      <c r="M1490" s="192" t="s">
        <v>8180</v>
      </c>
      <c r="N1490" s="192" t="s">
        <v>34</v>
      </c>
      <c r="O1490" s="192">
        <v>27375</v>
      </c>
      <c r="P1490" s="545"/>
      <c r="Q1490" s="545"/>
      <c r="R1490" s="545"/>
      <c r="S1490" s="545"/>
      <c r="T1490" s="639">
        <v>24</v>
      </c>
      <c r="U1490" s="192">
        <v>75</v>
      </c>
      <c r="V1490" s="192">
        <v>37375</v>
      </c>
      <c r="W1490" s="420" t="s">
        <v>8184</v>
      </c>
      <c r="X1490" s="192">
        <v>25</v>
      </c>
      <c r="Y1490" s="192">
        <v>5</v>
      </c>
      <c r="Z1490" s="192">
        <v>30</v>
      </c>
      <c r="AA1490" s="192" t="s">
        <v>1090</v>
      </c>
      <c r="AB1490" s="192" t="s">
        <v>1090</v>
      </c>
      <c r="AC1490" s="192" t="s">
        <v>1090</v>
      </c>
      <c r="AD1490" s="192">
        <v>2</v>
      </c>
      <c r="AE1490" s="192">
        <v>1</v>
      </c>
      <c r="AF1490" s="192" t="s">
        <v>1090</v>
      </c>
      <c r="AG1490" s="192" t="s">
        <v>8185</v>
      </c>
      <c r="AH1490" s="192">
        <v>1025.5999999999999</v>
      </c>
      <c r="AI1490" s="192" t="s">
        <v>8189</v>
      </c>
      <c r="AJ1490" s="192" t="s">
        <v>8190</v>
      </c>
      <c r="AK1490" s="192" t="s">
        <v>8186</v>
      </c>
      <c r="AL1490" s="192" t="s">
        <v>8197</v>
      </c>
    </row>
    <row r="1491" spans="1:38" ht="46.5" customHeight="1" x14ac:dyDescent="0.25">
      <c r="A1491" s="73" t="s">
        <v>8167</v>
      </c>
      <c r="B1491" s="421" t="s">
        <v>8168</v>
      </c>
      <c r="C1491" s="192" t="s">
        <v>8176</v>
      </c>
      <c r="D1491" s="192" t="s">
        <v>8171</v>
      </c>
      <c r="E1491" s="11" t="s">
        <v>6973</v>
      </c>
      <c r="F1491" s="11" t="s">
        <v>90</v>
      </c>
      <c r="G1491" s="11" t="s">
        <v>33</v>
      </c>
      <c r="H1491" s="420" t="s">
        <v>6974</v>
      </c>
      <c r="I1491" s="421">
        <v>44491</v>
      </c>
      <c r="J1491" s="421" t="s">
        <v>6161</v>
      </c>
      <c r="L1491" s="421" t="s">
        <v>6975</v>
      </c>
      <c r="M1491" s="192" t="s">
        <v>8181</v>
      </c>
      <c r="N1491" s="192" t="s">
        <v>34</v>
      </c>
      <c r="O1491" s="192">
        <v>43435</v>
      </c>
      <c r="P1491" s="545"/>
      <c r="Q1491" s="545"/>
      <c r="R1491" s="545"/>
      <c r="S1491" s="545"/>
      <c r="T1491" s="639">
        <v>46</v>
      </c>
      <c r="U1491" s="192">
        <v>119</v>
      </c>
      <c r="V1491" s="192">
        <v>43435</v>
      </c>
      <c r="W1491" s="420" t="s">
        <v>8184</v>
      </c>
      <c r="X1491" s="192">
        <v>25</v>
      </c>
      <c r="Y1491" s="192">
        <v>5</v>
      </c>
      <c r="Z1491" s="192">
        <v>30</v>
      </c>
      <c r="AA1491" s="192" t="s">
        <v>1090</v>
      </c>
      <c r="AB1491" s="192" t="s">
        <v>1090</v>
      </c>
      <c r="AC1491" s="192" t="s">
        <v>1090</v>
      </c>
      <c r="AD1491" s="192">
        <v>2</v>
      </c>
      <c r="AE1491" s="192">
        <v>1</v>
      </c>
      <c r="AF1491" s="192" t="s">
        <v>1090</v>
      </c>
      <c r="AG1491" s="192" t="s">
        <v>8185</v>
      </c>
      <c r="AH1491" s="192">
        <v>974.85</v>
      </c>
      <c r="AI1491" s="192" t="s">
        <v>8191</v>
      </c>
      <c r="AJ1491" s="192" t="s">
        <v>8192</v>
      </c>
      <c r="AK1491" s="192" t="s">
        <v>8186</v>
      </c>
      <c r="AL1491" s="192" t="s">
        <v>8197</v>
      </c>
    </row>
    <row r="1492" spans="1:38" ht="46.5" customHeight="1" x14ac:dyDescent="0.25">
      <c r="A1492" s="73" t="s">
        <v>8167</v>
      </c>
      <c r="B1492" s="421" t="s">
        <v>8168</v>
      </c>
      <c r="C1492" s="192" t="s">
        <v>8177</v>
      </c>
      <c r="D1492" s="192" t="s">
        <v>8172</v>
      </c>
      <c r="E1492" s="11" t="s">
        <v>6973</v>
      </c>
      <c r="F1492" s="11" t="s">
        <v>90</v>
      </c>
      <c r="G1492" s="11" t="s">
        <v>33</v>
      </c>
      <c r="H1492" s="420" t="s">
        <v>6974</v>
      </c>
      <c r="I1492" s="421">
        <v>44491</v>
      </c>
      <c r="J1492" s="421" t="s">
        <v>6161</v>
      </c>
      <c r="L1492" s="421" t="s">
        <v>6975</v>
      </c>
      <c r="M1492" s="192" t="s">
        <v>8182</v>
      </c>
      <c r="N1492" s="192" t="s">
        <v>34</v>
      </c>
      <c r="O1492" s="192">
        <v>43435</v>
      </c>
      <c r="P1492" s="545"/>
      <c r="Q1492" s="545"/>
      <c r="R1492" s="545"/>
      <c r="S1492" s="545"/>
      <c r="T1492" s="639">
        <v>46</v>
      </c>
      <c r="U1492" s="192">
        <v>119</v>
      </c>
      <c r="V1492" s="192">
        <v>43435</v>
      </c>
      <c r="W1492" s="420" t="s">
        <v>8184</v>
      </c>
      <c r="X1492" s="192">
        <v>25</v>
      </c>
      <c r="Y1492" s="192">
        <v>5</v>
      </c>
      <c r="Z1492" s="192">
        <v>30</v>
      </c>
      <c r="AA1492" s="192" t="s">
        <v>1090</v>
      </c>
      <c r="AB1492" s="192" t="s">
        <v>1090</v>
      </c>
      <c r="AC1492" s="192" t="s">
        <v>1090</v>
      </c>
      <c r="AD1492" s="192">
        <v>2</v>
      </c>
      <c r="AE1492" s="192">
        <v>1</v>
      </c>
      <c r="AF1492" s="192" t="s">
        <v>1090</v>
      </c>
      <c r="AG1492" s="192" t="s">
        <v>8185</v>
      </c>
      <c r="AH1492" s="192">
        <v>1005.25</v>
      </c>
      <c r="AI1492" s="192" t="s">
        <v>8193</v>
      </c>
      <c r="AJ1492" s="192" t="s">
        <v>8194</v>
      </c>
      <c r="AK1492" s="192" t="s">
        <v>8186</v>
      </c>
      <c r="AL1492" s="192" t="s">
        <v>8197</v>
      </c>
    </row>
    <row r="1493" spans="1:38" ht="46.5" customHeight="1" thickBot="1" x14ac:dyDescent="0.3">
      <c r="A1493" s="158" t="s">
        <v>8167</v>
      </c>
      <c r="B1493" s="423" t="s">
        <v>8168</v>
      </c>
      <c r="C1493" s="204" t="s">
        <v>8178</v>
      </c>
      <c r="D1493" s="204" t="s">
        <v>8173</v>
      </c>
      <c r="E1493" s="67" t="s">
        <v>6973</v>
      </c>
      <c r="F1493" s="67" t="s">
        <v>90</v>
      </c>
      <c r="G1493" s="67" t="s">
        <v>33</v>
      </c>
      <c r="H1493" s="422" t="s">
        <v>6974</v>
      </c>
      <c r="I1493" s="423">
        <v>44491</v>
      </c>
      <c r="J1493" s="423" t="s">
        <v>6161</v>
      </c>
      <c r="K1493" s="442"/>
      <c r="L1493" s="423" t="s">
        <v>6975</v>
      </c>
      <c r="M1493" s="204" t="s">
        <v>8183</v>
      </c>
      <c r="N1493" s="204" t="s">
        <v>34</v>
      </c>
      <c r="O1493" s="204">
        <v>107675</v>
      </c>
      <c r="P1493" s="546"/>
      <c r="Q1493" s="546"/>
      <c r="R1493" s="546"/>
      <c r="S1493" s="546"/>
      <c r="T1493" s="640">
        <v>86</v>
      </c>
      <c r="U1493" s="204">
        <v>295</v>
      </c>
      <c r="V1493" s="204">
        <v>107675</v>
      </c>
      <c r="W1493" s="422" t="s">
        <v>8184</v>
      </c>
      <c r="X1493" s="204">
        <v>25</v>
      </c>
      <c r="Y1493" s="204">
        <v>5</v>
      </c>
      <c r="Z1493" s="204">
        <v>30</v>
      </c>
      <c r="AA1493" s="204" t="s">
        <v>1090</v>
      </c>
      <c r="AB1493" s="204" t="s">
        <v>1090</v>
      </c>
      <c r="AC1493" s="204" t="s">
        <v>1090</v>
      </c>
      <c r="AD1493" s="204">
        <v>2</v>
      </c>
      <c r="AE1493" s="204">
        <v>1</v>
      </c>
      <c r="AF1493" s="204" t="s">
        <v>1090</v>
      </c>
      <c r="AG1493" s="204" t="s">
        <v>8185</v>
      </c>
      <c r="AH1493" s="204">
        <v>923.1</v>
      </c>
      <c r="AI1493" s="204" t="s">
        <v>8195</v>
      </c>
      <c r="AJ1493" s="204" t="s">
        <v>8196</v>
      </c>
      <c r="AK1493" s="204" t="s">
        <v>8186</v>
      </c>
      <c r="AL1493" s="204" t="s">
        <v>8197</v>
      </c>
    </row>
    <row r="1494" spans="1:38" ht="34.5" customHeight="1" x14ac:dyDescent="0.25">
      <c r="A1494" s="157" t="s">
        <v>8205</v>
      </c>
      <c r="B1494" s="419">
        <v>44508</v>
      </c>
      <c r="C1494" s="403" t="s">
        <v>8207</v>
      </c>
      <c r="D1494" s="403" t="s">
        <v>8208</v>
      </c>
      <c r="E1494" s="64" t="s">
        <v>6724</v>
      </c>
      <c r="F1494" s="64" t="s">
        <v>110</v>
      </c>
      <c r="G1494" s="64" t="s">
        <v>33</v>
      </c>
      <c r="H1494" s="418" t="s">
        <v>1984</v>
      </c>
      <c r="I1494" s="419">
        <v>44526</v>
      </c>
      <c r="J1494" s="419" t="s">
        <v>6161</v>
      </c>
      <c r="K1494" s="702"/>
      <c r="L1494" s="419" t="s">
        <v>6738</v>
      </c>
      <c r="M1494" s="403" t="s">
        <v>8209</v>
      </c>
      <c r="N1494" s="403" t="s">
        <v>34</v>
      </c>
      <c r="O1494" s="403">
        <v>43070</v>
      </c>
      <c r="P1494" s="552"/>
      <c r="Q1494" s="552"/>
      <c r="R1494" s="552"/>
      <c r="S1494" s="552"/>
      <c r="T1494" s="644">
        <v>24.96</v>
      </c>
      <c r="U1494" s="403">
        <v>118</v>
      </c>
      <c r="V1494" s="403">
        <v>43070</v>
      </c>
      <c r="W1494" s="418" t="s">
        <v>8154</v>
      </c>
      <c r="X1494" s="403">
        <v>35</v>
      </c>
      <c r="Y1494" s="403">
        <v>25</v>
      </c>
      <c r="Z1494" s="403">
        <v>125</v>
      </c>
      <c r="AA1494" s="403" t="s">
        <v>1090</v>
      </c>
      <c r="AB1494" s="403" t="s">
        <v>1090</v>
      </c>
      <c r="AC1494" s="403" t="s">
        <v>1090</v>
      </c>
      <c r="AD1494" s="403" t="s">
        <v>1090</v>
      </c>
      <c r="AE1494" s="403" t="s">
        <v>1090</v>
      </c>
      <c r="AF1494" s="403" t="s">
        <v>1090</v>
      </c>
      <c r="AG1494" s="403" t="s">
        <v>8210</v>
      </c>
      <c r="AH1494" s="403">
        <v>529.61</v>
      </c>
      <c r="AI1494" s="403" t="s">
        <v>8212</v>
      </c>
      <c r="AJ1494" s="403" t="s">
        <v>8213</v>
      </c>
      <c r="AK1494" s="403" t="s">
        <v>1789</v>
      </c>
      <c r="AL1494" s="403"/>
    </row>
    <row r="1495" spans="1:38" ht="34.5" customHeight="1" thickBot="1" x14ac:dyDescent="0.3">
      <c r="A1495" s="158" t="s">
        <v>8205</v>
      </c>
      <c r="B1495" s="423">
        <v>44508</v>
      </c>
      <c r="C1495" s="204" t="s">
        <v>8206</v>
      </c>
      <c r="D1495" s="204" t="s">
        <v>8208</v>
      </c>
      <c r="E1495" s="67" t="s">
        <v>6724</v>
      </c>
      <c r="F1495" s="67" t="s">
        <v>110</v>
      </c>
      <c r="G1495" s="67" t="s">
        <v>33</v>
      </c>
      <c r="H1495" s="422" t="s">
        <v>1984</v>
      </c>
      <c r="I1495" s="423">
        <v>44526</v>
      </c>
      <c r="J1495" s="423" t="s">
        <v>6161</v>
      </c>
      <c r="K1495" s="442"/>
      <c r="L1495" s="423" t="s">
        <v>6738</v>
      </c>
      <c r="M1495" s="204" t="s">
        <v>8209</v>
      </c>
      <c r="N1495" s="204" t="s">
        <v>34</v>
      </c>
      <c r="O1495" s="204">
        <v>32545.733</v>
      </c>
      <c r="P1495" s="546"/>
      <c r="Q1495" s="546"/>
      <c r="R1495" s="546"/>
      <c r="S1495" s="546"/>
      <c r="T1495" s="640">
        <v>3.7149999999999999</v>
      </c>
      <c r="U1495" s="204">
        <v>89.165999999999997</v>
      </c>
      <c r="V1495" s="204">
        <v>32545.733</v>
      </c>
      <c r="W1495" s="422" t="s">
        <v>8154</v>
      </c>
      <c r="X1495" s="204">
        <v>50</v>
      </c>
      <c r="Y1495" s="204"/>
      <c r="Z1495" s="204">
        <v>125</v>
      </c>
      <c r="AA1495" s="204" t="s">
        <v>1090</v>
      </c>
      <c r="AB1495" s="204" t="s">
        <v>1090</v>
      </c>
      <c r="AC1495" s="204" t="s">
        <v>1090</v>
      </c>
      <c r="AD1495" s="204" t="s">
        <v>1090</v>
      </c>
      <c r="AE1495" s="204" t="s">
        <v>1090</v>
      </c>
      <c r="AF1495" s="204">
        <v>0.3</v>
      </c>
      <c r="AG1495" s="204" t="s">
        <v>8211</v>
      </c>
      <c r="AH1495" s="204">
        <v>529.61</v>
      </c>
      <c r="AI1495" s="204" t="s">
        <v>8214</v>
      </c>
      <c r="AJ1495" s="204" t="s">
        <v>8215</v>
      </c>
      <c r="AK1495" s="204" t="s">
        <v>1789</v>
      </c>
      <c r="AL1495" s="204"/>
    </row>
    <row r="1496" spans="1:38" ht="34.5" customHeight="1" thickBot="1" x14ac:dyDescent="0.3">
      <c r="A1496" s="159" t="s">
        <v>8227</v>
      </c>
      <c r="B1496" s="407">
        <v>44536</v>
      </c>
      <c r="C1496" s="205" t="s">
        <v>8228</v>
      </c>
      <c r="D1496" s="205" t="s">
        <v>8914</v>
      </c>
      <c r="E1496" s="94" t="s">
        <v>7155</v>
      </c>
      <c r="F1496" s="94" t="s">
        <v>7155</v>
      </c>
      <c r="G1496" s="94" t="s">
        <v>70</v>
      </c>
      <c r="H1496" s="408" t="s">
        <v>8229</v>
      </c>
      <c r="I1496" s="407">
        <v>44560</v>
      </c>
      <c r="J1496" s="407">
        <v>47608</v>
      </c>
      <c r="K1496" s="443"/>
      <c r="L1496" s="407" t="s">
        <v>365</v>
      </c>
      <c r="M1496" s="205" t="s">
        <v>289</v>
      </c>
      <c r="N1496" s="205" t="s">
        <v>25</v>
      </c>
      <c r="O1496" s="205">
        <v>33900</v>
      </c>
      <c r="P1496" s="547" t="s">
        <v>8915</v>
      </c>
      <c r="Q1496" s="547" t="s">
        <v>8915</v>
      </c>
      <c r="R1496" s="547"/>
      <c r="S1496" s="547"/>
      <c r="T1496" s="641"/>
      <c r="U1496" s="205">
        <v>135.6</v>
      </c>
      <c r="V1496" s="205">
        <v>33900</v>
      </c>
      <c r="W1496" s="408" t="s">
        <v>8154</v>
      </c>
      <c r="X1496" s="205">
        <v>50</v>
      </c>
      <c r="Y1496" s="205">
        <v>40</v>
      </c>
      <c r="Z1496" s="205">
        <v>250</v>
      </c>
      <c r="AA1496" s="205" t="s">
        <v>1090</v>
      </c>
      <c r="AB1496" s="205" t="s">
        <v>1090</v>
      </c>
      <c r="AC1496" s="205" t="s">
        <v>1090</v>
      </c>
      <c r="AD1496" s="205" t="s">
        <v>1090</v>
      </c>
      <c r="AE1496" s="205" t="s">
        <v>1090</v>
      </c>
      <c r="AF1496" s="205" t="s">
        <v>1090</v>
      </c>
      <c r="AG1496" s="205" t="s">
        <v>1090</v>
      </c>
      <c r="AH1496" s="205">
        <v>33.39</v>
      </c>
      <c r="AI1496" s="205" t="s">
        <v>8230</v>
      </c>
      <c r="AJ1496" s="205" t="s">
        <v>8231</v>
      </c>
      <c r="AK1496" s="205"/>
      <c r="AL1496" s="205"/>
    </row>
    <row r="1497" spans="1:38" ht="34.5" customHeight="1" thickBot="1" x14ac:dyDescent="0.3">
      <c r="A1497" s="159" t="s">
        <v>8254</v>
      </c>
      <c r="B1497" s="407">
        <v>44567</v>
      </c>
      <c r="C1497" s="205" t="s">
        <v>8248</v>
      </c>
      <c r="D1497" s="205" t="s">
        <v>8249</v>
      </c>
      <c r="E1497" s="94" t="s">
        <v>758</v>
      </c>
      <c r="F1497" s="94" t="s">
        <v>138</v>
      </c>
      <c r="G1497" s="94" t="s">
        <v>63</v>
      </c>
      <c r="H1497" s="408" t="s">
        <v>6099</v>
      </c>
      <c r="I1497" s="407">
        <v>44586</v>
      </c>
      <c r="J1497" s="407">
        <v>48219</v>
      </c>
      <c r="K1497" s="443"/>
      <c r="L1497" s="407" t="s">
        <v>8250</v>
      </c>
      <c r="M1497" s="205" t="s">
        <v>756</v>
      </c>
      <c r="N1497" s="205" t="s">
        <v>284</v>
      </c>
      <c r="O1497" s="205">
        <v>5800</v>
      </c>
      <c r="P1497" s="547"/>
      <c r="Q1497" s="547"/>
      <c r="R1497" s="547"/>
      <c r="S1497" s="547"/>
      <c r="T1497" s="641">
        <v>0.8</v>
      </c>
      <c r="U1497" s="205">
        <v>14.688000000000001</v>
      </c>
      <c r="V1497" s="205">
        <v>5800</v>
      </c>
      <c r="W1497" s="408" t="s">
        <v>6563</v>
      </c>
      <c r="X1497" s="205">
        <v>35</v>
      </c>
      <c r="Y1497" s="205">
        <v>25</v>
      </c>
      <c r="Z1497" s="205">
        <v>125</v>
      </c>
      <c r="AA1497" s="205" t="s">
        <v>1090</v>
      </c>
      <c r="AB1497" s="205" t="s">
        <v>1090</v>
      </c>
      <c r="AC1497" s="205" t="s">
        <v>1090</v>
      </c>
      <c r="AD1497" s="205" t="s">
        <v>1090</v>
      </c>
      <c r="AE1497" s="205" t="s">
        <v>1090</v>
      </c>
      <c r="AF1497" s="205">
        <v>0.3</v>
      </c>
      <c r="AG1497" s="205" t="s">
        <v>8251</v>
      </c>
      <c r="AH1497" s="205">
        <v>63.042000000000002</v>
      </c>
      <c r="AI1497" s="205" t="s">
        <v>8252</v>
      </c>
      <c r="AJ1497" s="205" t="s">
        <v>8253</v>
      </c>
      <c r="AK1497" s="205"/>
      <c r="AL1497" s="205"/>
    </row>
    <row r="1498" spans="1:38" ht="34.5" customHeight="1" thickBot="1" x14ac:dyDescent="0.3">
      <c r="A1498" s="159" t="s">
        <v>8255</v>
      </c>
      <c r="B1498" s="407">
        <v>44568</v>
      </c>
      <c r="C1498" s="205" t="s">
        <v>8256</v>
      </c>
      <c r="D1498" s="205"/>
      <c r="E1498" s="94" t="s">
        <v>7333</v>
      </c>
      <c r="F1498" s="94" t="s">
        <v>7333</v>
      </c>
      <c r="G1498" s="94" t="s">
        <v>63</v>
      </c>
      <c r="H1498" s="408" t="s">
        <v>8257</v>
      </c>
      <c r="I1498" s="407">
        <v>44587</v>
      </c>
      <c r="J1498" s="407">
        <v>48220</v>
      </c>
      <c r="K1498" s="443"/>
      <c r="L1498" s="407" t="s">
        <v>6566</v>
      </c>
      <c r="M1498" s="205" t="s">
        <v>1649</v>
      </c>
      <c r="N1498" s="205" t="s">
        <v>284</v>
      </c>
      <c r="O1498" s="205">
        <v>22706</v>
      </c>
      <c r="P1498" s="547"/>
      <c r="Q1498" s="547"/>
      <c r="R1498" s="547"/>
      <c r="S1498" s="547"/>
      <c r="T1498" s="641">
        <v>6.12</v>
      </c>
      <c r="U1498" s="205">
        <v>62.207999999999998</v>
      </c>
      <c r="V1498" s="205">
        <v>22706</v>
      </c>
      <c r="W1498" s="408" t="s">
        <v>6563</v>
      </c>
      <c r="X1498" s="205">
        <v>35</v>
      </c>
      <c r="Y1498" s="205">
        <v>25</v>
      </c>
      <c r="Z1498" s="205">
        <v>125</v>
      </c>
      <c r="AA1498" s="205" t="s">
        <v>1090</v>
      </c>
      <c r="AB1498" s="205" t="s">
        <v>1090</v>
      </c>
      <c r="AC1498" s="205" t="s">
        <v>1090</v>
      </c>
      <c r="AD1498" s="205" t="s">
        <v>1090</v>
      </c>
      <c r="AE1498" s="205" t="s">
        <v>1090</v>
      </c>
      <c r="AF1498" s="205">
        <v>0.3</v>
      </c>
      <c r="AG1498" s="205" t="s">
        <v>8258</v>
      </c>
      <c r="AH1498" s="205">
        <v>64.918999999999997</v>
      </c>
      <c r="AI1498" s="205" t="s">
        <v>8259</v>
      </c>
      <c r="AJ1498" s="205" t="s">
        <v>8260</v>
      </c>
      <c r="AK1498" s="205"/>
      <c r="AL1498" s="205"/>
    </row>
    <row r="1499" spans="1:38" ht="34.5" customHeight="1" x14ac:dyDescent="0.25">
      <c r="A1499" s="157" t="s">
        <v>8261</v>
      </c>
      <c r="B1499" s="419">
        <v>44571</v>
      </c>
      <c r="C1499" s="403" t="s">
        <v>8265</v>
      </c>
      <c r="D1499" s="403" t="s">
        <v>8262</v>
      </c>
      <c r="E1499" s="64" t="s">
        <v>113</v>
      </c>
      <c r="F1499" s="64" t="s">
        <v>113</v>
      </c>
      <c r="G1499" s="64" t="s">
        <v>63</v>
      </c>
      <c r="H1499" s="418" t="s">
        <v>8263</v>
      </c>
      <c r="I1499" s="419">
        <v>44588</v>
      </c>
      <c r="J1499" s="419">
        <v>46762</v>
      </c>
      <c r="K1499" s="702"/>
      <c r="L1499" s="419" t="s">
        <v>6541</v>
      </c>
      <c r="M1499" s="403" t="s">
        <v>1024</v>
      </c>
      <c r="N1499" s="403" t="s">
        <v>66</v>
      </c>
      <c r="O1499" s="403">
        <v>409968</v>
      </c>
      <c r="P1499" s="552" t="s">
        <v>8684</v>
      </c>
      <c r="Q1499" s="552"/>
      <c r="R1499" s="552"/>
      <c r="S1499" s="552"/>
      <c r="T1499" s="644">
        <v>46.8</v>
      </c>
      <c r="U1499" s="403">
        <v>1123.2</v>
      </c>
      <c r="V1499" s="403">
        <v>409968</v>
      </c>
      <c r="W1499" s="418" t="s">
        <v>6563</v>
      </c>
      <c r="X1499" s="403">
        <v>35</v>
      </c>
      <c r="Y1499" s="403">
        <v>25</v>
      </c>
      <c r="Z1499" s="403">
        <v>125</v>
      </c>
      <c r="AA1499" s="403" t="s">
        <v>1090</v>
      </c>
      <c r="AB1499" s="403" t="s">
        <v>1090</v>
      </c>
      <c r="AC1499" s="403" t="s">
        <v>1090</v>
      </c>
      <c r="AD1499" s="403">
        <v>15</v>
      </c>
      <c r="AE1499" s="403">
        <v>2</v>
      </c>
      <c r="AF1499" s="403">
        <v>0.3</v>
      </c>
      <c r="AG1499" s="403" t="s">
        <v>8269</v>
      </c>
      <c r="AH1499" s="403">
        <v>335</v>
      </c>
      <c r="AI1499" s="403" t="s">
        <v>8270</v>
      </c>
      <c r="AJ1499" s="403" t="s">
        <v>8271</v>
      </c>
      <c r="AK1499" s="403" t="s">
        <v>200</v>
      </c>
      <c r="AL1499" s="403"/>
    </row>
    <row r="1500" spans="1:38" ht="34.5" customHeight="1" x14ac:dyDescent="0.25">
      <c r="A1500" s="73" t="s">
        <v>8261</v>
      </c>
      <c r="B1500" s="421">
        <v>44571</v>
      </c>
      <c r="C1500" s="192" t="s">
        <v>8266</v>
      </c>
      <c r="D1500" s="192" t="s">
        <v>8262</v>
      </c>
      <c r="E1500" s="11" t="s">
        <v>8264</v>
      </c>
      <c r="F1500" s="11" t="s">
        <v>113</v>
      </c>
      <c r="G1500" s="11" t="s">
        <v>63</v>
      </c>
      <c r="H1500" s="420" t="s">
        <v>1677</v>
      </c>
      <c r="I1500" s="421">
        <v>44588</v>
      </c>
      <c r="J1500" s="421">
        <v>46762</v>
      </c>
      <c r="L1500" s="421" t="s">
        <v>6844</v>
      </c>
      <c r="M1500" s="192" t="s">
        <v>8268</v>
      </c>
      <c r="N1500" s="192" t="s">
        <v>66</v>
      </c>
      <c r="O1500" s="192">
        <v>126144</v>
      </c>
      <c r="P1500" s="915" t="s">
        <v>8684</v>
      </c>
      <c r="Q1500" s="545"/>
      <c r="R1500" s="545"/>
      <c r="S1500" s="545"/>
      <c r="T1500" s="639">
        <v>14.4</v>
      </c>
      <c r="U1500" s="192">
        <v>345.6</v>
      </c>
      <c r="V1500" s="192">
        <v>126144</v>
      </c>
      <c r="W1500" s="420" t="s">
        <v>6563</v>
      </c>
      <c r="X1500" s="192">
        <v>35</v>
      </c>
      <c r="Y1500" s="192">
        <v>25</v>
      </c>
      <c r="Z1500" s="192">
        <v>125</v>
      </c>
      <c r="AA1500" s="192" t="s">
        <v>1090</v>
      </c>
      <c r="AB1500" s="192" t="s">
        <v>1090</v>
      </c>
      <c r="AC1500" s="192" t="s">
        <v>1090</v>
      </c>
      <c r="AD1500" s="192">
        <v>15</v>
      </c>
      <c r="AE1500" s="192">
        <v>2</v>
      </c>
      <c r="AF1500" s="192">
        <v>0.3</v>
      </c>
      <c r="AG1500" s="192" t="s">
        <v>8269</v>
      </c>
      <c r="AH1500" s="192">
        <v>332.8</v>
      </c>
      <c r="AI1500" s="192" t="s">
        <v>8272</v>
      </c>
      <c r="AJ1500" s="192" t="s">
        <v>8273</v>
      </c>
      <c r="AK1500" s="192" t="s">
        <v>200</v>
      </c>
      <c r="AL1500" s="192"/>
    </row>
    <row r="1501" spans="1:38" ht="34.5" customHeight="1" thickBot="1" x14ac:dyDescent="0.3">
      <c r="A1501" s="158" t="s">
        <v>8261</v>
      </c>
      <c r="B1501" s="423">
        <v>44571</v>
      </c>
      <c r="C1501" s="204" t="s">
        <v>8267</v>
      </c>
      <c r="D1501" s="204" t="s">
        <v>8262</v>
      </c>
      <c r="E1501" s="67" t="s">
        <v>113</v>
      </c>
      <c r="F1501" s="67" t="s">
        <v>113</v>
      </c>
      <c r="G1501" s="67" t="s">
        <v>63</v>
      </c>
      <c r="H1501" s="422" t="s">
        <v>8263</v>
      </c>
      <c r="I1501" s="423">
        <v>44588</v>
      </c>
      <c r="J1501" s="423">
        <v>46762</v>
      </c>
      <c r="K1501" s="442"/>
      <c r="L1501" s="423" t="s">
        <v>6541</v>
      </c>
      <c r="M1501" s="204" t="s">
        <v>1024</v>
      </c>
      <c r="N1501" s="204" t="s">
        <v>66</v>
      </c>
      <c r="O1501" s="204">
        <v>771610</v>
      </c>
      <c r="P1501" s="915" t="s">
        <v>8684</v>
      </c>
      <c r="Q1501" s="546"/>
      <c r="R1501" s="546"/>
      <c r="S1501" s="546"/>
      <c r="T1501" s="640">
        <v>202</v>
      </c>
      <c r="U1501" s="204">
        <v>2114</v>
      </c>
      <c r="V1501" s="204">
        <v>771610</v>
      </c>
      <c r="W1501" s="422" t="s">
        <v>6563</v>
      </c>
      <c r="X1501" s="204">
        <v>35</v>
      </c>
      <c r="Y1501" s="204">
        <v>25</v>
      </c>
      <c r="Z1501" s="204">
        <v>125</v>
      </c>
      <c r="AA1501" s="204" t="s">
        <v>1090</v>
      </c>
      <c r="AB1501" s="204" t="s">
        <v>1090</v>
      </c>
      <c r="AC1501" s="204" t="s">
        <v>1090</v>
      </c>
      <c r="AD1501" s="204">
        <v>15</v>
      </c>
      <c r="AE1501" s="204">
        <v>2</v>
      </c>
      <c r="AF1501" s="204">
        <v>0.3</v>
      </c>
      <c r="AG1501" s="204" t="s">
        <v>8269</v>
      </c>
      <c r="AH1501" s="204">
        <v>330.92</v>
      </c>
      <c r="AI1501" s="204" t="s">
        <v>8274</v>
      </c>
      <c r="AJ1501" s="204" t="s">
        <v>8275</v>
      </c>
      <c r="AK1501" s="204" t="s">
        <v>200</v>
      </c>
      <c r="AL1501" s="204"/>
    </row>
    <row r="1502" spans="1:38" ht="34.5" customHeight="1" x14ac:dyDescent="0.25">
      <c r="A1502" s="157" t="s">
        <v>8276</v>
      </c>
      <c r="B1502" s="419">
        <v>44581</v>
      </c>
      <c r="C1502" s="403" t="s">
        <v>8277</v>
      </c>
      <c r="D1502" s="403" t="s">
        <v>8279</v>
      </c>
      <c r="E1502" s="64" t="s">
        <v>7157</v>
      </c>
      <c r="F1502" s="64" t="s">
        <v>92</v>
      </c>
      <c r="G1502" s="64" t="s">
        <v>33</v>
      </c>
      <c r="H1502" s="418" t="s">
        <v>8280</v>
      </c>
      <c r="I1502" s="419">
        <v>44601</v>
      </c>
      <c r="J1502" s="419">
        <v>46772</v>
      </c>
      <c r="K1502" s="702"/>
      <c r="L1502" s="419" t="s">
        <v>1201</v>
      </c>
      <c r="M1502" s="403" t="s">
        <v>4774</v>
      </c>
      <c r="N1502" s="403" t="s">
        <v>34</v>
      </c>
      <c r="O1502" s="403">
        <v>265242</v>
      </c>
      <c r="P1502" s="552"/>
      <c r="Q1502" s="552"/>
      <c r="R1502" s="552"/>
      <c r="S1502" s="552"/>
      <c r="T1502" s="644">
        <v>74.52</v>
      </c>
      <c r="U1502" s="403">
        <v>726.69</v>
      </c>
      <c r="V1502" s="403">
        <v>265242</v>
      </c>
      <c r="W1502" s="418" t="s">
        <v>6563</v>
      </c>
      <c r="X1502" s="403">
        <v>35</v>
      </c>
      <c r="Y1502" s="403">
        <v>25</v>
      </c>
      <c r="Z1502" s="403">
        <v>125</v>
      </c>
      <c r="AA1502" s="403" t="s">
        <v>1090</v>
      </c>
      <c r="AB1502" s="403" t="s">
        <v>1090</v>
      </c>
      <c r="AC1502" s="403" t="s">
        <v>1090</v>
      </c>
      <c r="AD1502" s="403" t="s">
        <v>1090</v>
      </c>
      <c r="AE1502" s="403" t="s">
        <v>1090</v>
      </c>
      <c r="AF1502" s="403">
        <v>0.3</v>
      </c>
      <c r="AG1502" s="403" t="s">
        <v>8281</v>
      </c>
      <c r="AH1502" s="403">
        <v>544.14</v>
      </c>
      <c r="AI1502" s="403" t="s">
        <v>8282</v>
      </c>
      <c r="AJ1502" s="403" t="s">
        <v>8283</v>
      </c>
      <c r="AK1502" s="403" t="s">
        <v>200</v>
      </c>
      <c r="AL1502" s="403"/>
    </row>
    <row r="1503" spans="1:38" ht="34.5" customHeight="1" thickBot="1" x14ac:dyDescent="0.3">
      <c r="A1503" s="158" t="s">
        <v>8276</v>
      </c>
      <c r="B1503" s="423">
        <v>44581</v>
      </c>
      <c r="C1503" s="204" t="s">
        <v>8278</v>
      </c>
      <c r="D1503" s="204" t="s">
        <v>8279</v>
      </c>
      <c r="E1503" s="67" t="s">
        <v>7157</v>
      </c>
      <c r="F1503" s="67" t="s">
        <v>92</v>
      </c>
      <c r="G1503" s="67" t="s">
        <v>33</v>
      </c>
      <c r="H1503" s="422" t="s">
        <v>8280</v>
      </c>
      <c r="I1503" s="423">
        <v>44601</v>
      </c>
      <c r="J1503" s="423">
        <v>46772</v>
      </c>
      <c r="K1503" s="442"/>
      <c r="L1503" s="423" t="s">
        <v>1201</v>
      </c>
      <c r="M1503" s="204" t="s">
        <v>4774</v>
      </c>
      <c r="N1503" s="204" t="s">
        <v>34</v>
      </c>
      <c r="O1503" s="204">
        <v>771610</v>
      </c>
      <c r="P1503" s="546"/>
      <c r="Q1503" s="546"/>
      <c r="R1503" s="546"/>
      <c r="S1503" s="546"/>
      <c r="T1503" s="640">
        <v>74.52</v>
      </c>
      <c r="U1503" s="204">
        <v>726.69</v>
      </c>
      <c r="V1503" s="204">
        <v>771610</v>
      </c>
      <c r="W1503" s="422" t="s">
        <v>6563</v>
      </c>
      <c r="X1503" s="204">
        <v>35</v>
      </c>
      <c r="Y1503" s="204">
        <v>25</v>
      </c>
      <c r="Z1503" s="204">
        <v>125</v>
      </c>
      <c r="AA1503" s="204" t="s">
        <v>1090</v>
      </c>
      <c r="AB1503" s="204" t="s">
        <v>1090</v>
      </c>
      <c r="AC1503" s="204" t="s">
        <v>1090</v>
      </c>
      <c r="AD1503" s="204" t="s">
        <v>1090</v>
      </c>
      <c r="AE1503" s="204" t="s">
        <v>1090</v>
      </c>
      <c r="AF1503" s="204">
        <v>0.3</v>
      </c>
      <c r="AG1503" s="204" t="s">
        <v>8281</v>
      </c>
      <c r="AH1503" s="204">
        <v>544.14</v>
      </c>
      <c r="AI1503" s="204" t="s">
        <v>8282</v>
      </c>
      <c r="AJ1503" s="204" t="s">
        <v>8283</v>
      </c>
      <c r="AK1503" s="204" t="s">
        <v>200</v>
      </c>
      <c r="AL1503" s="204"/>
    </row>
    <row r="1504" spans="1:38" ht="39" customHeight="1" thickBot="1" x14ac:dyDescent="0.3">
      <c r="A1504" s="168" t="s">
        <v>8302</v>
      </c>
      <c r="B1504" s="725">
        <v>44616</v>
      </c>
      <c r="C1504" s="726" t="s">
        <v>8303</v>
      </c>
      <c r="D1504" s="483" t="s">
        <v>8304</v>
      </c>
      <c r="E1504" s="167" t="s">
        <v>33</v>
      </c>
      <c r="F1504" s="167" t="s">
        <v>41</v>
      </c>
      <c r="G1504" s="167" t="s">
        <v>33</v>
      </c>
      <c r="H1504" s="724" t="s">
        <v>7093</v>
      </c>
      <c r="I1504" s="551">
        <v>44635</v>
      </c>
      <c r="J1504" s="725" t="s">
        <v>6161</v>
      </c>
      <c r="K1504" s="693"/>
      <c r="L1504" s="725" t="s">
        <v>6673</v>
      </c>
      <c r="M1504" s="726" t="s">
        <v>844</v>
      </c>
      <c r="N1504" s="726" t="s">
        <v>34</v>
      </c>
      <c r="O1504" s="483">
        <v>1877</v>
      </c>
      <c r="P1504" s="483"/>
      <c r="Q1504" s="483"/>
      <c r="R1504" s="483" t="s">
        <v>8396</v>
      </c>
      <c r="S1504" s="483"/>
      <c r="T1504" s="643">
        <v>92.411000000000001</v>
      </c>
      <c r="U1504" s="483">
        <v>5.2</v>
      </c>
      <c r="V1504" s="483">
        <v>1877</v>
      </c>
      <c r="W1504" s="550" t="s">
        <v>6679</v>
      </c>
      <c r="X1504" s="483">
        <v>50</v>
      </c>
      <c r="Y1504" s="483" t="s">
        <v>1090</v>
      </c>
      <c r="Z1504" s="483">
        <v>150</v>
      </c>
      <c r="AA1504" s="483" t="s">
        <v>1090</v>
      </c>
      <c r="AB1504" s="483" t="s">
        <v>1090</v>
      </c>
      <c r="AC1504" s="483" t="s">
        <v>1090</v>
      </c>
      <c r="AD1504" s="483" t="s">
        <v>1090</v>
      </c>
      <c r="AE1504" s="483" t="s">
        <v>1090</v>
      </c>
      <c r="AF1504" s="483">
        <v>3</v>
      </c>
      <c r="AG1504" s="483" t="s">
        <v>1090</v>
      </c>
      <c r="AH1504" s="483">
        <v>528.80999999999995</v>
      </c>
      <c r="AI1504" s="483" t="s">
        <v>8305</v>
      </c>
      <c r="AJ1504" s="483" t="s">
        <v>8306</v>
      </c>
      <c r="AK1504" s="726" t="s">
        <v>6164</v>
      </c>
      <c r="AL1504" s="483" t="s">
        <v>8399</v>
      </c>
    </row>
    <row r="1505" spans="1:38" ht="39" customHeight="1" thickBot="1" x14ac:dyDescent="0.3">
      <c r="A1505" s="168" t="s">
        <v>8297</v>
      </c>
      <c r="B1505" s="725">
        <v>44616</v>
      </c>
      <c r="C1505" s="726" t="s">
        <v>8298</v>
      </c>
      <c r="D1505" s="483" t="s">
        <v>8299</v>
      </c>
      <c r="E1505" s="167" t="s">
        <v>33</v>
      </c>
      <c r="F1505" s="167" t="s">
        <v>41</v>
      </c>
      <c r="G1505" s="167" t="s">
        <v>33</v>
      </c>
      <c r="H1505" s="724" t="s">
        <v>7093</v>
      </c>
      <c r="I1505" s="551">
        <v>44635</v>
      </c>
      <c r="J1505" s="725" t="s">
        <v>6161</v>
      </c>
      <c r="K1505" s="693"/>
      <c r="L1505" s="725" t="s">
        <v>6673</v>
      </c>
      <c r="M1505" s="726" t="s">
        <v>844</v>
      </c>
      <c r="N1505" s="726" t="s">
        <v>34</v>
      </c>
      <c r="O1505" s="483">
        <v>2332</v>
      </c>
      <c r="P1505" s="483"/>
      <c r="Q1505" s="483"/>
      <c r="R1505" s="483" t="s">
        <v>8400</v>
      </c>
      <c r="S1505" s="483"/>
      <c r="T1505" s="643">
        <v>114.8</v>
      </c>
      <c r="U1505" s="483">
        <v>6.4</v>
      </c>
      <c r="V1505" s="483">
        <v>2332</v>
      </c>
      <c r="W1505" s="550" t="s">
        <v>6679</v>
      </c>
      <c r="X1505" s="483">
        <v>50</v>
      </c>
      <c r="Y1505" s="483" t="s">
        <v>1090</v>
      </c>
      <c r="Z1505" s="483">
        <v>150</v>
      </c>
      <c r="AA1505" s="483" t="s">
        <v>1090</v>
      </c>
      <c r="AB1505" s="483" t="s">
        <v>1090</v>
      </c>
      <c r="AC1505" s="483" t="s">
        <v>1090</v>
      </c>
      <c r="AD1505" s="483" t="s">
        <v>1090</v>
      </c>
      <c r="AE1505" s="483" t="s">
        <v>1090</v>
      </c>
      <c r="AF1505" s="483">
        <v>3</v>
      </c>
      <c r="AG1505" s="483" t="s">
        <v>1090</v>
      </c>
      <c r="AH1505" s="483">
        <v>528.71</v>
      </c>
      <c r="AI1505" s="483" t="s">
        <v>8300</v>
      </c>
      <c r="AJ1505" s="483" t="s">
        <v>8301</v>
      </c>
      <c r="AK1505" s="726" t="s">
        <v>6164</v>
      </c>
      <c r="AL1505" s="483" t="s">
        <v>8401</v>
      </c>
    </row>
    <row r="1506" spans="1:38" ht="34.5" customHeight="1" thickBot="1" x14ac:dyDescent="0.3">
      <c r="A1506" s="159" t="s">
        <v>8313</v>
      </c>
      <c r="B1506" s="407">
        <v>44627</v>
      </c>
      <c r="C1506" s="205" t="s">
        <v>8314</v>
      </c>
      <c r="D1506" s="205" t="s">
        <v>8315</v>
      </c>
      <c r="E1506" s="94" t="s">
        <v>8316</v>
      </c>
      <c r="F1506" s="94" t="s">
        <v>43</v>
      </c>
      <c r="G1506" s="94" t="s">
        <v>20</v>
      </c>
      <c r="H1506" s="408" t="s">
        <v>8317</v>
      </c>
      <c r="I1506" s="407">
        <v>44646</v>
      </c>
      <c r="J1506" s="407">
        <v>46819</v>
      </c>
      <c r="K1506" s="443"/>
      <c r="L1506" s="407" t="s">
        <v>8318</v>
      </c>
      <c r="M1506" s="205" t="s">
        <v>333</v>
      </c>
      <c r="N1506" s="205" t="s">
        <v>21</v>
      </c>
      <c r="O1506" s="205">
        <v>41658.080000000002</v>
      </c>
      <c r="P1506" s="547"/>
      <c r="Q1506" s="547"/>
      <c r="R1506" s="547"/>
      <c r="S1506" s="547"/>
      <c r="T1506" s="641">
        <v>25.15</v>
      </c>
      <c r="U1506" s="205">
        <v>167.3</v>
      </c>
      <c r="V1506" s="205">
        <v>41658.080000000002</v>
      </c>
      <c r="W1506" s="408" t="s">
        <v>8030</v>
      </c>
      <c r="X1506" s="205">
        <v>25</v>
      </c>
      <c r="Y1506" s="205">
        <v>25</v>
      </c>
      <c r="Z1506" s="205">
        <v>125</v>
      </c>
      <c r="AA1506" s="205" t="s">
        <v>1090</v>
      </c>
      <c r="AB1506" s="205" t="s">
        <v>1090</v>
      </c>
      <c r="AC1506" s="205">
        <v>10</v>
      </c>
      <c r="AD1506" s="205" t="s">
        <v>1090</v>
      </c>
      <c r="AE1506" s="205">
        <v>2</v>
      </c>
      <c r="AF1506" s="205">
        <v>0.3</v>
      </c>
      <c r="AG1506" s="205" t="s">
        <v>8319</v>
      </c>
      <c r="AH1506" s="205"/>
      <c r="AI1506" s="205" t="s">
        <v>8320</v>
      </c>
      <c r="AJ1506" s="205" t="s">
        <v>8321</v>
      </c>
      <c r="AK1506" s="205" t="s">
        <v>1400</v>
      </c>
      <c r="AL1506" s="205"/>
    </row>
    <row r="1507" spans="1:38" ht="34.5" customHeight="1" thickBot="1" x14ac:dyDescent="0.3">
      <c r="A1507" s="159" t="s">
        <v>8329</v>
      </c>
      <c r="B1507" s="407">
        <v>44656</v>
      </c>
      <c r="C1507" s="205" t="s">
        <v>8330</v>
      </c>
      <c r="D1507" s="205" t="s">
        <v>8331</v>
      </c>
      <c r="E1507" s="94" t="s">
        <v>33</v>
      </c>
      <c r="F1507" s="94" t="s">
        <v>41</v>
      </c>
      <c r="G1507" s="94" t="s">
        <v>33</v>
      </c>
      <c r="H1507" s="408" t="s">
        <v>7093</v>
      </c>
      <c r="I1507" s="407">
        <v>44674</v>
      </c>
      <c r="J1507" s="407">
        <v>46848</v>
      </c>
      <c r="K1507" s="443"/>
      <c r="L1507" s="407" t="s">
        <v>6673</v>
      </c>
      <c r="M1507" s="205" t="s">
        <v>844</v>
      </c>
      <c r="N1507" s="205" t="s">
        <v>34</v>
      </c>
      <c r="O1507" s="205">
        <v>14454</v>
      </c>
      <c r="P1507" s="547"/>
      <c r="Q1507" s="547"/>
      <c r="R1507" s="547"/>
      <c r="S1507" s="547"/>
      <c r="T1507" s="641">
        <v>3.65</v>
      </c>
      <c r="U1507" s="205">
        <v>39.6</v>
      </c>
      <c r="V1507" s="205">
        <v>14454</v>
      </c>
      <c r="W1507" s="408" t="s">
        <v>8030</v>
      </c>
      <c r="X1507" s="205">
        <v>35</v>
      </c>
      <c r="Y1507" s="205">
        <v>25</v>
      </c>
      <c r="Z1507" s="205">
        <v>125</v>
      </c>
      <c r="AA1507" s="205" t="s">
        <v>1090</v>
      </c>
      <c r="AB1507" s="205" t="s">
        <v>1090</v>
      </c>
      <c r="AC1507" s="205" t="s">
        <v>1090</v>
      </c>
      <c r="AD1507" s="205" t="s">
        <v>1090</v>
      </c>
      <c r="AE1507" s="205" t="s">
        <v>1090</v>
      </c>
      <c r="AF1507" s="205">
        <v>0.5</v>
      </c>
      <c r="AG1507" s="205" t="s">
        <v>1090</v>
      </c>
      <c r="AH1507" s="205">
        <v>677.56899999999996</v>
      </c>
      <c r="AI1507" s="205" t="s">
        <v>8332</v>
      </c>
      <c r="AJ1507" s="205" t="s">
        <v>8333</v>
      </c>
      <c r="AK1507" s="205" t="s">
        <v>200</v>
      </c>
      <c r="AL1507" s="205"/>
    </row>
    <row r="1508" spans="1:38" ht="34.5" customHeight="1" x14ac:dyDescent="0.25">
      <c r="A1508" s="157" t="s">
        <v>8334</v>
      </c>
      <c r="B1508" s="419">
        <v>44679</v>
      </c>
      <c r="C1508" s="403" t="s">
        <v>8339</v>
      </c>
      <c r="D1508" s="403" t="s">
        <v>8335</v>
      </c>
      <c r="E1508" s="64" t="s">
        <v>7301</v>
      </c>
      <c r="F1508" s="64" t="s">
        <v>58</v>
      </c>
      <c r="G1508" s="64" t="s">
        <v>53</v>
      </c>
      <c r="H1508" s="418" t="s">
        <v>8336</v>
      </c>
      <c r="I1508" s="419">
        <v>44705</v>
      </c>
      <c r="J1508" s="419">
        <v>46871</v>
      </c>
      <c r="K1508" s="702"/>
      <c r="L1508" s="419" t="s">
        <v>8337</v>
      </c>
      <c r="M1508" s="403" t="s">
        <v>4852</v>
      </c>
      <c r="N1508" s="403" t="s">
        <v>52</v>
      </c>
      <c r="O1508" s="403">
        <v>8760</v>
      </c>
      <c r="P1508" s="552"/>
      <c r="Q1508" s="552"/>
      <c r="R1508" s="552"/>
      <c r="S1508" s="552"/>
      <c r="T1508" s="644">
        <v>7.5</v>
      </c>
      <c r="U1508" s="403">
        <v>24</v>
      </c>
      <c r="V1508" s="403">
        <v>8760</v>
      </c>
      <c r="W1508" s="418" t="s">
        <v>8030</v>
      </c>
      <c r="X1508" s="403">
        <v>50</v>
      </c>
      <c r="Y1508" s="403">
        <v>25</v>
      </c>
      <c r="Z1508" s="403">
        <v>125</v>
      </c>
      <c r="AA1508" s="403" t="s">
        <v>1090</v>
      </c>
      <c r="AB1508" s="403" t="s">
        <v>1090</v>
      </c>
      <c r="AC1508" s="403" t="s">
        <v>1090</v>
      </c>
      <c r="AD1508" s="403" t="s">
        <v>1090</v>
      </c>
      <c r="AE1508" s="403" t="s">
        <v>1090</v>
      </c>
      <c r="AF1508" s="403" t="s">
        <v>1090</v>
      </c>
      <c r="AG1508" s="403" t="s">
        <v>8338</v>
      </c>
      <c r="AH1508" s="403">
        <v>37.5</v>
      </c>
      <c r="AI1508" s="403" t="s">
        <v>8341</v>
      </c>
      <c r="AJ1508" s="403" t="s">
        <v>8342</v>
      </c>
      <c r="AK1508" s="403" t="s">
        <v>200</v>
      </c>
      <c r="AL1508" s="403"/>
    </row>
    <row r="1509" spans="1:38" ht="34.5" customHeight="1" thickBot="1" x14ac:dyDescent="0.3">
      <c r="A1509" s="158" t="s">
        <v>8334</v>
      </c>
      <c r="B1509" s="423">
        <v>44679</v>
      </c>
      <c r="C1509" s="204" t="s">
        <v>8340</v>
      </c>
      <c r="D1509" s="204" t="s">
        <v>8335</v>
      </c>
      <c r="E1509" s="67" t="s">
        <v>7301</v>
      </c>
      <c r="F1509" s="67" t="s">
        <v>58</v>
      </c>
      <c r="G1509" s="67" t="s">
        <v>53</v>
      </c>
      <c r="H1509" s="422" t="s">
        <v>8336</v>
      </c>
      <c r="I1509" s="423">
        <v>44705</v>
      </c>
      <c r="J1509" s="423">
        <v>46871</v>
      </c>
      <c r="K1509" s="442"/>
      <c r="L1509" s="423" t="s">
        <v>8337</v>
      </c>
      <c r="M1509" s="204" t="s">
        <v>4852</v>
      </c>
      <c r="N1509" s="204" t="s">
        <v>52</v>
      </c>
      <c r="O1509" s="204">
        <v>365</v>
      </c>
      <c r="P1509" s="546"/>
      <c r="Q1509" s="546"/>
      <c r="R1509" s="546"/>
      <c r="S1509" s="546"/>
      <c r="T1509" s="640"/>
      <c r="U1509" s="204">
        <v>1</v>
      </c>
      <c r="V1509" s="204">
        <v>365</v>
      </c>
      <c r="W1509" s="422" t="s">
        <v>8030</v>
      </c>
      <c r="X1509" s="204"/>
      <c r="Y1509" s="204"/>
      <c r="Z1509" s="204"/>
      <c r="AA1509" s="204"/>
      <c r="AB1509" s="204"/>
      <c r="AC1509" s="204"/>
      <c r="AD1509" s="204"/>
      <c r="AE1509" s="204"/>
      <c r="AF1509" s="204"/>
      <c r="AG1509" s="204"/>
      <c r="AH1509" s="204"/>
      <c r="AI1509" s="204"/>
      <c r="AJ1509" s="204"/>
      <c r="AK1509" s="204"/>
      <c r="AL1509" s="204"/>
    </row>
    <row r="1510" spans="1:38" ht="34.5" customHeight="1" x14ac:dyDescent="0.25">
      <c r="A1510" s="157" t="s">
        <v>8363</v>
      </c>
      <c r="B1510" s="419">
        <v>44691</v>
      </c>
      <c r="C1510" s="403" t="s">
        <v>8366</v>
      </c>
      <c r="D1510" s="403" t="s">
        <v>8364</v>
      </c>
      <c r="E1510" s="64" t="s">
        <v>33</v>
      </c>
      <c r="F1510" s="64" t="s">
        <v>41</v>
      </c>
      <c r="G1510" s="64" t="s">
        <v>33</v>
      </c>
      <c r="H1510" s="418" t="s">
        <v>7093</v>
      </c>
      <c r="I1510" s="419"/>
      <c r="J1510" s="419" t="s">
        <v>6161</v>
      </c>
      <c r="K1510" s="702"/>
      <c r="L1510" s="419" t="s">
        <v>6673</v>
      </c>
      <c r="M1510" s="403" t="s">
        <v>8365</v>
      </c>
      <c r="N1510" s="403" t="s">
        <v>34</v>
      </c>
      <c r="O1510" s="403">
        <v>401.5</v>
      </c>
      <c r="P1510" s="552"/>
      <c r="Q1510" s="552"/>
      <c r="R1510" s="552"/>
      <c r="S1510" s="552"/>
      <c r="T1510" s="644">
        <v>0.3</v>
      </c>
      <c r="U1510" s="403">
        <v>1.1000000000000001</v>
      </c>
      <c r="V1510" s="403">
        <v>401.5</v>
      </c>
      <c r="W1510" s="418" t="s">
        <v>6679</v>
      </c>
      <c r="X1510" s="403">
        <v>35</v>
      </c>
      <c r="Y1510" s="403">
        <v>25</v>
      </c>
      <c r="Z1510" s="403">
        <v>125</v>
      </c>
      <c r="AA1510" s="403" t="s">
        <v>1090</v>
      </c>
      <c r="AB1510" s="403" t="s">
        <v>1090</v>
      </c>
      <c r="AC1510" s="403" t="s">
        <v>1090</v>
      </c>
      <c r="AD1510" s="403" t="s">
        <v>1090</v>
      </c>
      <c r="AE1510" s="403" t="s">
        <v>1090</v>
      </c>
      <c r="AF1510" s="403" t="s">
        <v>1090</v>
      </c>
      <c r="AG1510" s="403" t="s">
        <v>1090</v>
      </c>
      <c r="AH1510" s="403">
        <v>776.12</v>
      </c>
      <c r="AI1510" s="403" t="s">
        <v>8369</v>
      </c>
      <c r="AJ1510" s="403" t="s">
        <v>8370</v>
      </c>
      <c r="AK1510" s="403" t="s">
        <v>6164</v>
      </c>
      <c r="AL1510" s="403"/>
    </row>
    <row r="1511" spans="1:38" ht="34.5" customHeight="1" x14ac:dyDescent="0.25">
      <c r="A1511" s="73" t="s">
        <v>8363</v>
      </c>
      <c r="B1511" s="421">
        <v>44691</v>
      </c>
      <c r="C1511" s="192" t="s">
        <v>8367</v>
      </c>
      <c r="D1511" s="192" t="s">
        <v>8364</v>
      </c>
      <c r="E1511" s="11" t="s">
        <v>33</v>
      </c>
      <c r="F1511" s="11" t="s">
        <v>41</v>
      </c>
      <c r="G1511" s="11" t="s">
        <v>33</v>
      </c>
      <c r="H1511" s="420" t="s">
        <v>7093</v>
      </c>
      <c r="I1511" s="421"/>
      <c r="J1511" s="421" t="s">
        <v>6161</v>
      </c>
      <c r="L1511" s="421" t="s">
        <v>6673</v>
      </c>
      <c r="M1511" s="192" t="s">
        <v>8365</v>
      </c>
      <c r="N1511" s="192" t="s">
        <v>34</v>
      </c>
      <c r="O1511" s="192">
        <v>401.5</v>
      </c>
      <c r="P1511" s="545"/>
      <c r="Q1511" s="545"/>
      <c r="R1511" s="545"/>
      <c r="S1511" s="545"/>
      <c r="T1511" s="639">
        <v>0.3</v>
      </c>
      <c r="U1511" s="192">
        <v>1.1000000000000001</v>
      </c>
      <c r="V1511" s="192">
        <v>401.5</v>
      </c>
      <c r="W1511" s="420" t="s">
        <v>6679</v>
      </c>
      <c r="X1511" s="192">
        <v>35</v>
      </c>
      <c r="Y1511" s="192">
        <v>25</v>
      </c>
      <c r="Z1511" s="192">
        <v>125</v>
      </c>
      <c r="AA1511" s="192" t="s">
        <v>1090</v>
      </c>
      <c r="AB1511" s="192" t="s">
        <v>1090</v>
      </c>
      <c r="AC1511" s="192" t="s">
        <v>1090</v>
      </c>
      <c r="AD1511" s="192" t="s">
        <v>1090</v>
      </c>
      <c r="AE1511" s="192" t="s">
        <v>1090</v>
      </c>
      <c r="AF1511" s="192" t="s">
        <v>1090</v>
      </c>
      <c r="AG1511" s="192" t="s">
        <v>1090</v>
      </c>
      <c r="AH1511" s="192"/>
      <c r="AI1511" s="192"/>
      <c r="AJ1511" s="192"/>
      <c r="AK1511" s="192"/>
      <c r="AL1511" s="192"/>
    </row>
    <row r="1512" spans="1:38" ht="34.5" customHeight="1" thickBot="1" x14ac:dyDescent="0.3">
      <c r="A1512" s="158" t="s">
        <v>8363</v>
      </c>
      <c r="B1512" s="423">
        <v>44691</v>
      </c>
      <c r="C1512" s="204" t="s">
        <v>8368</v>
      </c>
      <c r="D1512" s="204" t="s">
        <v>8364</v>
      </c>
      <c r="E1512" s="67" t="s">
        <v>33</v>
      </c>
      <c r="F1512" s="67" t="s">
        <v>41</v>
      </c>
      <c r="G1512" s="67" t="s">
        <v>33</v>
      </c>
      <c r="H1512" s="422" t="s">
        <v>7093</v>
      </c>
      <c r="I1512" s="423"/>
      <c r="J1512" s="423" t="s">
        <v>6161</v>
      </c>
      <c r="K1512" s="442"/>
      <c r="L1512" s="423" t="s">
        <v>6673</v>
      </c>
      <c r="M1512" s="204" t="s">
        <v>8365</v>
      </c>
      <c r="N1512" s="204" t="s">
        <v>34</v>
      </c>
      <c r="O1512" s="204">
        <v>803</v>
      </c>
      <c r="P1512" s="546"/>
      <c r="Q1512" s="546"/>
      <c r="R1512" s="546"/>
      <c r="S1512" s="546"/>
      <c r="T1512" s="640">
        <v>0.6</v>
      </c>
      <c r="U1512" s="204">
        <v>1</v>
      </c>
      <c r="V1512" s="204">
        <v>803</v>
      </c>
      <c r="W1512" s="422" t="s">
        <v>6679</v>
      </c>
      <c r="X1512" s="204">
        <v>50</v>
      </c>
      <c r="Y1512" s="204">
        <v>25</v>
      </c>
      <c r="Z1512" s="204">
        <v>125</v>
      </c>
      <c r="AA1512" s="204" t="s">
        <v>1090</v>
      </c>
      <c r="AB1512" s="204" t="s">
        <v>1090</v>
      </c>
      <c r="AC1512" s="204" t="s">
        <v>1090</v>
      </c>
      <c r="AD1512" s="204" t="s">
        <v>1090</v>
      </c>
      <c r="AE1512" s="204" t="s">
        <v>1090</v>
      </c>
      <c r="AF1512" s="204">
        <v>0.3</v>
      </c>
      <c r="AG1512" s="204" t="s">
        <v>1090</v>
      </c>
      <c r="AH1512" s="204"/>
      <c r="AI1512" s="204"/>
      <c r="AJ1512" s="204"/>
      <c r="AK1512" s="204"/>
      <c r="AL1512" s="204"/>
    </row>
    <row r="1513" spans="1:38" ht="34.5" customHeight="1" thickBot="1" x14ac:dyDescent="0.3">
      <c r="A1513" s="159" t="s">
        <v>8371</v>
      </c>
      <c r="B1513" s="407">
        <v>44691</v>
      </c>
      <c r="C1513" s="205" t="s">
        <v>8372</v>
      </c>
      <c r="D1513" s="205" t="s">
        <v>8373</v>
      </c>
      <c r="E1513" s="94" t="s">
        <v>33</v>
      </c>
      <c r="F1513" s="94" t="s">
        <v>41</v>
      </c>
      <c r="G1513" s="94" t="s">
        <v>33</v>
      </c>
      <c r="H1513" s="408" t="s">
        <v>7093</v>
      </c>
      <c r="I1513" s="407"/>
      <c r="J1513" s="407" t="s">
        <v>6161</v>
      </c>
      <c r="K1513" s="443"/>
      <c r="L1513" s="407" t="s">
        <v>6673</v>
      </c>
      <c r="M1513" s="205" t="s">
        <v>8365</v>
      </c>
      <c r="N1513" s="205" t="s">
        <v>34</v>
      </c>
      <c r="O1513" s="205">
        <v>985.5</v>
      </c>
      <c r="P1513" s="547"/>
      <c r="Q1513" s="547"/>
      <c r="R1513" s="547"/>
      <c r="S1513" s="547"/>
      <c r="T1513" s="641">
        <v>0.72</v>
      </c>
      <c r="U1513" s="205">
        <v>2.7</v>
      </c>
      <c r="V1513" s="205">
        <v>985.5</v>
      </c>
      <c r="W1513" s="408" t="s">
        <v>6679</v>
      </c>
      <c r="X1513" s="205">
        <v>35</v>
      </c>
      <c r="Y1513" s="205">
        <v>25</v>
      </c>
      <c r="Z1513" s="205">
        <v>125</v>
      </c>
      <c r="AA1513" s="205" t="s">
        <v>1090</v>
      </c>
      <c r="AB1513" s="205" t="s">
        <v>1090</v>
      </c>
      <c r="AC1513" s="205" t="s">
        <v>1090</v>
      </c>
      <c r="AD1513" s="205" t="s">
        <v>1090</v>
      </c>
      <c r="AE1513" s="205" t="s">
        <v>1090</v>
      </c>
      <c r="AF1513" s="205">
        <v>0.3</v>
      </c>
      <c r="AG1513" s="205" t="s">
        <v>1090</v>
      </c>
      <c r="AH1513" s="205">
        <v>765.73</v>
      </c>
      <c r="AI1513" s="205" t="s">
        <v>8374</v>
      </c>
      <c r="AJ1513" s="205" t="s">
        <v>8375</v>
      </c>
      <c r="AK1513" s="205" t="s">
        <v>6164</v>
      </c>
      <c r="AL1513" s="205"/>
    </row>
    <row r="1514" spans="1:38" ht="34.5" customHeight="1" x14ac:dyDescent="0.25">
      <c r="A1514" s="157" t="s">
        <v>8377</v>
      </c>
      <c r="B1514" s="419">
        <v>39360</v>
      </c>
      <c r="C1514" s="403" t="s">
        <v>8378</v>
      </c>
      <c r="D1514" s="403" t="s">
        <v>7451</v>
      </c>
      <c r="E1514" s="64" t="s">
        <v>592</v>
      </c>
      <c r="F1514" s="64" t="s">
        <v>70</v>
      </c>
      <c r="G1514" s="64" t="s">
        <v>70</v>
      </c>
      <c r="H1514" s="418" t="s">
        <v>7364</v>
      </c>
      <c r="I1514" s="419">
        <v>39380</v>
      </c>
      <c r="J1514" s="419">
        <v>46113</v>
      </c>
      <c r="K1514" s="419" t="s">
        <v>365</v>
      </c>
      <c r="L1514" s="419" t="s">
        <v>365</v>
      </c>
      <c r="M1514" s="403" t="s">
        <v>289</v>
      </c>
      <c r="N1514" s="403" t="s">
        <v>66</v>
      </c>
      <c r="O1514" s="403">
        <v>8085</v>
      </c>
      <c r="P1514" s="552" t="s">
        <v>8670</v>
      </c>
      <c r="Q1514" s="552" t="s">
        <v>8671</v>
      </c>
      <c r="R1514" s="552"/>
      <c r="S1514" s="552"/>
      <c r="T1514" s="644"/>
      <c r="U1514" s="403"/>
      <c r="V1514" s="403">
        <v>8085</v>
      </c>
      <c r="W1514" s="418"/>
      <c r="X1514" s="403"/>
      <c r="Y1514" s="403"/>
      <c r="Z1514" s="403"/>
      <c r="AA1514" s="403"/>
      <c r="AB1514" s="403"/>
      <c r="AC1514" s="403"/>
      <c r="AD1514" s="403"/>
      <c r="AE1514" s="403"/>
      <c r="AF1514" s="403"/>
      <c r="AG1514" s="403"/>
      <c r="AH1514" s="403">
        <v>32.928899999999999</v>
      </c>
      <c r="AI1514" s="403" t="s">
        <v>8380</v>
      </c>
      <c r="AJ1514" s="403" t="s">
        <v>8381</v>
      </c>
      <c r="AK1514" s="403"/>
      <c r="AL1514" s="403" t="s">
        <v>8382</v>
      </c>
    </row>
    <row r="1515" spans="1:38" ht="34.5" customHeight="1" thickBot="1" x14ac:dyDescent="0.3">
      <c r="A1515" s="158" t="s">
        <v>8377</v>
      </c>
      <c r="B1515" s="423">
        <v>39360</v>
      </c>
      <c r="C1515" s="204" t="s">
        <v>8379</v>
      </c>
      <c r="D1515" s="204" t="s">
        <v>7451</v>
      </c>
      <c r="E1515" s="67" t="s">
        <v>592</v>
      </c>
      <c r="F1515" s="67" t="s">
        <v>70</v>
      </c>
      <c r="G1515" s="67" t="s">
        <v>70</v>
      </c>
      <c r="H1515" s="422" t="s">
        <v>7364</v>
      </c>
      <c r="I1515" s="423">
        <v>39380</v>
      </c>
      <c r="J1515" s="423">
        <v>46113</v>
      </c>
      <c r="K1515" s="423" t="s">
        <v>365</v>
      </c>
      <c r="L1515" s="423" t="s">
        <v>365</v>
      </c>
      <c r="M1515" s="204" t="s">
        <v>289</v>
      </c>
      <c r="N1515" s="204" t="s">
        <v>66</v>
      </c>
      <c r="O1515" s="204"/>
      <c r="P1515" s="546" t="s">
        <v>8670</v>
      </c>
      <c r="Q1515" s="546" t="s">
        <v>8671</v>
      </c>
      <c r="R1515" s="546"/>
      <c r="S1515" s="546"/>
      <c r="T1515" s="640"/>
      <c r="U1515" s="204"/>
      <c r="V1515" s="204"/>
      <c r="W1515" s="422"/>
      <c r="X1515" s="204"/>
      <c r="Y1515" s="204"/>
      <c r="Z1515" s="204"/>
      <c r="AA1515" s="204"/>
      <c r="AB1515" s="204"/>
      <c r="AC1515" s="204"/>
      <c r="AD1515" s="204"/>
      <c r="AE1515" s="204"/>
      <c r="AF1515" s="204"/>
      <c r="AG1515" s="204"/>
      <c r="AH1515" s="204">
        <v>28.53</v>
      </c>
      <c r="AI1515" s="204" t="s">
        <v>8007</v>
      </c>
      <c r="AJ1515" s="204" t="s">
        <v>8008</v>
      </c>
      <c r="AK1515" s="204"/>
      <c r="AL1515" s="204"/>
    </row>
    <row r="1516" spans="1:38" ht="39" customHeight="1" thickBot="1" x14ac:dyDescent="0.3">
      <c r="A1516" s="159" t="s">
        <v>8397</v>
      </c>
      <c r="B1516" s="407">
        <v>44699</v>
      </c>
      <c r="C1516" s="205" t="s">
        <v>8303</v>
      </c>
      <c r="D1516" s="204" t="s">
        <v>8304</v>
      </c>
      <c r="E1516" s="94" t="s">
        <v>33</v>
      </c>
      <c r="F1516" s="94" t="s">
        <v>41</v>
      </c>
      <c r="G1516" s="94" t="s">
        <v>33</v>
      </c>
      <c r="H1516" s="408" t="s">
        <v>7093</v>
      </c>
      <c r="I1516" s="423">
        <v>44716</v>
      </c>
      <c r="J1516" s="423" t="s">
        <v>6161</v>
      </c>
      <c r="K1516" s="442"/>
      <c r="L1516" s="407" t="s">
        <v>6673</v>
      </c>
      <c r="M1516" s="205" t="s">
        <v>844</v>
      </c>
      <c r="N1516" s="205" t="s">
        <v>34</v>
      </c>
      <c r="O1516" s="204">
        <v>1877</v>
      </c>
      <c r="P1516" s="204"/>
      <c r="Q1516" s="204"/>
      <c r="R1516" s="204"/>
      <c r="S1516" s="204"/>
      <c r="T1516" s="640">
        <v>92.411000000000001</v>
      </c>
      <c r="U1516" s="204">
        <v>5.2</v>
      </c>
      <c r="V1516" s="204">
        <v>1877</v>
      </c>
      <c r="W1516" s="422" t="s">
        <v>6679</v>
      </c>
      <c r="X1516" s="204">
        <v>50</v>
      </c>
      <c r="Y1516" s="204" t="s">
        <v>1090</v>
      </c>
      <c r="Z1516" s="204">
        <v>150</v>
      </c>
      <c r="AA1516" s="204" t="s">
        <v>1090</v>
      </c>
      <c r="AB1516" s="204" t="s">
        <v>1090</v>
      </c>
      <c r="AC1516" s="204" t="s">
        <v>1090</v>
      </c>
      <c r="AD1516" s="204" t="s">
        <v>1090</v>
      </c>
      <c r="AE1516" s="204" t="s">
        <v>1090</v>
      </c>
      <c r="AF1516" s="204">
        <v>3</v>
      </c>
      <c r="AG1516" s="204" t="s">
        <v>1090</v>
      </c>
      <c r="AH1516" s="204">
        <v>528.80999999999995</v>
      </c>
      <c r="AI1516" s="204" t="s">
        <v>8305</v>
      </c>
      <c r="AJ1516" s="204" t="s">
        <v>8306</v>
      </c>
      <c r="AK1516" s="205" t="s">
        <v>6164</v>
      </c>
      <c r="AL1516" s="204" t="s">
        <v>8398</v>
      </c>
    </row>
    <row r="1517" spans="1:38" ht="39" customHeight="1" thickBot="1" x14ac:dyDescent="0.3">
      <c r="A1517" s="159" t="s">
        <v>8402</v>
      </c>
      <c r="B1517" s="407">
        <v>44699</v>
      </c>
      <c r="C1517" s="205" t="s">
        <v>8298</v>
      </c>
      <c r="D1517" s="204" t="s">
        <v>8299</v>
      </c>
      <c r="E1517" s="94" t="s">
        <v>33</v>
      </c>
      <c r="F1517" s="94" t="s">
        <v>41</v>
      </c>
      <c r="G1517" s="94" t="s">
        <v>33</v>
      </c>
      <c r="H1517" s="408" t="s">
        <v>7093</v>
      </c>
      <c r="I1517" s="423">
        <v>44716</v>
      </c>
      <c r="J1517" s="407" t="s">
        <v>6161</v>
      </c>
      <c r="K1517" s="442"/>
      <c r="L1517" s="407" t="s">
        <v>6673</v>
      </c>
      <c r="M1517" s="205" t="s">
        <v>844</v>
      </c>
      <c r="N1517" s="205" t="s">
        <v>34</v>
      </c>
      <c r="O1517" s="204">
        <v>2332</v>
      </c>
      <c r="P1517" s="204"/>
      <c r="Q1517" s="204"/>
      <c r="R1517" s="204"/>
      <c r="S1517" s="204"/>
      <c r="T1517" s="640">
        <v>114.8</v>
      </c>
      <c r="U1517" s="204">
        <v>6.4</v>
      </c>
      <c r="V1517" s="204">
        <v>2332</v>
      </c>
      <c r="W1517" s="422" t="s">
        <v>6679</v>
      </c>
      <c r="X1517" s="204">
        <v>50</v>
      </c>
      <c r="Y1517" s="204" t="s">
        <v>1090</v>
      </c>
      <c r="Z1517" s="204">
        <v>150</v>
      </c>
      <c r="AA1517" s="204" t="s">
        <v>1090</v>
      </c>
      <c r="AB1517" s="204" t="s">
        <v>1090</v>
      </c>
      <c r="AC1517" s="204" t="s">
        <v>1090</v>
      </c>
      <c r="AD1517" s="204" t="s">
        <v>1090</v>
      </c>
      <c r="AE1517" s="204" t="s">
        <v>1090</v>
      </c>
      <c r="AF1517" s="204">
        <v>3</v>
      </c>
      <c r="AG1517" s="204" t="s">
        <v>1090</v>
      </c>
      <c r="AH1517" s="204">
        <v>528.71</v>
      </c>
      <c r="AI1517" s="204" t="s">
        <v>8300</v>
      </c>
      <c r="AJ1517" s="204" t="s">
        <v>8301</v>
      </c>
      <c r="AK1517" s="205" t="s">
        <v>6164</v>
      </c>
      <c r="AL1517" s="204" t="s">
        <v>8399</v>
      </c>
    </row>
    <row r="1518" spans="1:38" ht="39" customHeight="1" thickBot="1" x14ac:dyDescent="0.3">
      <c r="A1518" s="159" t="s">
        <v>8405</v>
      </c>
      <c r="B1518" s="407">
        <v>44714</v>
      </c>
      <c r="C1518" s="205" t="s">
        <v>8411</v>
      </c>
      <c r="D1518" s="204" t="s">
        <v>8406</v>
      </c>
      <c r="E1518" s="94" t="s">
        <v>33</v>
      </c>
      <c r="F1518" s="94" t="s">
        <v>41</v>
      </c>
      <c r="G1518" s="94" t="s">
        <v>33</v>
      </c>
      <c r="H1518" s="408" t="s">
        <v>7093</v>
      </c>
      <c r="I1518" s="423">
        <v>44734</v>
      </c>
      <c r="J1518" s="407">
        <v>46906</v>
      </c>
      <c r="K1518" s="442"/>
      <c r="L1518" s="407" t="s">
        <v>6673</v>
      </c>
      <c r="M1518" s="205" t="s">
        <v>948</v>
      </c>
      <c r="N1518" s="205" t="s">
        <v>34</v>
      </c>
      <c r="O1518" s="204">
        <v>65700</v>
      </c>
      <c r="P1518" s="204"/>
      <c r="Q1518" s="204"/>
      <c r="R1518" s="204"/>
      <c r="S1518" s="204"/>
      <c r="T1518" s="640">
        <v>19.37</v>
      </c>
      <c r="U1518" s="204">
        <v>180</v>
      </c>
      <c r="V1518" s="204">
        <v>65700</v>
      </c>
      <c r="W1518" s="422" t="s">
        <v>6977</v>
      </c>
      <c r="X1518" s="204">
        <v>35</v>
      </c>
      <c r="Y1518" s="204">
        <v>25</v>
      </c>
      <c r="Z1518" s="204">
        <v>125</v>
      </c>
      <c r="AA1518" s="204" t="s">
        <v>1090</v>
      </c>
      <c r="AB1518" s="204" t="s">
        <v>1090</v>
      </c>
      <c r="AC1518" s="204" t="s">
        <v>1090</v>
      </c>
      <c r="AD1518" s="204" t="s">
        <v>1090</v>
      </c>
      <c r="AE1518" s="204" t="s">
        <v>1090</v>
      </c>
      <c r="AF1518" s="204">
        <v>0.3</v>
      </c>
      <c r="AG1518" s="204" t="s">
        <v>8258</v>
      </c>
      <c r="AH1518" s="204">
        <v>755.2</v>
      </c>
      <c r="AI1518" s="204" t="s">
        <v>8407</v>
      </c>
      <c r="AJ1518" s="204" t="s">
        <v>8408</v>
      </c>
      <c r="AK1518" s="205" t="s">
        <v>1108</v>
      </c>
      <c r="AL1518" s="204" t="s">
        <v>8453</v>
      </c>
    </row>
    <row r="1519" spans="1:38" ht="39" customHeight="1" thickBot="1" x14ac:dyDescent="0.3">
      <c r="A1519" s="159" t="s">
        <v>8409</v>
      </c>
      <c r="B1519" s="407">
        <v>44732</v>
      </c>
      <c r="C1519" s="205" t="s">
        <v>8410</v>
      </c>
      <c r="D1519" s="204" t="s">
        <v>8412</v>
      </c>
      <c r="E1519" s="94" t="s">
        <v>33</v>
      </c>
      <c r="F1519" s="94" t="s">
        <v>41</v>
      </c>
      <c r="G1519" s="94" t="s">
        <v>33</v>
      </c>
      <c r="H1519" s="408" t="s">
        <v>7093</v>
      </c>
      <c r="I1519" s="423">
        <v>44754</v>
      </c>
      <c r="J1519" s="407">
        <v>46924</v>
      </c>
      <c r="K1519" s="442"/>
      <c r="L1519" s="407" t="s">
        <v>6673</v>
      </c>
      <c r="M1519" s="205" t="s">
        <v>1084</v>
      </c>
      <c r="N1519" s="205" t="s">
        <v>34</v>
      </c>
      <c r="O1519" s="204">
        <v>40697.5</v>
      </c>
      <c r="P1519" s="204"/>
      <c r="Q1519" s="204"/>
      <c r="R1519" s="204"/>
      <c r="S1519" s="204"/>
      <c r="T1519" s="640">
        <v>52.9</v>
      </c>
      <c r="U1519" s="204">
        <v>111.5</v>
      </c>
      <c r="V1519" s="204">
        <v>40697.5</v>
      </c>
      <c r="W1519" s="422" t="s">
        <v>8030</v>
      </c>
      <c r="X1519" s="204">
        <v>35</v>
      </c>
      <c r="Y1519" s="204">
        <v>25</v>
      </c>
      <c r="Z1519" s="204">
        <v>125</v>
      </c>
      <c r="AA1519" s="204" t="s">
        <v>1090</v>
      </c>
      <c r="AB1519" s="204" t="s">
        <v>1090</v>
      </c>
      <c r="AC1519" s="204" t="s">
        <v>1090</v>
      </c>
      <c r="AD1519" s="204" t="s">
        <v>1090</v>
      </c>
      <c r="AE1519" s="204" t="s">
        <v>1090</v>
      </c>
      <c r="AF1519" s="204">
        <v>0.3</v>
      </c>
      <c r="AG1519" s="204" t="s">
        <v>1090</v>
      </c>
      <c r="AH1519" s="204">
        <v>662.95</v>
      </c>
      <c r="AI1519" s="204" t="s">
        <v>8413</v>
      </c>
      <c r="AJ1519" s="204" t="s">
        <v>8414</v>
      </c>
      <c r="AK1519" s="205" t="s">
        <v>200</v>
      </c>
      <c r="AL1519" s="204"/>
    </row>
    <row r="1520" spans="1:38" ht="39" customHeight="1" x14ac:dyDescent="0.25">
      <c r="A1520" s="157" t="s">
        <v>8423</v>
      </c>
      <c r="B1520" s="419">
        <v>44742</v>
      </c>
      <c r="C1520" s="403" t="s">
        <v>8424</v>
      </c>
      <c r="D1520" s="192" t="s">
        <v>8427</v>
      </c>
      <c r="E1520" s="64" t="s">
        <v>7346</v>
      </c>
      <c r="F1520" s="64" t="s">
        <v>106</v>
      </c>
      <c r="G1520" s="64" t="s">
        <v>33</v>
      </c>
      <c r="H1520" s="418" t="s">
        <v>8428</v>
      </c>
      <c r="I1520" s="421">
        <v>44765</v>
      </c>
      <c r="J1520" s="419">
        <v>46934</v>
      </c>
      <c r="L1520" s="419" t="s">
        <v>1201</v>
      </c>
      <c r="M1520" s="403" t="s">
        <v>4763</v>
      </c>
      <c r="N1520" s="403" t="s">
        <v>34</v>
      </c>
      <c r="O1520" s="192">
        <v>5990.4</v>
      </c>
      <c r="T1520" s="639" t="s">
        <v>8429</v>
      </c>
      <c r="U1520" s="192" t="s">
        <v>8430</v>
      </c>
      <c r="V1520" s="192">
        <v>5990.4</v>
      </c>
      <c r="W1520" s="420" t="s">
        <v>6679</v>
      </c>
      <c r="X1520" s="192">
        <v>50</v>
      </c>
      <c r="Y1520" s="192">
        <v>25</v>
      </c>
      <c r="Z1520" s="192">
        <v>125</v>
      </c>
      <c r="AA1520" s="192" t="s">
        <v>1090</v>
      </c>
      <c r="AB1520" s="192" t="s">
        <v>1090</v>
      </c>
      <c r="AC1520" s="192" t="s">
        <v>1090</v>
      </c>
      <c r="AD1520" s="192" t="s">
        <v>1090</v>
      </c>
      <c r="AE1520" s="192" t="s">
        <v>1090</v>
      </c>
      <c r="AF1520" s="192">
        <v>0.5</v>
      </c>
      <c r="AG1520" s="192" t="s">
        <v>1090</v>
      </c>
      <c r="AH1520" s="192">
        <v>550</v>
      </c>
      <c r="AI1520" s="192" t="s">
        <v>8431</v>
      </c>
      <c r="AJ1520" s="192" t="s">
        <v>8432</v>
      </c>
      <c r="AK1520" s="403" t="s">
        <v>200</v>
      </c>
      <c r="AL1520" s="192"/>
    </row>
    <row r="1521" spans="1:38" ht="39" customHeight="1" x14ac:dyDescent="0.25">
      <c r="A1521" s="73" t="s">
        <v>8423</v>
      </c>
      <c r="B1521" s="421">
        <v>44742</v>
      </c>
      <c r="C1521" s="192" t="s">
        <v>8425</v>
      </c>
      <c r="D1521" s="192" t="s">
        <v>8427</v>
      </c>
      <c r="E1521" s="11" t="s">
        <v>7346</v>
      </c>
      <c r="F1521" s="11" t="s">
        <v>106</v>
      </c>
      <c r="G1521" s="11" t="s">
        <v>33</v>
      </c>
      <c r="H1521" s="420" t="s">
        <v>8428</v>
      </c>
      <c r="I1521" s="421">
        <v>44765</v>
      </c>
      <c r="J1521" s="421">
        <v>46934</v>
      </c>
      <c r="L1521" s="421" t="s">
        <v>1201</v>
      </c>
      <c r="M1521" s="192" t="s">
        <v>4763</v>
      </c>
      <c r="N1521" s="192" t="s">
        <v>34</v>
      </c>
      <c r="O1521" s="192">
        <v>1580</v>
      </c>
      <c r="T1521" s="639">
        <v>0.57599999999999996</v>
      </c>
      <c r="U1521" s="192">
        <v>4.32</v>
      </c>
      <c r="V1521" s="192">
        <v>1580</v>
      </c>
      <c r="W1521" s="420" t="s">
        <v>6679</v>
      </c>
      <c r="X1521" s="192">
        <v>50</v>
      </c>
      <c r="Y1521" s="192">
        <v>25</v>
      </c>
      <c r="Z1521" s="192">
        <v>125</v>
      </c>
      <c r="AA1521" s="192" t="s">
        <v>1090</v>
      </c>
      <c r="AB1521" s="192" t="s">
        <v>1090</v>
      </c>
      <c r="AC1521" s="192" t="s">
        <v>1090</v>
      </c>
      <c r="AD1521" s="192" t="s">
        <v>1090</v>
      </c>
      <c r="AE1521" s="192" t="s">
        <v>1090</v>
      </c>
      <c r="AF1521" s="192">
        <v>0.5</v>
      </c>
      <c r="AG1521" s="192" t="s">
        <v>1090</v>
      </c>
      <c r="AH1521" s="192">
        <v>550</v>
      </c>
      <c r="AI1521" s="192" t="s">
        <v>8431</v>
      </c>
      <c r="AJ1521" s="192" t="s">
        <v>8432</v>
      </c>
      <c r="AK1521" s="192" t="s">
        <v>200</v>
      </c>
      <c r="AL1521" s="192"/>
    </row>
    <row r="1522" spans="1:38" ht="39" customHeight="1" thickBot="1" x14ac:dyDescent="0.3">
      <c r="A1522" s="158" t="s">
        <v>8423</v>
      </c>
      <c r="B1522" s="423">
        <v>44742</v>
      </c>
      <c r="C1522" s="204" t="s">
        <v>8426</v>
      </c>
      <c r="D1522" s="204" t="s">
        <v>8427</v>
      </c>
      <c r="E1522" s="67" t="s">
        <v>7346</v>
      </c>
      <c r="F1522" s="67" t="s">
        <v>106</v>
      </c>
      <c r="G1522" s="67" t="s">
        <v>33</v>
      </c>
      <c r="H1522" s="422" t="s">
        <v>8428</v>
      </c>
      <c r="I1522" s="423">
        <v>44765</v>
      </c>
      <c r="J1522" s="423">
        <v>46934</v>
      </c>
      <c r="K1522" s="442"/>
      <c r="L1522" s="423" t="s">
        <v>1201</v>
      </c>
      <c r="M1522" s="204" t="s">
        <v>4763</v>
      </c>
      <c r="N1522" s="204" t="s">
        <v>34</v>
      </c>
      <c r="O1522" s="204">
        <v>450</v>
      </c>
      <c r="P1522" s="204"/>
      <c r="Q1522" s="204"/>
      <c r="R1522" s="204"/>
      <c r="S1522" s="204"/>
      <c r="T1522" s="640">
        <v>0.05</v>
      </c>
      <c r="U1522" s="204">
        <v>1.23</v>
      </c>
      <c r="V1522" s="204">
        <v>450</v>
      </c>
      <c r="W1522" s="422" t="s">
        <v>6679</v>
      </c>
      <c r="X1522" s="204">
        <v>50</v>
      </c>
      <c r="Y1522" s="204">
        <v>25</v>
      </c>
      <c r="Z1522" s="204">
        <v>125</v>
      </c>
      <c r="AA1522" s="204" t="s">
        <v>1090</v>
      </c>
      <c r="AB1522" s="204" t="s">
        <v>1090</v>
      </c>
      <c r="AC1522" s="204" t="s">
        <v>1090</v>
      </c>
      <c r="AD1522" s="204" t="s">
        <v>1090</v>
      </c>
      <c r="AE1522" s="204" t="s">
        <v>1090</v>
      </c>
      <c r="AF1522" s="204">
        <v>0.5</v>
      </c>
      <c r="AG1522" s="204" t="s">
        <v>1090</v>
      </c>
      <c r="AH1522" s="204">
        <v>550</v>
      </c>
      <c r="AI1522" s="204" t="s">
        <v>8431</v>
      </c>
      <c r="AJ1522" s="204" t="s">
        <v>8432</v>
      </c>
      <c r="AK1522" s="204" t="s">
        <v>200</v>
      </c>
      <c r="AL1522" s="204"/>
    </row>
    <row r="1523" spans="1:38" ht="39" customHeight="1" x14ac:dyDescent="0.25">
      <c r="A1523" s="154" t="s">
        <v>8435</v>
      </c>
      <c r="B1523" s="549">
        <v>44754</v>
      </c>
      <c r="C1523" s="439" t="s">
        <v>8433</v>
      </c>
      <c r="D1523" s="794" t="s">
        <v>8439</v>
      </c>
      <c r="E1523" s="98" t="s">
        <v>8440</v>
      </c>
      <c r="F1523" s="98" t="s">
        <v>41</v>
      </c>
      <c r="G1523" s="98" t="s">
        <v>33</v>
      </c>
      <c r="H1523" s="548" t="s">
        <v>8441</v>
      </c>
      <c r="I1523" s="856">
        <v>44772</v>
      </c>
      <c r="J1523" s="549" t="s">
        <v>6161</v>
      </c>
      <c r="K1523" s="857"/>
      <c r="L1523" s="549" t="s">
        <v>6738</v>
      </c>
      <c r="M1523" s="439" t="s">
        <v>3214</v>
      </c>
      <c r="N1523" s="439" t="s">
        <v>34</v>
      </c>
      <c r="O1523" s="794">
        <v>4492</v>
      </c>
      <c r="P1523" s="794"/>
      <c r="Q1523" s="794"/>
      <c r="R1523" s="794" t="s">
        <v>8558</v>
      </c>
      <c r="S1523" s="794"/>
      <c r="T1523" s="858">
        <v>1.3120000000000001</v>
      </c>
      <c r="U1523" s="794">
        <v>12.31</v>
      </c>
      <c r="V1523" s="794">
        <v>4492</v>
      </c>
      <c r="W1523" s="704" t="s">
        <v>6563</v>
      </c>
      <c r="X1523" s="794">
        <v>35</v>
      </c>
      <c r="Y1523" s="794">
        <v>25</v>
      </c>
      <c r="Z1523" s="794">
        <v>125</v>
      </c>
      <c r="AA1523" s="794" t="s">
        <v>1090</v>
      </c>
      <c r="AB1523" s="794" t="s">
        <v>1090</v>
      </c>
      <c r="AC1523" s="794" t="s">
        <v>1090</v>
      </c>
      <c r="AD1523" s="794" t="s">
        <v>1090</v>
      </c>
      <c r="AE1523" s="794" t="s">
        <v>1090</v>
      </c>
      <c r="AF1523" s="794" t="s">
        <v>1090</v>
      </c>
      <c r="AG1523" s="794" t="s">
        <v>1090</v>
      </c>
      <c r="AH1523" s="794">
        <v>556.49099999999999</v>
      </c>
      <c r="AI1523" s="794" t="s">
        <v>8444</v>
      </c>
      <c r="AJ1523" s="794" t="s">
        <v>8445</v>
      </c>
      <c r="AK1523" s="439" t="s">
        <v>6164</v>
      </c>
      <c r="AL1523" s="794"/>
    </row>
    <row r="1524" spans="1:38" ht="39" customHeight="1" x14ac:dyDescent="0.25">
      <c r="A1524" s="155" t="s">
        <v>8435</v>
      </c>
      <c r="B1524" s="856">
        <v>44754</v>
      </c>
      <c r="C1524" s="794" t="s">
        <v>8434</v>
      </c>
      <c r="D1524" s="794" t="s">
        <v>8439</v>
      </c>
      <c r="E1524" s="39" t="s">
        <v>8440</v>
      </c>
      <c r="F1524" s="39" t="s">
        <v>41</v>
      </c>
      <c r="G1524" s="39" t="s">
        <v>33</v>
      </c>
      <c r="H1524" s="704" t="s">
        <v>8441</v>
      </c>
      <c r="I1524" s="856">
        <v>44772</v>
      </c>
      <c r="J1524" s="856" t="s">
        <v>6161</v>
      </c>
      <c r="K1524" s="857"/>
      <c r="L1524" s="856" t="s">
        <v>6738</v>
      </c>
      <c r="M1524" s="794" t="s">
        <v>3214</v>
      </c>
      <c r="N1524" s="794" t="s">
        <v>34</v>
      </c>
      <c r="O1524" s="794">
        <v>4484</v>
      </c>
      <c r="P1524" s="794"/>
      <c r="Q1524" s="794"/>
      <c r="R1524" s="794" t="s">
        <v>8558</v>
      </c>
      <c r="S1524" s="794"/>
      <c r="T1524" s="858">
        <v>1.3080000000000001</v>
      </c>
      <c r="U1524" s="794">
        <v>12.29</v>
      </c>
      <c r="V1524" s="794">
        <v>4484</v>
      </c>
      <c r="W1524" s="704" t="s">
        <v>6563</v>
      </c>
      <c r="X1524" s="794">
        <v>35</v>
      </c>
      <c r="Y1524" s="794">
        <v>25</v>
      </c>
      <c r="Z1524" s="794">
        <v>125</v>
      </c>
      <c r="AA1524" s="794"/>
      <c r="AB1524" s="794"/>
      <c r="AC1524" s="794"/>
      <c r="AD1524" s="794"/>
      <c r="AE1524" s="794"/>
      <c r="AF1524" s="794"/>
      <c r="AG1524" s="794"/>
      <c r="AH1524" s="794">
        <v>556.49099999999999</v>
      </c>
      <c r="AI1524" s="794" t="s">
        <v>8444</v>
      </c>
      <c r="AJ1524" s="794" t="s">
        <v>8445</v>
      </c>
      <c r="AK1524" s="794" t="s">
        <v>6164</v>
      </c>
      <c r="AL1524" s="794"/>
    </row>
    <row r="1525" spans="1:38" ht="39" customHeight="1" x14ac:dyDescent="0.25">
      <c r="A1525" s="155" t="s">
        <v>8435</v>
      </c>
      <c r="B1525" s="856">
        <v>44754</v>
      </c>
      <c r="C1525" s="794" t="s">
        <v>8436</v>
      </c>
      <c r="D1525" s="794" t="s">
        <v>8439</v>
      </c>
      <c r="E1525" s="39" t="s">
        <v>8440</v>
      </c>
      <c r="F1525" s="39" t="s">
        <v>41</v>
      </c>
      <c r="G1525" s="39" t="s">
        <v>33</v>
      </c>
      <c r="H1525" s="704" t="s">
        <v>8441</v>
      </c>
      <c r="I1525" s="856">
        <v>44772</v>
      </c>
      <c r="J1525" s="856" t="s">
        <v>6161</v>
      </c>
      <c r="K1525" s="857"/>
      <c r="L1525" s="856" t="s">
        <v>6738</v>
      </c>
      <c r="M1525" s="794" t="s">
        <v>3214</v>
      </c>
      <c r="N1525" s="794" t="s">
        <v>34</v>
      </c>
      <c r="O1525" s="794"/>
      <c r="P1525" s="794"/>
      <c r="Q1525" s="794"/>
      <c r="R1525" s="794" t="s">
        <v>8558</v>
      </c>
      <c r="S1525" s="794"/>
      <c r="T1525" s="858"/>
      <c r="U1525" s="794"/>
      <c r="V1525" s="794"/>
      <c r="W1525" s="704" t="s">
        <v>6563</v>
      </c>
      <c r="X1525" s="794">
        <v>50</v>
      </c>
      <c r="Y1525" s="794"/>
      <c r="Z1525" s="794">
        <v>125</v>
      </c>
      <c r="AA1525" s="794" t="s">
        <v>1090</v>
      </c>
      <c r="AB1525" s="794" t="s">
        <v>1090</v>
      </c>
      <c r="AC1525" s="794" t="s">
        <v>1090</v>
      </c>
      <c r="AD1525" s="794" t="s">
        <v>1090</v>
      </c>
      <c r="AE1525" s="794" t="s">
        <v>1090</v>
      </c>
      <c r="AF1525" s="794">
        <v>0.3</v>
      </c>
      <c r="AG1525" s="794" t="s">
        <v>1090</v>
      </c>
      <c r="AH1525" s="794">
        <v>556.49099999999999</v>
      </c>
      <c r="AI1525" s="794" t="s">
        <v>8444</v>
      </c>
      <c r="AJ1525" s="794" t="s">
        <v>8445</v>
      </c>
      <c r="AK1525" s="794" t="s">
        <v>6164</v>
      </c>
      <c r="AL1525" s="794" t="s">
        <v>8442</v>
      </c>
    </row>
    <row r="1526" spans="1:38" ht="39" customHeight="1" x14ac:dyDescent="0.25">
      <c r="A1526" s="155" t="s">
        <v>8435</v>
      </c>
      <c r="B1526" s="856">
        <v>44754</v>
      </c>
      <c r="C1526" s="794" t="s">
        <v>8437</v>
      </c>
      <c r="D1526" s="794" t="s">
        <v>8439</v>
      </c>
      <c r="E1526" s="39" t="s">
        <v>8440</v>
      </c>
      <c r="F1526" s="39" t="s">
        <v>41</v>
      </c>
      <c r="G1526" s="39" t="s">
        <v>33</v>
      </c>
      <c r="H1526" s="704" t="s">
        <v>8441</v>
      </c>
      <c r="I1526" s="856">
        <v>44772</v>
      </c>
      <c r="J1526" s="856" t="s">
        <v>6161</v>
      </c>
      <c r="K1526" s="857"/>
      <c r="L1526" s="856" t="s">
        <v>6738</v>
      </c>
      <c r="M1526" s="794" t="s">
        <v>3214</v>
      </c>
      <c r="N1526" s="794" t="s">
        <v>34</v>
      </c>
      <c r="O1526" s="794"/>
      <c r="P1526" s="794"/>
      <c r="Q1526" s="794"/>
      <c r="R1526" s="794" t="s">
        <v>8558</v>
      </c>
      <c r="S1526" s="794"/>
      <c r="T1526" s="858"/>
      <c r="U1526" s="794"/>
      <c r="V1526" s="794"/>
      <c r="W1526" s="704" t="s">
        <v>6563</v>
      </c>
      <c r="X1526" s="794">
        <v>50</v>
      </c>
      <c r="Y1526" s="794"/>
      <c r="Z1526" s="794">
        <v>125</v>
      </c>
      <c r="AA1526" s="794" t="s">
        <v>1090</v>
      </c>
      <c r="AB1526" s="794" t="s">
        <v>1090</v>
      </c>
      <c r="AC1526" s="794" t="s">
        <v>1090</v>
      </c>
      <c r="AD1526" s="794" t="s">
        <v>1090</v>
      </c>
      <c r="AE1526" s="794" t="s">
        <v>1090</v>
      </c>
      <c r="AF1526" s="794">
        <v>0.3</v>
      </c>
      <c r="AG1526" s="794" t="s">
        <v>1090</v>
      </c>
      <c r="AH1526" s="794">
        <v>556.49099999999999</v>
      </c>
      <c r="AI1526" s="794" t="s">
        <v>8444</v>
      </c>
      <c r="AJ1526" s="794" t="s">
        <v>8445</v>
      </c>
      <c r="AK1526" s="794" t="s">
        <v>6164</v>
      </c>
      <c r="AL1526" s="794" t="s">
        <v>8443</v>
      </c>
    </row>
    <row r="1527" spans="1:38" ht="39" customHeight="1" thickBot="1" x14ac:dyDescent="0.3">
      <c r="A1527" s="156" t="s">
        <v>8435</v>
      </c>
      <c r="B1527" s="551">
        <v>44754</v>
      </c>
      <c r="C1527" s="483" t="s">
        <v>8438</v>
      </c>
      <c r="D1527" s="483" t="s">
        <v>8439</v>
      </c>
      <c r="E1527" s="103" t="s">
        <v>8440</v>
      </c>
      <c r="F1527" s="103" t="s">
        <v>41</v>
      </c>
      <c r="G1527" s="103" t="s">
        <v>33</v>
      </c>
      <c r="H1527" s="550" t="s">
        <v>8441</v>
      </c>
      <c r="I1527" s="551">
        <v>44772</v>
      </c>
      <c r="J1527" s="551" t="s">
        <v>6161</v>
      </c>
      <c r="K1527" s="693"/>
      <c r="L1527" s="551" t="s">
        <v>6738</v>
      </c>
      <c r="M1527" s="483" t="s">
        <v>3214</v>
      </c>
      <c r="N1527" s="483" t="s">
        <v>34</v>
      </c>
      <c r="O1527" s="483">
        <v>41550</v>
      </c>
      <c r="P1527" s="483"/>
      <c r="Q1527" s="483"/>
      <c r="R1527" s="483" t="s">
        <v>8558</v>
      </c>
      <c r="S1527" s="483"/>
      <c r="T1527" s="643">
        <v>277</v>
      </c>
      <c r="U1527" s="483">
        <v>116.7</v>
      </c>
      <c r="V1527" s="483">
        <v>41550</v>
      </c>
      <c r="W1527" s="550" t="s">
        <v>6563</v>
      </c>
      <c r="X1527" s="483">
        <v>50</v>
      </c>
      <c r="Y1527" s="483">
        <v>25</v>
      </c>
      <c r="Z1527" s="483">
        <v>125</v>
      </c>
      <c r="AA1527" s="483" t="s">
        <v>1090</v>
      </c>
      <c r="AB1527" s="483" t="s">
        <v>1090</v>
      </c>
      <c r="AC1527" s="483" t="s">
        <v>1090</v>
      </c>
      <c r="AD1527" s="483" t="s">
        <v>1090</v>
      </c>
      <c r="AE1527" s="483" t="s">
        <v>1090</v>
      </c>
      <c r="AF1527" s="483">
        <v>0.3</v>
      </c>
      <c r="AG1527" s="483" t="s">
        <v>1090</v>
      </c>
      <c r="AH1527" s="483">
        <v>556.49099999999999</v>
      </c>
      <c r="AI1527" s="483" t="s">
        <v>8444</v>
      </c>
      <c r="AJ1527" s="483" t="s">
        <v>8445</v>
      </c>
      <c r="AK1527" s="483" t="s">
        <v>6164</v>
      </c>
      <c r="AL1527" s="483"/>
    </row>
    <row r="1528" spans="1:38" ht="39" customHeight="1" thickBot="1" x14ac:dyDescent="0.3">
      <c r="A1528" s="159" t="s">
        <v>8446</v>
      </c>
      <c r="B1528" s="407">
        <v>44746</v>
      </c>
      <c r="C1528" s="205" t="s">
        <v>8447</v>
      </c>
      <c r="D1528" s="204" t="s">
        <v>8448</v>
      </c>
      <c r="E1528" s="94" t="s">
        <v>74</v>
      </c>
      <c r="F1528" s="94" t="s">
        <v>74</v>
      </c>
      <c r="G1528" s="94" t="s">
        <v>45</v>
      </c>
      <c r="H1528" s="408" t="s">
        <v>5833</v>
      </c>
      <c r="I1528" s="423">
        <v>44764</v>
      </c>
      <c r="J1528" s="407">
        <v>46938</v>
      </c>
      <c r="K1528" s="442"/>
      <c r="L1528" s="407" t="s">
        <v>6518</v>
      </c>
      <c r="M1528" s="205" t="s">
        <v>335</v>
      </c>
      <c r="N1528" s="205" t="s">
        <v>48</v>
      </c>
      <c r="O1528" s="204">
        <v>146000</v>
      </c>
      <c r="P1528" s="204"/>
      <c r="Q1528" s="204"/>
      <c r="R1528" s="204"/>
      <c r="S1528" s="204"/>
      <c r="T1528" s="640">
        <v>47.34</v>
      </c>
      <c r="U1528" s="204">
        <v>400</v>
      </c>
      <c r="V1528" s="204">
        <v>146000</v>
      </c>
      <c r="W1528" s="422" t="s">
        <v>8030</v>
      </c>
      <c r="X1528" s="204">
        <v>35</v>
      </c>
      <c r="Y1528" s="204">
        <v>25</v>
      </c>
      <c r="Z1528" s="204">
        <v>125</v>
      </c>
      <c r="AA1528" s="204" t="s">
        <v>1090</v>
      </c>
      <c r="AB1528" s="204" t="s">
        <v>1090</v>
      </c>
      <c r="AC1528" s="204" t="s">
        <v>1090</v>
      </c>
      <c r="AD1528" s="204" t="s">
        <v>1090</v>
      </c>
      <c r="AE1528" s="204" t="s">
        <v>1090</v>
      </c>
      <c r="AF1528" s="204">
        <v>0.3</v>
      </c>
      <c r="AG1528" s="204" t="s">
        <v>8251</v>
      </c>
      <c r="AH1528" s="204">
        <v>56</v>
      </c>
      <c r="AI1528" s="204" t="s">
        <v>8449</v>
      </c>
      <c r="AJ1528" s="204" t="s">
        <v>8450</v>
      </c>
      <c r="AK1528" s="205" t="s">
        <v>200</v>
      </c>
      <c r="AL1528" s="204"/>
    </row>
    <row r="1529" spans="1:38" ht="39" customHeight="1" x14ac:dyDescent="0.25">
      <c r="A1529" s="157" t="s">
        <v>8455</v>
      </c>
      <c r="B1529" s="419">
        <v>44771</v>
      </c>
      <c r="C1529" s="403" t="s">
        <v>8456</v>
      </c>
      <c r="D1529" s="192" t="s">
        <v>8458</v>
      </c>
      <c r="E1529" s="64" t="s">
        <v>8459</v>
      </c>
      <c r="F1529" s="64" t="s">
        <v>128</v>
      </c>
      <c r="G1529" s="64" t="s">
        <v>128</v>
      </c>
      <c r="H1529" s="418" t="s">
        <v>8460</v>
      </c>
      <c r="I1529" s="421">
        <v>44798</v>
      </c>
      <c r="J1529" s="419">
        <v>46963</v>
      </c>
      <c r="L1529" s="419" t="s">
        <v>8461</v>
      </c>
      <c r="M1529" s="403" t="s">
        <v>8462</v>
      </c>
      <c r="N1529" s="403" t="s">
        <v>66</v>
      </c>
      <c r="O1529" s="192">
        <v>6935.3</v>
      </c>
      <c r="T1529" s="639">
        <v>0.37</v>
      </c>
      <c r="U1529" s="192">
        <v>25.69</v>
      </c>
      <c r="V1529" s="192">
        <v>6935.3</v>
      </c>
      <c r="W1529" s="420" t="s">
        <v>8030</v>
      </c>
      <c r="X1529" s="192">
        <v>35</v>
      </c>
      <c r="Y1529" s="192">
        <v>50</v>
      </c>
      <c r="Z1529" s="192">
        <v>250</v>
      </c>
      <c r="AA1529" s="192" t="s">
        <v>1090</v>
      </c>
      <c r="AB1529" s="192" t="s">
        <v>1090</v>
      </c>
      <c r="AC1529" s="192" t="s">
        <v>1090</v>
      </c>
      <c r="AD1529" s="192" t="s">
        <v>1090</v>
      </c>
      <c r="AE1529" s="192" t="s">
        <v>1090</v>
      </c>
      <c r="AF1529" s="192" t="s">
        <v>1090</v>
      </c>
      <c r="AG1529" s="192" t="s">
        <v>6295</v>
      </c>
      <c r="AH1529" s="192">
        <v>228.06</v>
      </c>
      <c r="AI1529" s="192" t="s">
        <v>8463</v>
      </c>
      <c r="AJ1529" s="192" t="s">
        <v>8464</v>
      </c>
      <c r="AK1529" s="403"/>
      <c r="AL1529" s="192"/>
    </row>
    <row r="1530" spans="1:38" ht="39" customHeight="1" thickBot="1" x14ac:dyDescent="0.3">
      <c r="A1530" s="158" t="s">
        <v>8455</v>
      </c>
      <c r="B1530" s="423">
        <v>44771</v>
      </c>
      <c r="C1530" s="204" t="s">
        <v>8457</v>
      </c>
      <c r="D1530" s="204" t="s">
        <v>8458</v>
      </c>
      <c r="E1530" s="67" t="s">
        <v>8459</v>
      </c>
      <c r="F1530" s="67" t="s">
        <v>128</v>
      </c>
      <c r="G1530" s="67" t="s">
        <v>128</v>
      </c>
      <c r="H1530" s="422" t="s">
        <v>8460</v>
      </c>
      <c r="I1530" s="423">
        <v>44798</v>
      </c>
      <c r="J1530" s="423">
        <v>46963</v>
      </c>
      <c r="K1530" s="442"/>
      <c r="L1530" s="423" t="s">
        <v>8461</v>
      </c>
      <c r="M1530" s="204" t="s">
        <v>8462</v>
      </c>
      <c r="N1530" s="204" t="s">
        <v>66</v>
      </c>
      <c r="O1530" s="204">
        <v>1555.6</v>
      </c>
      <c r="P1530" s="204"/>
      <c r="Q1530" s="204"/>
      <c r="R1530" s="204"/>
      <c r="S1530" s="204"/>
      <c r="T1530" s="640">
        <v>0.17499999999999999</v>
      </c>
      <c r="U1530" s="204">
        <v>51.85</v>
      </c>
      <c r="V1530" s="204">
        <v>1555.6</v>
      </c>
      <c r="W1530" s="422" t="s">
        <v>8030</v>
      </c>
      <c r="X1530" s="204">
        <v>35</v>
      </c>
      <c r="Y1530" s="204">
        <v>50</v>
      </c>
      <c r="Z1530" s="204">
        <v>250</v>
      </c>
      <c r="AA1530" s="204" t="s">
        <v>1090</v>
      </c>
      <c r="AB1530" s="204" t="s">
        <v>1090</v>
      </c>
      <c r="AC1530" s="204" t="s">
        <v>1090</v>
      </c>
      <c r="AD1530" s="204" t="s">
        <v>1090</v>
      </c>
      <c r="AE1530" s="204" t="s">
        <v>1090</v>
      </c>
      <c r="AF1530" s="204" t="s">
        <v>1090</v>
      </c>
      <c r="AG1530" s="204" t="s">
        <v>6295</v>
      </c>
      <c r="AH1530" s="204">
        <v>226</v>
      </c>
      <c r="AI1530" s="204" t="s">
        <v>8465</v>
      </c>
      <c r="AJ1530" s="204" t="s">
        <v>8466</v>
      </c>
      <c r="AK1530" s="204"/>
      <c r="AL1530" s="204"/>
    </row>
    <row r="1531" spans="1:38" ht="39" customHeight="1" thickBot="1" x14ac:dyDescent="0.3">
      <c r="A1531" s="159" t="s">
        <v>8467</v>
      </c>
      <c r="B1531" s="407">
        <v>44784</v>
      </c>
      <c r="C1531" s="205" t="s">
        <v>8468</v>
      </c>
      <c r="D1531" s="204" t="s">
        <v>8469</v>
      </c>
      <c r="E1531" s="94" t="s">
        <v>128</v>
      </c>
      <c r="F1531" s="94" t="s">
        <v>128</v>
      </c>
      <c r="G1531" s="94" t="s">
        <v>128</v>
      </c>
      <c r="H1531" s="408" t="s">
        <v>3314</v>
      </c>
      <c r="I1531" s="423">
        <v>44809</v>
      </c>
      <c r="J1531" s="407">
        <v>46976</v>
      </c>
      <c r="K1531" s="442"/>
      <c r="L1531" s="407" t="s">
        <v>1362</v>
      </c>
      <c r="M1531" s="205" t="s">
        <v>4764</v>
      </c>
      <c r="N1531" s="205" t="s">
        <v>284</v>
      </c>
      <c r="O1531" s="204">
        <v>38325</v>
      </c>
      <c r="P1531" s="204"/>
      <c r="Q1531" s="204"/>
      <c r="R1531" s="204"/>
      <c r="S1531" s="204"/>
      <c r="T1531" s="640">
        <v>13.125</v>
      </c>
      <c r="U1531" s="204">
        <v>105</v>
      </c>
      <c r="V1531" s="204">
        <v>38325</v>
      </c>
      <c r="W1531" s="422" t="s">
        <v>8154</v>
      </c>
      <c r="X1531" s="204">
        <v>50</v>
      </c>
      <c r="Y1531" s="204">
        <v>50</v>
      </c>
      <c r="Z1531" s="204">
        <v>250</v>
      </c>
      <c r="AA1531" s="204" t="s">
        <v>1090</v>
      </c>
      <c r="AB1531" s="204" t="s">
        <v>1090</v>
      </c>
      <c r="AC1531" s="204" t="s">
        <v>1090</v>
      </c>
      <c r="AD1531" s="204">
        <v>10</v>
      </c>
      <c r="AE1531" s="204" t="s">
        <v>1090</v>
      </c>
      <c r="AF1531" s="204" t="s">
        <v>1090</v>
      </c>
      <c r="AG1531" s="204" t="s">
        <v>6201</v>
      </c>
      <c r="AH1531" s="204">
        <v>297.04000000000002</v>
      </c>
      <c r="AI1531" s="204" t="s">
        <v>8470</v>
      </c>
      <c r="AJ1531" s="204" t="s">
        <v>8471</v>
      </c>
      <c r="AK1531" s="205"/>
      <c r="AL1531" s="204" t="s">
        <v>8484</v>
      </c>
    </row>
    <row r="1532" spans="1:38" ht="39" customHeight="1" x14ac:dyDescent="0.25">
      <c r="A1532" s="157" t="s">
        <v>8472</v>
      </c>
      <c r="B1532" s="419">
        <v>44770</v>
      </c>
      <c r="C1532" s="403" t="s">
        <v>8474</v>
      </c>
      <c r="D1532" s="192" t="s">
        <v>8473</v>
      </c>
      <c r="E1532" s="64" t="s">
        <v>194</v>
      </c>
      <c r="F1532" s="64" t="s">
        <v>194</v>
      </c>
      <c r="G1532" s="64" t="s">
        <v>28</v>
      </c>
      <c r="H1532" s="418" t="s">
        <v>5848</v>
      </c>
      <c r="I1532" s="421">
        <v>44792</v>
      </c>
      <c r="J1532" s="419">
        <v>46962</v>
      </c>
      <c r="L1532" s="419" t="s">
        <v>6744</v>
      </c>
      <c r="M1532" s="403" t="s">
        <v>959</v>
      </c>
      <c r="N1532" s="403" t="s">
        <v>21</v>
      </c>
      <c r="O1532" s="192">
        <v>250631</v>
      </c>
      <c r="T1532" s="639">
        <v>325.5</v>
      </c>
      <c r="U1532" s="192">
        <v>911.36</v>
      </c>
      <c r="V1532" s="192">
        <v>250631</v>
      </c>
      <c r="W1532" s="420" t="s">
        <v>5881</v>
      </c>
      <c r="X1532" s="192">
        <v>25</v>
      </c>
      <c r="Y1532" s="192" t="s">
        <v>1090</v>
      </c>
      <c r="Z1532" s="192" t="s">
        <v>1090</v>
      </c>
      <c r="AA1532" s="192" t="s">
        <v>1090</v>
      </c>
      <c r="AB1532" s="192" t="s">
        <v>1090</v>
      </c>
      <c r="AC1532" s="192" t="s">
        <v>1090</v>
      </c>
      <c r="AD1532" s="192" t="s">
        <v>1090</v>
      </c>
      <c r="AE1532" s="192">
        <v>5</v>
      </c>
      <c r="AF1532" s="192">
        <v>10</v>
      </c>
      <c r="AG1532" s="192" t="s">
        <v>8476</v>
      </c>
      <c r="AH1532" s="192"/>
      <c r="AI1532" s="192" t="s">
        <v>8477</v>
      </c>
      <c r="AJ1532" s="192" t="s">
        <v>8478</v>
      </c>
      <c r="AK1532" s="403" t="s">
        <v>1400</v>
      </c>
      <c r="AL1532" s="192"/>
    </row>
    <row r="1533" spans="1:38" ht="39" customHeight="1" thickBot="1" x14ac:dyDescent="0.3">
      <c r="A1533" s="158" t="s">
        <v>8472</v>
      </c>
      <c r="B1533" s="423">
        <v>44770</v>
      </c>
      <c r="C1533" s="204" t="s">
        <v>8475</v>
      </c>
      <c r="D1533" s="204" t="s">
        <v>8473</v>
      </c>
      <c r="E1533" s="67" t="s">
        <v>194</v>
      </c>
      <c r="F1533" s="67" t="s">
        <v>194</v>
      </c>
      <c r="G1533" s="67" t="s">
        <v>28</v>
      </c>
      <c r="H1533" s="422" t="s">
        <v>5848</v>
      </c>
      <c r="I1533" s="423">
        <v>44792</v>
      </c>
      <c r="J1533" s="423">
        <v>46962</v>
      </c>
      <c r="K1533" s="442"/>
      <c r="L1533" s="423" t="s">
        <v>6744</v>
      </c>
      <c r="M1533" s="204" t="s">
        <v>959</v>
      </c>
      <c r="N1533" s="204" t="s">
        <v>21</v>
      </c>
      <c r="O1533" s="204">
        <v>233215.26</v>
      </c>
      <c r="P1533" s="204"/>
      <c r="Q1533" s="204"/>
      <c r="R1533" s="204"/>
      <c r="S1533" s="204"/>
      <c r="T1533" s="640">
        <v>8.61</v>
      </c>
      <c r="U1533" s="204">
        <v>40.130000000000003</v>
      </c>
      <c r="V1533" s="204">
        <v>233215.26</v>
      </c>
      <c r="W1533" s="422" t="s">
        <v>6563</v>
      </c>
      <c r="X1533" s="204">
        <v>60</v>
      </c>
      <c r="Y1533" s="204">
        <v>25</v>
      </c>
      <c r="Z1533" s="204">
        <v>125</v>
      </c>
      <c r="AA1533" s="204" t="s">
        <v>1090</v>
      </c>
      <c r="AB1533" s="204" t="s">
        <v>1090</v>
      </c>
      <c r="AC1533" s="204" t="s">
        <v>1090</v>
      </c>
      <c r="AD1533" s="204" t="s">
        <v>1090</v>
      </c>
      <c r="AE1533" s="204" t="s">
        <v>1090</v>
      </c>
      <c r="AF1533" s="204" t="s">
        <v>1090</v>
      </c>
      <c r="AG1533" s="204" t="s">
        <v>1090</v>
      </c>
      <c r="AH1533" s="204"/>
      <c r="AI1533" s="204" t="s">
        <v>8477</v>
      </c>
      <c r="AJ1533" s="204" t="s">
        <v>8478</v>
      </c>
      <c r="AK1533" s="204" t="s">
        <v>1400</v>
      </c>
      <c r="AL1533" s="204"/>
    </row>
    <row r="1534" spans="1:38" s="60" customFormat="1" ht="34.5" customHeight="1" x14ac:dyDescent="0.25">
      <c r="A1534" s="73" t="s">
        <v>8499</v>
      </c>
      <c r="B1534" s="12">
        <v>44851</v>
      </c>
      <c r="C1534" s="11" t="s">
        <v>6641</v>
      </c>
      <c r="D1534" s="11" t="s">
        <v>6723</v>
      </c>
      <c r="E1534" s="11" t="s">
        <v>6723</v>
      </c>
      <c r="F1534" s="11" t="s">
        <v>6723</v>
      </c>
      <c r="G1534" s="11" t="s">
        <v>128</v>
      </c>
      <c r="H1534" s="73">
        <v>37798</v>
      </c>
      <c r="I1534" s="12">
        <v>39203</v>
      </c>
      <c r="J1534" s="12">
        <v>45717</v>
      </c>
      <c r="K1534" s="11" t="s">
        <v>365</v>
      </c>
      <c r="L1534" s="11" t="s">
        <v>365</v>
      </c>
      <c r="M1534" s="11" t="s">
        <v>6627</v>
      </c>
      <c r="N1534" s="11" t="s">
        <v>25</v>
      </c>
      <c r="O1534" s="11">
        <v>1300000</v>
      </c>
      <c r="P1534" s="818" t="s">
        <v>8495</v>
      </c>
      <c r="Q1534" s="818" t="s">
        <v>8496</v>
      </c>
      <c r="R1534" s="818"/>
      <c r="S1534" s="818"/>
      <c r="T1534" s="559">
        <v>800</v>
      </c>
      <c r="U1534" s="11">
        <v>3562</v>
      </c>
      <c r="V1534" s="11">
        <v>1300000</v>
      </c>
      <c r="W1534" s="11" t="s">
        <v>1089</v>
      </c>
      <c r="X1534" s="11">
        <v>50</v>
      </c>
      <c r="Y1534" s="11">
        <v>15</v>
      </c>
      <c r="Z1534" s="11">
        <v>70</v>
      </c>
      <c r="AA1534" s="11"/>
      <c r="AB1534" s="11"/>
      <c r="AC1534" s="11"/>
      <c r="AD1534" s="11">
        <v>15</v>
      </c>
      <c r="AE1534" s="11">
        <v>2</v>
      </c>
      <c r="AF1534" s="11">
        <v>5</v>
      </c>
      <c r="AG1534" s="11" t="s">
        <v>8493</v>
      </c>
      <c r="AH1534" s="11">
        <v>26.2</v>
      </c>
      <c r="AI1534" s="11" t="s">
        <v>6616</v>
      </c>
      <c r="AJ1534" s="11" t="s">
        <v>6617</v>
      </c>
      <c r="AK1534" s="11" t="s">
        <v>6624</v>
      </c>
      <c r="AL1534" s="60" t="s">
        <v>8498</v>
      </c>
    </row>
    <row r="1535" spans="1:38" s="60" customFormat="1" ht="34.5" customHeight="1" x14ac:dyDescent="0.25">
      <c r="A1535" s="73" t="s">
        <v>8499</v>
      </c>
      <c r="B1535" s="12">
        <v>44851</v>
      </c>
      <c r="C1535" s="11" t="s">
        <v>6639</v>
      </c>
      <c r="D1535" s="11" t="s">
        <v>6723</v>
      </c>
      <c r="E1535" s="11" t="s">
        <v>6723</v>
      </c>
      <c r="F1535" s="11" t="s">
        <v>6723</v>
      </c>
      <c r="G1535" s="11" t="s">
        <v>128</v>
      </c>
      <c r="H1535" s="73">
        <v>37798</v>
      </c>
      <c r="I1535" s="12">
        <v>39203</v>
      </c>
      <c r="J1535" s="12">
        <v>45717</v>
      </c>
      <c r="K1535" s="11" t="s">
        <v>365</v>
      </c>
      <c r="L1535" s="11" t="s">
        <v>365</v>
      </c>
      <c r="M1535" s="11" t="s">
        <v>6627</v>
      </c>
      <c r="N1535" s="11" t="s">
        <v>25</v>
      </c>
      <c r="O1535" s="11">
        <v>2648672</v>
      </c>
      <c r="P1535" s="818" t="s">
        <v>8495</v>
      </c>
      <c r="Q1535" s="818" t="s">
        <v>8496</v>
      </c>
      <c r="R1535" s="818"/>
      <c r="S1535" s="818"/>
      <c r="T1535" s="559">
        <v>653.79999999999995</v>
      </c>
      <c r="U1535" s="11">
        <v>7268</v>
      </c>
      <c r="V1535" s="11">
        <v>2648672</v>
      </c>
      <c r="W1535" s="11" t="s">
        <v>1089</v>
      </c>
      <c r="X1535" s="11">
        <v>50</v>
      </c>
      <c r="Y1535" s="11"/>
      <c r="Z1535" s="11">
        <v>70</v>
      </c>
      <c r="AA1535" s="11"/>
      <c r="AB1535" s="11"/>
      <c r="AC1535" s="11"/>
      <c r="AD1535" s="11">
        <v>15</v>
      </c>
      <c r="AE1535" s="11">
        <v>2</v>
      </c>
      <c r="AF1535" s="11">
        <v>5</v>
      </c>
      <c r="AG1535" s="11" t="s">
        <v>8494</v>
      </c>
      <c r="AH1535" s="11">
        <v>26.67</v>
      </c>
      <c r="AI1535" s="11" t="s">
        <v>6620</v>
      </c>
      <c r="AJ1535" s="11" t="s">
        <v>6621</v>
      </c>
      <c r="AK1535" s="11" t="s">
        <v>6624</v>
      </c>
      <c r="AL1535" s="60" t="s">
        <v>8498</v>
      </c>
    </row>
    <row r="1536" spans="1:38" ht="39" customHeight="1" thickBot="1" x14ac:dyDescent="0.3">
      <c r="A1536" s="158" t="s">
        <v>8499</v>
      </c>
      <c r="B1536" s="423">
        <v>44851</v>
      </c>
      <c r="C1536" s="204" t="s">
        <v>6640</v>
      </c>
      <c r="D1536" s="204" t="s">
        <v>6723</v>
      </c>
      <c r="E1536" s="67" t="s">
        <v>6723</v>
      </c>
      <c r="F1536" s="67" t="s">
        <v>6723</v>
      </c>
      <c r="G1536" s="67" t="s">
        <v>128</v>
      </c>
      <c r="H1536" s="422">
        <v>37798</v>
      </c>
      <c r="I1536" s="423">
        <v>39203</v>
      </c>
      <c r="J1536" s="423">
        <v>45717</v>
      </c>
      <c r="K1536" s="67" t="s">
        <v>365</v>
      </c>
      <c r="L1536" s="423" t="s">
        <v>365</v>
      </c>
      <c r="M1536" s="204" t="s">
        <v>6627</v>
      </c>
      <c r="N1536" s="204" t="s">
        <v>25</v>
      </c>
      <c r="O1536" s="204">
        <v>1095</v>
      </c>
      <c r="P1536" s="204" t="s">
        <v>8495</v>
      </c>
      <c r="Q1536" s="204" t="s">
        <v>8496</v>
      </c>
      <c r="R1536" s="204"/>
      <c r="S1536" s="204"/>
      <c r="T1536" s="640">
        <v>0.125</v>
      </c>
      <c r="U1536" s="204">
        <v>3</v>
      </c>
      <c r="V1536" s="204">
        <v>1095</v>
      </c>
      <c r="W1536" s="422" t="s">
        <v>1089</v>
      </c>
      <c r="X1536" s="204">
        <v>50</v>
      </c>
      <c r="Y1536" s="204"/>
      <c r="Z1536" s="204">
        <v>70</v>
      </c>
      <c r="AA1536" s="204"/>
      <c r="AB1536" s="204"/>
      <c r="AC1536" s="204"/>
      <c r="AD1536" s="204">
        <v>15</v>
      </c>
      <c r="AE1536" s="204">
        <v>2</v>
      </c>
      <c r="AF1536" s="204">
        <v>5</v>
      </c>
      <c r="AG1536" s="204" t="s">
        <v>6613</v>
      </c>
      <c r="AH1536" s="204">
        <v>27.3</v>
      </c>
      <c r="AI1536" s="204" t="s">
        <v>6622</v>
      </c>
      <c r="AJ1536" s="204" t="s">
        <v>6623</v>
      </c>
      <c r="AK1536" s="204" t="s">
        <v>6624</v>
      </c>
      <c r="AL1536" s="204" t="s">
        <v>8498</v>
      </c>
    </row>
    <row r="1537" spans="1:38" s="60" customFormat="1" ht="34.5" customHeight="1" thickBot="1" x14ac:dyDescent="0.3">
      <c r="A1537" s="159" t="s">
        <v>8500</v>
      </c>
      <c r="B1537" s="93">
        <v>44893</v>
      </c>
      <c r="C1537" s="94" t="s">
        <v>8501</v>
      </c>
      <c r="D1537" s="94" t="s">
        <v>8502</v>
      </c>
      <c r="E1537" s="94" t="s">
        <v>7171</v>
      </c>
      <c r="F1537" s="94" t="s">
        <v>41</v>
      </c>
      <c r="G1537" s="94" t="s">
        <v>33</v>
      </c>
      <c r="H1537" s="159" t="s">
        <v>5429</v>
      </c>
      <c r="I1537" s="93" t="s">
        <v>8526</v>
      </c>
      <c r="J1537" s="93" t="s">
        <v>6161</v>
      </c>
      <c r="K1537" s="94"/>
      <c r="L1537" s="94" t="s">
        <v>6738</v>
      </c>
      <c r="M1537" s="94" t="s">
        <v>8209</v>
      </c>
      <c r="N1537" s="94" t="s">
        <v>34</v>
      </c>
      <c r="O1537" s="94">
        <v>13140</v>
      </c>
      <c r="P1537" s="782"/>
      <c r="Q1537" s="782"/>
      <c r="R1537" s="782"/>
      <c r="S1537" s="782"/>
      <c r="T1537" s="579">
        <v>936</v>
      </c>
      <c r="U1537" s="94">
        <v>36</v>
      </c>
      <c r="V1537" s="94">
        <v>13140</v>
      </c>
      <c r="W1537" s="159" t="s">
        <v>8030</v>
      </c>
      <c r="X1537" s="94">
        <v>50</v>
      </c>
      <c r="Y1537" s="94" t="s">
        <v>1090</v>
      </c>
      <c r="Z1537" s="94">
        <v>125</v>
      </c>
      <c r="AA1537" s="94" t="s">
        <v>1090</v>
      </c>
      <c r="AB1537" s="94" t="s">
        <v>1090</v>
      </c>
      <c r="AC1537" s="94" t="s">
        <v>1090</v>
      </c>
      <c r="AD1537" s="94" t="s">
        <v>1090</v>
      </c>
      <c r="AE1537" s="94" t="s">
        <v>1090</v>
      </c>
      <c r="AF1537" s="94">
        <v>0.3</v>
      </c>
      <c r="AG1537" s="94" t="s">
        <v>1090</v>
      </c>
      <c r="AH1537" s="94">
        <v>614.38</v>
      </c>
      <c r="AI1537" s="94" t="s">
        <v>8503</v>
      </c>
      <c r="AJ1537" s="94" t="s">
        <v>8504</v>
      </c>
      <c r="AK1537" s="94" t="s">
        <v>6164</v>
      </c>
      <c r="AL1537" s="470"/>
    </row>
    <row r="1538" spans="1:38" s="60" customFormat="1" ht="34.5" customHeight="1" x14ac:dyDescent="0.25">
      <c r="A1538" s="157" t="s">
        <v>8505</v>
      </c>
      <c r="B1538" s="63">
        <v>44876</v>
      </c>
      <c r="C1538" s="64" t="s">
        <v>647</v>
      </c>
      <c r="D1538" s="157" t="s">
        <v>8506</v>
      </c>
      <c r="E1538" s="64" t="s">
        <v>146</v>
      </c>
      <c r="F1538" s="64" t="s">
        <v>106</v>
      </c>
      <c r="G1538" s="64" t="s">
        <v>33</v>
      </c>
      <c r="H1538" s="157" t="s">
        <v>6156</v>
      </c>
      <c r="I1538" s="63" t="s">
        <v>8527</v>
      </c>
      <c r="J1538" s="63">
        <v>46387</v>
      </c>
      <c r="K1538" s="64"/>
      <c r="L1538" s="64" t="s">
        <v>1201</v>
      </c>
      <c r="M1538" s="64" t="s">
        <v>1036</v>
      </c>
      <c r="N1538" s="64" t="s">
        <v>34</v>
      </c>
      <c r="O1538" s="64">
        <v>11717</v>
      </c>
      <c r="P1538" s="864"/>
      <c r="Q1538" s="864"/>
      <c r="R1538" s="864"/>
      <c r="S1538" s="864"/>
      <c r="T1538" s="630">
        <v>10.3</v>
      </c>
      <c r="U1538" s="64">
        <v>32.1</v>
      </c>
      <c r="V1538" s="64">
        <v>11717</v>
      </c>
      <c r="W1538" s="157" t="s">
        <v>8030</v>
      </c>
      <c r="X1538" s="64">
        <v>50</v>
      </c>
      <c r="Y1538" s="64">
        <v>25</v>
      </c>
      <c r="Z1538" s="64">
        <v>150</v>
      </c>
      <c r="AA1538" s="64"/>
      <c r="AB1538" s="64"/>
      <c r="AC1538" s="64"/>
      <c r="AD1538" s="64"/>
      <c r="AE1538" s="64"/>
      <c r="AF1538" s="64">
        <v>0.5</v>
      </c>
      <c r="AG1538" s="64" t="s">
        <v>8155</v>
      </c>
      <c r="AH1538" s="64">
        <v>533</v>
      </c>
      <c r="AI1538" s="64" t="s">
        <v>8507</v>
      </c>
      <c r="AJ1538" s="64" t="s">
        <v>8508</v>
      </c>
      <c r="AK1538" s="64" t="s">
        <v>200</v>
      </c>
      <c r="AL1538" s="469"/>
    </row>
    <row r="1539" spans="1:38" s="60" customFormat="1" ht="34.5" customHeight="1" thickBot="1" x14ac:dyDescent="0.3">
      <c r="A1539" s="158" t="s">
        <v>8505</v>
      </c>
      <c r="B1539" s="66">
        <v>44876</v>
      </c>
      <c r="C1539" s="67" t="s">
        <v>647</v>
      </c>
      <c r="D1539" s="158" t="s">
        <v>8506</v>
      </c>
      <c r="E1539" s="67" t="s">
        <v>146</v>
      </c>
      <c r="F1539" s="67" t="s">
        <v>106</v>
      </c>
      <c r="G1539" s="67" t="s">
        <v>33</v>
      </c>
      <c r="H1539" s="158" t="s">
        <v>6156</v>
      </c>
      <c r="I1539" s="66" t="s">
        <v>8527</v>
      </c>
      <c r="J1539" s="66">
        <v>46387</v>
      </c>
      <c r="K1539" s="67"/>
      <c r="L1539" s="67" t="s">
        <v>1201</v>
      </c>
      <c r="M1539" s="67" t="s">
        <v>1036</v>
      </c>
      <c r="N1539" s="67" t="s">
        <v>34</v>
      </c>
      <c r="O1539" s="67">
        <v>3006</v>
      </c>
      <c r="P1539" s="831"/>
      <c r="Q1539" s="831"/>
      <c r="R1539" s="831"/>
      <c r="S1539" s="831"/>
      <c r="T1539" s="562"/>
      <c r="U1539" s="67">
        <v>14.2</v>
      </c>
      <c r="V1539" s="67">
        <v>3006</v>
      </c>
      <c r="W1539" s="158" t="s">
        <v>8030</v>
      </c>
      <c r="X1539" s="67">
        <v>50</v>
      </c>
      <c r="Y1539" s="67">
        <v>25</v>
      </c>
      <c r="Z1539" s="67">
        <v>150</v>
      </c>
      <c r="AA1539" s="67"/>
      <c r="AB1539" s="67"/>
      <c r="AC1539" s="67"/>
      <c r="AD1539" s="67"/>
      <c r="AE1539" s="67"/>
      <c r="AF1539" s="67">
        <v>0.5</v>
      </c>
      <c r="AG1539" s="67" t="s">
        <v>8155</v>
      </c>
      <c r="AH1539" s="67">
        <v>533</v>
      </c>
      <c r="AI1539" s="67" t="s">
        <v>8507</v>
      </c>
      <c r="AJ1539" s="67" t="s">
        <v>8508</v>
      </c>
      <c r="AK1539" s="425" t="s">
        <v>200</v>
      </c>
      <c r="AL1539" s="425"/>
    </row>
    <row r="1540" spans="1:38" s="60" customFormat="1" ht="34.5" customHeight="1" x14ac:dyDescent="0.25">
      <c r="A1540" s="157" t="s">
        <v>8509</v>
      </c>
      <c r="B1540" s="63">
        <v>44895</v>
      </c>
      <c r="C1540" s="64" t="s">
        <v>8510</v>
      </c>
      <c r="D1540" s="157" t="s">
        <v>8511</v>
      </c>
      <c r="E1540" s="64" t="s">
        <v>33</v>
      </c>
      <c r="F1540" s="64" t="s">
        <v>41</v>
      </c>
      <c r="G1540" s="64" t="s">
        <v>33</v>
      </c>
      <c r="H1540" s="157" t="s">
        <v>7093</v>
      </c>
      <c r="I1540" s="63" t="s">
        <v>8528</v>
      </c>
      <c r="J1540" s="63" t="s">
        <v>6161</v>
      </c>
      <c r="K1540" s="64"/>
      <c r="L1540" s="64" t="s">
        <v>6673</v>
      </c>
      <c r="M1540" s="64" t="s">
        <v>6230</v>
      </c>
      <c r="N1540" s="64" t="s">
        <v>34</v>
      </c>
      <c r="O1540" s="64">
        <v>10950</v>
      </c>
      <c r="P1540" s="864"/>
      <c r="Q1540" s="864"/>
      <c r="R1540" s="864"/>
      <c r="S1540" s="864"/>
      <c r="T1540" s="630">
        <v>4.41</v>
      </c>
      <c r="U1540" s="64">
        <v>30</v>
      </c>
      <c r="V1540" s="64">
        <v>10950</v>
      </c>
      <c r="W1540" s="157" t="s">
        <v>8154</v>
      </c>
      <c r="X1540" s="64">
        <v>35</v>
      </c>
      <c r="Y1540" s="64">
        <v>25</v>
      </c>
      <c r="Z1540" s="64">
        <v>125</v>
      </c>
      <c r="AA1540" s="64"/>
      <c r="AB1540" s="64"/>
      <c r="AC1540" s="64"/>
      <c r="AD1540" s="64"/>
      <c r="AE1540" s="64"/>
      <c r="AF1540" s="64"/>
      <c r="AG1540" s="64"/>
      <c r="AH1540" s="64">
        <v>706.5</v>
      </c>
      <c r="AI1540" s="64" t="s">
        <v>8514</v>
      </c>
      <c r="AJ1540" s="64" t="s">
        <v>8515</v>
      </c>
      <c r="AK1540" s="64" t="s">
        <v>6164</v>
      </c>
      <c r="AL1540" s="469"/>
    </row>
    <row r="1541" spans="1:38" s="60" customFormat="1" ht="34.5" customHeight="1" thickBot="1" x14ac:dyDescent="0.3">
      <c r="A1541" s="158" t="s">
        <v>8509</v>
      </c>
      <c r="B1541" s="66">
        <v>44895</v>
      </c>
      <c r="C1541" s="67" t="s">
        <v>8510</v>
      </c>
      <c r="D1541" s="158" t="s">
        <v>8511</v>
      </c>
      <c r="E1541" s="67" t="s">
        <v>33</v>
      </c>
      <c r="F1541" s="67" t="s">
        <v>41</v>
      </c>
      <c r="G1541" s="67" t="s">
        <v>33</v>
      </c>
      <c r="H1541" s="158" t="s">
        <v>7093</v>
      </c>
      <c r="I1541" s="66" t="s">
        <v>8528</v>
      </c>
      <c r="J1541" s="66" t="s">
        <v>6161</v>
      </c>
      <c r="K1541" s="67"/>
      <c r="L1541" s="67" t="s">
        <v>6673</v>
      </c>
      <c r="M1541" s="67" t="s">
        <v>6230</v>
      </c>
      <c r="N1541" s="67" t="s">
        <v>34</v>
      </c>
      <c r="O1541" s="67" t="s">
        <v>8512</v>
      </c>
      <c r="P1541" s="831"/>
      <c r="Q1541" s="831"/>
      <c r="R1541" s="831"/>
      <c r="S1541" s="831"/>
      <c r="T1541" s="562">
        <v>18</v>
      </c>
      <c r="U1541" s="67" t="s">
        <v>8513</v>
      </c>
      <c r="V1541" s="67" t="s">
        <v>8512</v>
      </c>
      <c r="W1541" s="158" t="s">
        <v>8154</v>
      </c>
      <c r="X1541" s="67">
        <v>50</v>
      </c>
      <c r="Y1541" s="67">
        <v>25</v>
      </c>
      <c r="Z1541" s="67">
        <v>125</v>
      </c>
      <c r="AA1541" s="67"/>
      <c r="AB1541" s="67"/>
      <c r="AC1541" s="67"/>
      <c r="AD1541" s="67"/>
      <c r="AE1541" s="67"/>
      <c r="AF1541" s="67">
        <v>0.3</v>
      </c>
      <c r="AG1541" s="67"/>
      <c r="AH1541" s="67">
        <v>706.5</v>
      </c>
      <c r="AI1541" s="67" t="s">
        <v>8514</v>
      </c>
      <c r="AJ1541" s="67" t="s">
        <v>8515</v>
      </c>
      <c r="AK1541" s="67" t="s">
        <v>6164</v>
      </c>
      <c r="AL1541" s="425"/>
    </row>
    <row r="1542" spans="1:38" s="60" customFormat="1" ht="34.5" customHeight="1" thickBot="1" x14ac:dyDescent="0.3">
      <c r="A1542" s="159" t="s">
        <v>8519</v>
      </c>
      <c r="B1542" s="93">
        <v>44876</v>
      </c>
      <c r="C1542" s="94" t="s">
        <v>6585</v>
      </c>
      <c r="D1542" s="94" t="s">
        <v>8520</v>
      </c>
      <c r="E1542" s="94" t="s">
        <v>31</v>
      </c>
      <c r="F1542" s="94" t="s">
        <v>31</v>
      </c>
      <c r="G1542" s="94" t="s">
        <v>31</v>
      </c>
      <c r="H1542" s="159" t="s">
        <v>276</v>
      </c>
      <c r="I1542" s="93">
        <v>42598</v>
      </c>
      <c r="J1542" s="93">
        <v>47775</v>
      </c>
      <c r="K1542" s="94" t="s">
        <v>365</v>
      </c>
      <c r="L1542" s="94" t="s">
        <v>365</v>
      </c>
      <c r="M1542" s="94" t="s">
        <v>289</v>
      </c>
      <c r="N1542" s="94" t="s">
        <v>25</v>
      </c>
      <c r="O1542" s="94">
        <v>54000</v>
      </c>
      <c r="P1542" s="782"/>
      <c r="Q1542" s="782"/>
      <c r="R1542" s="782"/>
      <c r="S1542" s="782"/>
      <c r="T1542" s="579" t="s">
        <v>6590</v>
      </c>
      <c r="U1542" s="94" t="s">
        <v>6591</v>
      </c>
      <c r="V1542" s="94" t="s">
        <v>6592</v>
      </c>
      <c r="W1542" s="159" t="s">
        <v>1257</v>
      </c>
      <c r="X1542" s="94">
        <v>50</v>
      </c>
      <c r="Y1542" s="94">
        <v>40</v>
      </c>
      <c r="Z1542" s="94">
        <v>250</v>
      </c>
      <c r="AA1542" s="94" t="s">
        <v>1090</v>
      </c>
      <c r="AB1542" s="94" t="s">
        <v>1090</v>
      </c>
      <c r="AC1542" s="94" t="s">
        <v>1090</v>
      </c>
      <c r="AD1542" s="94" t="s">
        <v>1090</v>
      </c>
      <c r="AE1542" s="94" t="s">
        <v>1090</v>
      </c>
      <c r="AF1542" s="94">
        <v>0.5</v>
      </c>
      <c r="AG1542" s="94" t="s">
        <v>1090</v>
      </c>
      <c r="AH1542" s="94"/>
      <c r="AI1542" s="94" t="s">
        <v>6333</v>
      </c>
      <c r="AJ1542" s="94" t="s">
        <v>6334</v>
      </c>
      <c r="AK1542" s="94" t="s">
        <v>200</v>
      </c>
      <c r="AL1542" s="470"/>
    </row>
    <row r="1543" spans="1:38" s="60" customFormat="1" ht="34.5" customHeight="1" x14ac:dyDescent="0.25">
      <c r="A1543" s="157" t="s">
        <v>8521</v>
      </c>
      <c r="B1543" s="63" t="s">
        <v>8522</v>
      </c>
      <c r="C1543" s="64" t="s">
        <v>8533</v>
      </c>
      <c r="D1543" s="64" t="s">
        <v>8523</v>
      </c>
      <c r="E1543" s="64" t="s">
        <v>663</v>
      </c>
      <c r="F1543" s="64" t="s">
        <v>8524</v>
      </c>
      <c r="G1543" s="64" t="s">
        <v>70</v>
      </c>
      <c r="H1543" s="157" t="s">
        <v>8525</v>
      </c>
      <c r="I1543" s="63">
        <v>44924</v>
      </c>
      <c r="J1543" s="63" t="s">
        <v>8529</v>
      </c>
      <c r="K1543" s="64"/>
      <c r="L1543" s="64" t="s">
        <v>6512</v>
      </c>
      <c r="M1543" s="64" t="s">
        <v>1217</v>
      </c>
      <c r="N1543" s="64" t="s">
        <v>66</v>
      </c>
      <c r="O1543" s="64">
        <v>49275</v>
      </c>
      <c r="P1543" s="864"/>
      <c r="Q1543" s="864"/>
      <c r="R1543" s="864"/>
      <c r="S1543" s="864"/>
      <c r="T1543" s="630">
        <v>18</v>
      </c>
      <c r="U1543" s="64">
        <v>135</v>
      </c>
      <c r="V1543" s="64">
        <v>49275</v>
      </c>
      <c r="W1543" s="157" t="s">
        <v>6563</v>
      </c>
      <c r="X1543" s="64">
        <v>35</v>
      </c>
      <c r="Y1543" s="64">
        <v>25</v>
      </c>
      <c r="Z1543" s="64">
        <v>125</v>
      </c>
      <c r="AA1543" s="64" t="s">
        <v>1090</v>
      </c>
      <c r="AB1543" s="64" t="s">
        <v>1090</v>
      </c>
      <c r="AC1543" s="64" t="s">
        <v>1090</v>
      </c>
      <c r="AD1543" s="64" t="s">
        <v>1090</v>
      </c>
      <c r="AE1543" s="64" t="s">
        <v>1090</v>
      </c>
      <c r="AF1543" s="64" t="s">
        <v>1090</v>
      </c>
      <c r="AG1543" s="64" t="s">
        <v>8530</v>
      </c>
      <c r="AH1543" s="64">
        <v>351.14</v>
      </c>
      <c r="AI1543" s="64" t="s">
        <v>4477</v>
      </c>
      <c r="AJ1543" s="64" t="s">
        <v>4478</v>
      </c>
      <c r="AK1543" s="64" t="s">
        <v>1108</v>
      </c>
      <c r="AL1543" s="469"/>
    </row>
    <row r="1544" spans="1:38" s="866" customFormat="1" ht="34.5" customHeight="1" thickBot="1" x14ac:dyDescent="0.3">
      <c r="A1544" s="158" t="s">
        <v>8521</v>
      </c>
      <c r="B1544" s="66" t="s">
        <v>8522</v>
      </c>
      <c r="C1544" s="67" t="s">
        <v>8534</v>
      </c>
      <c r="D1544" s="67" t="s">
        <v>8523</v>
      </c>
      <c r="E1544" s="67" t="s">
        <v>663</v>
      </c>
      <c r="F1544" s="67" t="s">
        <v>8524</v>
      </c>
      <c r="G1544" s="67" t="s">
        <v>70</v>
      </c>
      <c r="H1544" s="158" t="s">
        <v>8525</v>
      </c>
      <c r="I1544" s="66">
        <v>44924</v>
      </c>
      <c r="J1544" s="66" t="s">
        <v>8529</v>
      </c>
      <c r="K1544" s="67"/>
      <c r="L1544" s="67" t="s">
        <v>6512</v>
      </c>
      <c r="M1544" s="67" t="s">
        <v>1217</v>
      </c>
      <c r="N1544" s="67" t="s">
        <v>66</v>
      </c>
      <c r="O1544" s="67"/>
      <c r="P1544" s="831"/>
      <c r="Q1544" s="831"/>
      <c r="R1544" s="831"/>
      <c r="S1544" s="831"/>
      <c r="T1544" s="562"/>
      <c r="U1544" s="67"/>
      <c r="V1544" s="67"/>
      <c r="W1544" s="158"/>
      <c r="X1544" s="67"/>
      <c r="Y1544" s="67"/>
      <c r="Z1544" s="67"/>
      <c r="AA1544" s="67"/>
      <c r="AB1544" s="67"/>
      <c r="AC1544" s="67"/>
      <c r="AD1544" s="67"/>
      <c r="AE1544" s="67"/>
      <c r="AF1544" s="67"/>
      <c r="AG1544" s="67"/>
      <c r="AH1544" s="67">
        <v>353.5</v>
      </c>
      <c r="AI1544" s="67" t="s">
        <v>8531</v>
      </c>
      <c r="AJ1544" s="67" t="s">
        <v>8532</v>
      </c>
      <c r="AK1544" s="67" t="s">
        <v>1108</v>
      </c>
      <c r="AL1544" s="425"/>
    </row>
    <row r="1545" spans="1:38" s="60" customFormat="1" ht="34.5" customHeight="1" thickBot="1" x14ac:dyDescent="0.3">
      <c r="A1545" s="159" t="s">
        <v>8535</v>
      </c>
      <c r="B1545" s="93" t="s">
        <v>8536</v>
      </c>
      <c r="C1545" s="94" t="s">
        <v>8537</v>
      </c>
      <c r="D1545" s="94" t="s">
        <v>8538</v>
      </c>
      <c r="E1545" s="94" t="s">
        <v>7160</v>
      </c>
      <c r="F1545" s="94" t="s">
        <v>41</v>
      </c>
      <c r="G1545" s="94" t="s">
        <v>33</v>
      </c>
      <c r="H1545" s="159" t="s">
        <v>265</v>
      </c>
      <c r="I1545" s="93">
        <v>44947</v>
      </c>
      <c r="J1545" s="93" t="s">
        <v>8539</v>
      </c>
      <c r="K1545" s="94"/>
      <c r="L1545" s="94" t="s">
        <v>6571</v>
      </c>
      <c r="M1545" s="94" t="s">
        <v>302</v>
      </c>
      <c r="N1545" s="94" t="s">
        <v>34</v>
      </c>
      <c r="O1545" s="94">
        <v>2032</v>
      </c>
      <c r="P1545" s="782"/>
      <c r="Q1545" s="782"/>
      <c r="R1545" s="782"/>
      <c r="S1545" s="782"/>
      <c r="T1545" s="579">
        <v>3</v>
      </c>
      <c r="U1545" s="94">
        <v>5.6</v>
      </c>
      <c r="V1545" s="94">
        <v>2032</v>
      </c>
      <c r="W1545" s="159" t="s">
        <v>8154</v>
      </c>
      <c r="X1545" s="94">
        <v>50</v>
      </c>
      <c r="Y1545" s="94"/>
      <c r="Z1545" s="94">
        <v>125</v>
      </c>
      <c r="AA1545" s="94" t="s">
        <v>1090</v>
      </c>
      <c r="AB1545" s="94" t="s">
        <v>1090</v>
      </c>
      <c r="AC1545" s="94" t="s">
        <v>1090</v>
      </c>
      <c r="AD1545" s="94" t="s">
        <v>1090</v>
      </c>
      <c r="AE1545" s="94" t="s">
        <v>1090</v>
      </c>
      <c r="AF1545" s="94">
        <v>0.5</v>
      </c>
      <c r="AG1545" s="94" t="s">
        <v>8540</v>
      </c>
      <c r="AH1545" s="94">
        <v>506.06</v>
      </c>
      <c r="AI1545" s="94" t="s">
        <v>8541</v>
      </c>
      <c r="AJ1545" s="94" t="s">
        <v>8542</v>
      </c>
      <c r="AK1545" s="67" t="s">
        <v>200</v>
      </c>
      <c r="AL1545" s="470"/>
    </row>
    <row r="1546" spans="1:38" s="60" customFormat="1" ht="34.5" customHeight="1" thickBot="1" x14ac:dyDescent="0.3">
      <c r="A1546" s="159" t="s">
        <v>8543</v>
      </c>
      <c r="B1546" s="93" t="s">
        <v>8536</v>
      </c>
      <c r="C1546" s="94" t="s">
        <v>8544</v>
      </c>
      <c r="D1546" s="94" t="s">
        <v>8545</v>
      </c>
      <c r="E1546" s="94" t="s">
        <v>7163</v>
      </c>
      <c r="F1546" s="94" t="s">
        <v>90</v>
      </c>
      <c r="G1546" s="94" t="s">
        <v>33</v>
      </c>
      <c r="H1546" s="159" t="s">
        <v>275</v>
      </c>
      <c r="I1546" s="93">
        <v>44945</v>
      </c>
      <c r="J1546" s="93" t="s">
        <v>8546</v>
      </c>
      <c r="K1546" s="94"/>
      <c r="L1546" s="94" t="s">
        <v>8547</v>
      </c>
      <c r="M1546" s="94" t="s">
        <v>4702</v>
      </c>
      <c r="N1546" s="94" t="s">
        <v>34</v>
      </c>
      <c r="O1546" s="94">
        <v>16644</v>
      </c>
      <c r="P1546" s="782"/>
      <c r="Q1546" s="782"/>
      <c r="R1546" s="782"/>
      <c r="S1546" s="782"/>
      <c r="T1546" s="579">
        <v>3.1</v>
      </c>
      <c r="U1546" s="94">
        <v>45.6</v>
      </c>
      <c r="V1546" s="94">
        <v>16644</v>
      </c>
      <c r="W1546" s="159" t="s">
        <v>6563</v>
      </c>
      <c r="X1546" s="94">
        <v>35</v>
      </c>
      <c r="Y1546" s="94">
        <v>25</v>
      </c>
      <c r="Z1546" s="94">
        <v>125</v>
      </c>
      <c r="AA1546" s="94" t="s">
        <v>1090</v>
      </c>
      <c r="AB1546" s="94" t="s">
        <v>1090</v>
      </c>
      <c r="AC1546" s="94" t="s">
        <v>1090</v>
      </c>
      <c r="AD1546" s="94" t="s">
        <v>1090</v>
      </c>
      <c r="AE1546" s="94" t="s">
        <v>1090</v>
      </c>
      <c r="AF1546" s="94" t="s">
        <v>1090</v>
      </c>
      <c r="AG1546" s="94" t="s">
        <v>1090</v>
      </c>
      <c r="AH1546" s="94">
        <v>1172.67</v>
      </c>
      <c r="AI1546" s="94" t="s">
        <v>8548</v>
      </c>
      <c r="AJ1546" s="94" t="s">
        <v>8549</v>
      </c>
      <c r="AK1546" s="94" t="s">
        <v>200</v>
      </c>
      <c r="AL1546" s="470"/>
    </row>
    <row r="1547" spans="1:38" s="60" customFormat="1" ht="34.5" customHeight="1" thickBot="1" x14ac:dyDescent="0.3">
      <c r="A1547" s="159" t="s">
        <v>8552</v>
      </c>
      <c r="B1547" s="93">
        <v>44952</v>
      </c>
      <c r="C1547" s="94" t="s">
        <v>8553</v>
      </c>
      <c r="D1547" s="94" t="s">
        <v>8554</v>
      </c>
      <c r="E1547" s="94" t="s">
        <v>7171</v>
      </c>
      <c r="F1547" s="94" t="s">
        <v>41</v>
      </c>
      <c r="G1547" s="94" t="s">
        <v>33</v>
      </c>
      <c r="H1547" s="159" t="s">
        <v>5429</v>
      </c>
      <c r="I1547" s="93">
        <v>44972</v>
      </c>
      <c r="J1547" s="93" t="s">
        <v>6161</v>
      </c>
      <c r="K1547" s="94"/>
      <c r="L1547" s="94" t="s">
        <v>7444</v>
      </c>
      <c r="M1547" s="94" t="s">
        <v>302</v>
      </c>
      <c r="N1547" s="94" t="s">
        <v>34</v>
      </c>
      <c r="O1547" s="94">
        <v>235725</v>
      </c>
      <c r="P1547" s="782"/>
      <c r="Q1547" s="782"/>
      <c r="R1547" s="782"/>
      <c r="S1547" s="782"/>
      <c r="T1547" s="579">
        <v>1028</v>
      </c>
      <c r="U1547" s="94">
        <v>771</v>
      </c>
      <c r="V1547" s="94">
        <v>235725</v>
      </c>
      <c r="W1547" s="159" t="s">
        <v>8030</v>
      </c>
      <c r="X1547" s="94">
        <v>50</v>
      </c>
      <c r="Y1547" s="94"/>
      <c r="Z1547" s="94">
        <v>125</v>
      </c>
      <c r="AA1547" s="94" t="s">
        <v>1090</v>
      </c>
      <c r="AB1547" s="94" t="s">
        <v>1090</v>
      </c>
      <c r="AC1547" s="94" t="s">
        <v>1090</v>
      </c>
      <c r="AD1547" s="94" t="s">
        <v>1090</v>
      </c>
      <c r="AE1547" s="94" t="s">
        <v>1090</v>
      </c>
      <c r="AF1547" s="94">
        <v>0.3</v>
      </c>
      <c r="AG1547" s="94" t="s">
        <v>1090</v>
      </c>
      <c r="AH1547" s="94">
        <v>569.54999999999995</v>
      </c>
      <c r="AI1547" s="94" t="s">
        <v>8555</v>
      </c>
      <c r="AJ1547" s="94" t="s">
        <v>8556</v>
      </c>
      <c r="AK1547" s="94" t="s">
        <v>6164</v>
      </c>
      <c r="AL1547" s="470"/>
    </row>
    <row r="1548" spans="1:38" s="874" customFormat="1" ht="39" customHeight="1" x14ac:dyDescent="0.25">
      <c r="A1548" s="885" t="s">
        <v>8559</v>
      </c>
      <c r="B1548" s="886">
        <v>44965</v>
      </c>
      <c r="C1548" s="869" t="s">
        <v>8433</v>
      </c>
      <c r="D1548" s="870" t="s">
        <v>8439</v>
      </c>
      <c r="E1548" s="871" t="s">
        <v>8440</v>
      </c>
      <c r="F1548" s="871" t="s">
        <v>41</v>
      </c>
      <c r="G1548" s="871" t="s">
        <v>33</v>
      </c>
      <c r="H1548" s="872" t="s">
        <v>8441</v>
      </c>
      <c r="I1548" s="873">
        <v>44988</v>
      </c>
      <c r="J1548" s="868" t="s">
        <v>6161</v>
      </c>
      <c r="L1548" s="868" t="s">
        <v>6738</v>
      </c>
      <c r="M1548" s="869" t="s">
        <v>3214</v>
      </c>
      <c r="N1548" s="869" t="s">
        <v>34</v>
      </c>
      <c r="O1548" s="870">
        <v>4492</v>
      </c>
      <c r="P1548" s="870"/>
      <c r="Q1548" s="870"/>
      <c r="R1548" s="870"/>
      <c r="S1548" s="870"/>
      <c r="T1548" s="875">
        <v>1.3120000000000001</v>
      </c>
      <c r="U1548" s="870">
        <v>12.31</v>
      </c>
      <c r="V1548" s="870">
        <v>4492</v>
      </c>
      <c r="W1548" s="876" t="s">
        <v>6563</v>
      </c>
      <c r="X1548" s="870">
        <v>35</v>
      </c>
      <c r="Y1548" s="870">
        <v>25</v>
      </c>
      <c r="Z1548" s="870">
        <v>125</v>
      </c>
      <c r="AA1548" s="870" t="s">
        <v>1090</v>
      </c>
      <c r="AB1548" s="870" t="s">
        <v>1090</v>
      </c>
      <c r="AC1548" s="870" t="s">
        <v>1090</v>
      </c>
      <c r="AD1548" s="870" t="s">
        <v>1090</v>
      </c>
      <c r="AE1548" s="870" t="s">
        <v>1090</v>
      </c>
      <c r="AF1548" s="870" t="s">
        <v>1090</v>
      </c>
      <c r="AG1548" s="870" t="s">
        <v>1090</v>
      </c>
      <c r="AH1548" s="870">
        <v>556.49099999999999</v>
      </c>
      <c r="AI1548" s="870" t="s">
        <v>8444</v>
      </c>
      <c r="AJ1548" s="870" t="s">
        <v>8445</v>
      </c>
      <c r="AK1548" s="869" t="s">
        <v>6164</v>
      </c>
      <c r="AL1548" s="870"/>
    </row>
    <row r="1549" spans="1:38" s="874" customFormat="1" ht="39" customHeight="1" x14ac:dyDescent="0.25">
      <c r="A1549" s="885" t="s">
        <v>8559</v>
      </c>
      <c r="B1549" s="886">
        <v>44965</v>
      </c>
      <c r="C1549" s="870" t="s">
        <v>8434</v>
      </c>
      <c r="D1549" s="870" t="s">
        <v>8439</v>
      </c>
      <c r="E1549" s="877" t="s">
        <v>8440</v>
      </c>
      <c r="F1549" s="877" t="s">
        <v>41</v>
      </c>
      <c r="G1549" s="877" t="s">
        <v>33</v>
      </c>
      <c r="H1549" s="876" t="s">
        <v>8441</v>
      </c>
      <c r="I1549" s="873">
        <v>44988</v>
      </c>
      <c r="J1549" s="873" t="s">
        <v>6161</v>
      </c>
      <c r="L1549" s="873" t="s">
        <v>6738</v>
      </c>
      <c r="M1549" s="870" t="s">
        <v>3214</v>
      </c>
      <c r="N1549" s="870" t="s">
        <v>34</v>
      </c>
      <c r="O1549" s="870">
        <v>4484</v>
      </c>
      <c r="P1549" s="870"/>
      <c r="Q1549" s="870"/>
      <c r="R1549" s="870"/>
      <c r="S1549" s="870"/>
      <c r="T1549" s="875">
        <v>1.3080000000000001</v>
      </c>
      <c r="U1549" s="870">
        <v>12.29</v>
      </c>
      <c r="V1549" s="870">
        <v>4484</v>
      </c>
      <c r="W1549" s="876" t="s">
        <v>6563</v>
      </c>
      <c r="X1549" s="870">
        <v>35</v>
      </c>
      <c r="Y1549" s="870">
        <v>25</v>
      </c>
      <c r="Z1549" s="870">
        <v>125</v>
      </c>
      <c r="AA1549" s="870" t="s">
        <v>1090</v>
      </c>
      <c r="AB1549" s="870" t="s">
        <v>1090</v>
      </c>
      <c r="AC1549" s="870" t="s">
        <v>1090</v>
      </c>
      <c r="AD1549" s="870" t="s">
        <v>1090</v>
      </c>
      <c r="AE1549" s="870" t="s">
        <v>1090</v>
      </c>
      <c r="AF1549" s="870" t="s">
        <v>1090</v>
      </c>
      <c r="AG1549" s="870" t="s">
        <v>1090</v>
      </c>
      <c r="AH1549" s="870">
        <v>556.49099999999999</v>
      </c>
      <c r="AI1549" s="870" t="s">
        <v>8444</v>
      </c>
      <c r="AJ1549" s="870" t="s">
        <v>8445</v>
      </c>
      <c r="AK1549" s="870" t="s">
        <v>6164</v>
      </c>
      <c r="AL1549" s="870"/>
    </row>
    <row r="1550" spans="1:38" s="874" customFormat="1" ht="39" customHeight="1" x14ac:dyDescent="0.25">
      <c r="A1550" s="885" t="s">
        <v>8559</v>
      </c>
      <c r="B1550" s="886">
        <v>44965</v>
      </c>
      <c r="C1550" s="870" t="s">
        <v>8436</v>
      </c>
      <c r="D1550" s="870" t="s">
        <v>8439</v>
      </c>
      <c r="E1550" s="877" t="s">
        <v>8440</v>
      </c>
      <c r="F1550" s="877" t="s">
        <v>41</v>
      </c>
      <c r="G1550" s="877" t="s">
        <v>33</v>
      </c>
      <c r="H1550" s="876" t="s">
        <v>8441</v>
      </c>
      <c r="I1550" s="873">
        <v>44988</v>
      </c>
      <c r="J1550" s="873" t="s">
        <v>6161</v>
      </c>
      <c r="L1550" s="873" t="s">
        <v>6738</v>
      </c>
      <c r="M1550" s="870" t="s">
        <v>3214</v>
      </c>
      <c r="N1550" s="870" t="s">
        <v>34</v>
      </c>
      <c r="O1550" s="870"/>
      <c r="P1550" s="870"/>
      <c r="Q1550" s="870"/>
      <c r="R1550" s="870"/>
      <c r="S1550" s="870"/>
      <c r="T1550" s="875"/>
      <c r="U1550" s="870"/>
      <c r="V1550" s="870"/>
      <c r="W1550" s="876" t="s">
        <v>6563</v>
      </c>
      <c r="X1550" s="870">
        <v>50</v>
      </c>
      <c r="Y1550" s="870"/>
      <c r="Z1550" s="870">
        <v>125</v>
      </c>
      <c r="AA1550" s="870" t="s">
        <v>1090</v>
      </c>
      <c r="AB1550" s="870" t="s">
        <v>1090</v>
      </c>
      <c r="AC1550" s="870" t="s">
        <v>1090</v>
      </c>
      <c r="AD1550" s="870" t="s">
        <v>1090</v>
      </c>
      <c r="AE1550" s="870" t="s">
        <v>1090</v>
      </c>
      <c r="AF1550" s="870">
        <v>0.3</v>
      </c>
      <c r="AG1550" s="870" t="s">
        <v>1090</v>
      </c>
      <c r="AH1550" s="870">
        <v>556.49099999999999</v>
      </c>
      <c r="AI1550" s="870" t="s">
        <v>8444</v>
      </c>
      <c r="AJ1550" s="870" t="s">
        <v>8445</v>
      </c>
      <c r="AK1550" s="870" t="s">
        <v>6164</v>
      </c>
      <c r="AL1550" s="870" t="s">
        <v>8442</v>
      </c>
    </row>
    <row r="1551" spans="1:38" s="874" customFormat="1" ht="39" customHeight="1" x14ac:dyDescent="0.25">
      <c r="A1551" s="885" t="s">
        <v>8559</v>
      </c>
      <c r="B1551" s="886">
        <v>44965</v>
      </c>
      <c r="C1551" s="870" t="s">
        <v>8437</v>
      </c>
      <c r="D1551" s="870" t="s">
        <v>8439</v>
      </c>
      <c r="E1551" s="877" t="s">
        <v>8440</v>
      </c>
      <c r="F1551" s="877" t="s">
        <v>41</v>
      </c>
      <c r="G1551" s="877" t="s">
        <v>33</v>
      </c>
      <c r="H1551" s="876" t="s">
        <v>8441</v>
      </c>
      <c r="I1551" s="873">
        <v>44988</v>
      </c>
      <c r="J1551" s="873" t="s">
        <v>6161</v>
      </c>
      <c r="L1551" s="873" t="s">
        <v>6738</v>
      </c>
      <c r="M1551" s="870" t="s">
        <v>3214</v>
      </c>
      <c r="N1551" s="870" t="s">
        <v>34</v>
      </c>
      <c r="O1551" s="870"/>
      <c r="P1551" s="870"/>
      <c r="Q1551" s="870"/>
      <c r="R1551" s="870"/>
      <c r="S1551" s="870"/>
      <c r="T1551" s="875"/>
      <c r="U1551" s="870"/>
      <c r="V1551" s="870"/>
      <c r="W1551" s="876" t="s">
        <v>6563</v>
      </c>
      <c r="X1551" s="870">
        <v>50</v>
      </c>
      <c r="Y1551" s="870"/>
      <c r="Z1551" s="870">
        <v>125</v>
      </c>
      <c r="AA1551" s="870" t="s">
        <v>1090</v>
      </c>
      <c r="AB1551" s="870" t="s">
        <v>1090</v>
      </c>
      <c r="AC1551" s="870" t="s">
        <v>1090</v>
      </c>
      <c r="AD1551" s="870" t="s">
        <v>1090</v>
      </c>
      <c r="AE1551" s="870" t="s">
        <v>1090</v>
      </c>
      <c r="AF1551" s="870">
        <v>0.3</v>
      </c>
      <c r="AG1551" s="870" t="s">
        <v>1090</v>
      </c>
      <c r="AH1551" s="870">
        <v>556.49099999999999</v>
      </c>
      <c r="AI1551" s="870" t="s">
        <v>8444</v>
      </c>
      <c r="AJ1551" s="870" t="s">
        <v>8445</v>
      </c>
      <c r="AK1551" s="870" t="s">
        <v>6164</v>
      </c>
      <c r="AL1551" s="870" t="s">
        <v>8443</v>
      </c>
    </row>
    <row r="1552" spans="1:38" s="874" customFormat="1" ht="39" customHeight="1" thickBot="1" x14ac:dyDescent="0.3">
      <c r="A1552" s="878" t="s">
        <v>8559</v>
      </c>
      <c r="B1552" s="879">
        <v>44965</v>
      </c>
      <c r="C1552" s="880" t="s">
        <v>8438</v>
      </c>
      <c r="D1552" s="880" t="s">
        <v>8439</v>
      </c>
      <c r="E1552" s="881" t="s">
        <v>8440</v>
      </c>
      <c r="F1552" s="881" t="s">
        <v>41</v>
      </c>
      <c r="G1552" s="881" t="s">
        <v>33</v>
      </c>
      <c r="H1552" s="882" t="s">
        <v>8441</v>
      </c>
      <c r="I1552" s="879">
        <v>44988</v>
      </c>
      <c r="J1552" s="879" t="s">
        <v>6161</v>
      </c>
      <c r="K1552" s="883"/>
      <c r="L1552" s="879" t="s">
        <v>6738</v>
      </c>
      <c r="M1552" s="880" t="s">
        <v>3214</v>
      </c>
      <c r="N1552" s="880" t="s">
        <v>34</v>
      </c>
      <c r="O1552" s="880">
        <v>41550</v>
      </c>
      <c r="P1552" s="880"/>
      <c r="Q1552" s="880"/>
      <c r="R1552" s="880"/>
      <c r="S1552" s="880"/>
      <c r="T1552" s="884">
        <v>277</v>
      </c>
      <c r="U1552" s="880">
        <v>116.7</v>
      </c>
      <c r="V1552" s="880">
        <v>41550</v>
      </c>
      <c r="W1552" s="882" t="s">
        <v>6563</v>
      </c>
      <c r="X1552" s="880">
        <v>50</v>
      </c>
      <c r="Y1552" s="880">
        <v>25</v>
      </c>
      <c r="Z1552" s="880">
        <v>125</v>
      </c>
      <c r="AA1552" s="880" t="s">
        <v>1090</v>
      </c>
      <c r="AB1552" s="880" t="s">
        <v>1090</v>
      </c>
      <c r="AC1552" s="880" t="s">
        <v>1090</v>
      </c>
      <c r="AD1552" s="880" t="s">
        <v>1090</v>
      </c>
      <c r="AE1552" s="880" t="s">
        <v>1090</v>
      </c>
      <c r="AF1552" s="880">
        <v>0.3</v>
      </c>
      <c r="AG1552" s="880" t="s">
        <v>1090</v>
      </c>
      <c r="AH1552" s="880">
        <v>556.49099999999999</v>
      </c>
      <c r="AI1552" s="880" t="s">
        <v>8444</v>
      </c>
      <c r="AJ1552" s="880" t="s">
        <v>8445</v>
      </c>
      <c r="AK1552" s="880" t="s">
        <v>6164</v>
      </c>
      <c r="AL1552" s="880"/>
    </row>
    <row r="1553" spans="1:529" s="874" customFormat="1" ht="39" customHeight="1" x14ac:dyDescent="0.25">
      <c r="A1553" s="885" t="s">
        <v>8560</v>
      </c>
      <c r="B1553" s="886">
        <v>44984</v>
      </c>
      <c r="C1553" s="869" t="s">
        <v>8562</v>
      </c>
      <c r="D1553" s="870" t="s">
        <v>8561</v>
      </c>
      <c r="E1553" s="871" t="s">
        <v>33</v>
      </c>
      <c r="F1553" s="871" t="s">
        <v>41</v>
      </c>
      <c r="G1553" s="871" t="s">
        <v>33</v>
      </c>
      <c r="H1553" s="872" t="s">
        <v>7093</v>
      </c>
      <c r="I1553" s="873">
        <v>45007</v>
      </c>
      <c r="J1553" s="868">
        <v>47176</v>
      </c>
      <c r="L1553" s="868" t="s">
        <v>6673</v>
      </c>
      <c r="M1553" s="869" t="s">
        <v>948</v>
      </c>
      <c r="N1553" s="869" t="s">
        <v>34</v>
      </c>
      <c r="O1553" s="870">
        <v>109500</v>
      </c>
      <c r="P1553" s="870"/>
      <c r="Q1553" s="870"/>
      <c r="R1553" s="870"/>
      <c r="S1553" s="870"/>
      <c r="T1553" s="875">
        <v>25.91</v>
      </c>
      <c r="U1553" s="870">
        <v>300</v>
      </c>
      <c r="V1553" s="870">
        <v>109500</v>
      </c>
      <c r="W1553" s="876" t="s">
        <v>8030</v>
      </c>
      <c r="X1553" s="870">
        <v>35</v>
      </c>
      <c r="Y1553" s="870">
        <v>25</v>
      </c>
      <c r="Z1553" s="870">
        <v>125</v>
      </c>
      <c r="AA1553" s="870" t="s">
        <v>1090</v>
      </c>
      <c r="AB1553" s="870" t="s">
        <v>1090</v>
      </c>
      <c r="AC1553" s="870" t="s">
        <v>1090</v>
      </c>
      <c r="AD1553" s="870" t="s">
        <v>1090</v>
      </c>
      <c r="AE1553" s="870" t="s">
        <v>1090</v>
      </c>
      <c r="AF1553" s="870" t="s">
        <v>1090</v>
      </c>
      <c r="AG1553" s="870" t="s">
        <v>1090</v>
      </c>
      <c r="AH1553" s="870">
        <v>670.6</v>
      </c>
      <c r="AI1553" s="870" t="s">
        <v>8565</v>
      </c>
      <c r="AJ1553" s="870" t="s">
        <v>8566</v>
      </c>
      <c r="AK1553" s="869" t="s">
        <v>7850</v>
      </c>
      <c r="AL1553" s="870" t="s">
        <v>8641</v>
      </c>
    </row>
    <row r="1554" spans="1:529" s="890" customFormat="1" ht="39" customHeight="1" x14ac:dyDescent="0.25">
      <c r="A1554" s="885" t="s">
        <v>8560</v>
      </c>
      <c r="B1554" s="886">
        <v>44984</v>
      </c>
      <c r="C1554" s="887" t="s">
        <v>8563</v>
      </c>
      <c r="D1554" s="887" t="s">
        <v>8561</v>
      </c>
      <c r="E1554" s="888" t="s">
        <v>33</v>
      </c>
      <c r="F1554" s="888" t="s">
        <v>41</v>
      </c>
      <c r="G1554" s="888" t="s">
        <v>33</v>
      </c>
      <c r="H1554" s="889" t="s">
        <v>7093</v>
      </c>
      <c r="I1554" s="886">
        <v>45007</v>
      </c>
      <c r="J1554" s="886">
        <v>47176</v>
      </c>
      <c r="L1554" s="886" t="s">
        <v>6673</v>
      </c>
      <c r="M1554" s="887" t="s">
        <v>948</v>
      </c>
      <c r="N1554" s="887" t="s">
        <v>34</v>
      </c>
      <c r="O1554" s="887">
        <v>109500</v>
      </c>
      <c r="P1554" s="887"/>
      <c r="Q1554" s="887"/>
      <c r="R1554" s="887"/>
      <c r="S1554" s="887"/>
      <c r="T1554" s="891">
        <v>25.91</v>
      </c>
      <c r="U1554" s="887">
        <v>300</v>
      </c>
      <c r="V1554" s="887">
        <v>109500</v>
      </c>
      <c r="W1554" s="889" t="s">
        <v>8030</v>
      </c>
      <c r="X1554" s="887">
        <v>35</v>
      </c>
      <c r="Y1554" s="887">
        <v>25</v>
      </c>
      <c r="Z1554" s="887">
        <v>125</v>
      </c>
      <c r="AA1554" s="887" t="s">
        <v>1090</v>
      </c>
      <c r="AB1554" s="887" t="s">
        <v>1090</v>
      </c>
      <c r="AC1554" s="887" t="s">
        <v>1090</v>
      </c>
      <c r="AD1554" s="887" t="s">
        <v>1090</v>
      </c>
      <c r="AE1554" s="887" t="s">
        <v>1090</v>
      </c>
      <c r="AF1554" s="887" t="s">
        <v>1090</v>
      </c>
      <c r="AG1554" s="887" t="s">
        <v>1090</v>
      </c>
      <c r="AH1554" s="887">
        <v>670.6</v>
      </c>
      <c r="AI1554" s="887" t="s">
        <v>8565</v>
      </c>
      <c r="AJ1554" s="887" t="s">
        <v>8566</v>
      </c>
      <c r="AK1554" s="887" t="s">
        <v>7850</v>
      </c>
      <c r="AL1554" s="870" t="s">
        <v>8641</v>
      </c>
    </row>
    <row r="1555" spans="1:529" s="890" customFormat="1" ht="39" customHeight="1" thickBot="1" x14ac:dyDescent="0.3">
      <c r="A1555" s="878" t="s">
        <v>8560</v>
      </c>
      <c r="B1555" s="879">
        <v>44984</v>
      </c>
      <c r="C1555" s="880" t="s">
        <v>8564</v>
      </c>
      <c r="D1555" s="880" t="s">
        <v>8561</v>
      </c>
      <c r="E1555" s="881" t="s">
        <v>33</v>
      </c>
      <c r="F1555" s="881" t="s">
        <v>41</v>
      </c>
      <c r="G1555" s="881" t="s">
        <v>33</v>
      </c>
      <c r="H1555" s="882" t="s">
        <v>7093</v>
      </c>
      <c r="I1555" s="879">
        <v>45007</v>
      </c>
      <c r="J1555" s="879">
        <v>47176</v>
      </c>
      <c r="K1555" s="883"/>
      <c r="L1555" s="879" t="s">
        <v>6673</v>
      </c>
      <c r="M1555" s="880" t="s">
        <v>948</v>
      </c>
      <c r="N1555" s="880" t="s">
        <v>34</v>
      </c>
      <c r="O1555" s="880">
        <v>109500</v>
      </c>
      <c r="P1555" s="880"/>
      <c r="Q1555" s="880"/>
      <c r="R1555" s="880"/>
      <c r="S1555" s="880"/>
      <c r="T1555" s="884">
        <v>25.91</v>
      </c>
      <c r="U1555" s="880">
        <v>300</v>
      </c>
      <c r="V1555" s="880">
        <v>109500</v>
      </c>
      <c r="W1555" s="882" t="s">
        <v>8030</v>
      </c>
      <c r="X1555" s="880">
        <v>35</v>
      </c>
      <c r="Y1555" s="880">
        <v>25</v>
      </c>
      <c r="Z1555" s="880">
        <v>125</v>
      </c>
      <c r="AA1555" s="880" t="s">
        <v>1090</v>
      </c>
      <c r="AB1555" s="880" t="s">
        <v>1090</v>
      </c>
      <c r="AC1555" s="880" t="s">
        <v>1090</v>
      </c>
      <c r="AD1555" s="880" t="s">
        <v>1090</v>
      </c>
      <c r="AE1555" s="880" t="s">
        <v>1090</v>
      </c>
      <c r="AF1555" s="880">
        <v>0.3</v>
      </c>
      <c r="AG1555" s="880" t="s">
        <v>1090</v>
      </c>
      <c r="AH1555" s="880">
        <v>670.6</v>
      </c>
      <c r="AI1555" s="880" t="s">
        <v>8565</v>
      </c>
      <c r="AJ1555" s="880" t="s">
        <v>8566</v>
      </c>
      <c r="AK1555" s="880" t="s">
        <v>7850</v>
      </c>
      <c r="AL1555" s="880" t="s">
        <v>8641</v>
      </c>
    </row>
    <row r="1556" spans="1:529" s="874" customFormat="1" ht="39" customHeight="1" x14ac:dyDescent="0.25">
      <c r="A1556" s="885" t="s">
        <v>8567</v>
      </c>
      <c r="B1556" s="886">
        <v>44973</v>
      </c>
      <c r="C1556" s="869" t="s">
        <v>8568</v>
      </c>
      <c r="D1556" s="870" t="s">
        <v>8570</v>
      </c>
      <c r="E1556" s="871" t="s">
        <v>93</v>
      </c>
      <c r="F1556" s="871" t="s">
        <v>90</v>
      </c>
      <c r="G1556" s="871" t="s">
        <v>33</v>
      </c>
      <c r="H1556" s="872" t="s">
        <v>277</v>
      </c>
      <c r="I1556" s="873">
        <v>44993</v>
      </c>
      <c r="J1556" s="868">
        <v>48626</v>
      </c>
      <c r="L1556" s="868" t="s">
        <v>7614</v>
      </c>
      <c r="M1556" s="869" t="s">
        <v>8571</v>
      </c>
      <c r="N1556" s="869" t="s">
        <v>34</v>
      </c>
      <c r="O1556" s="870">
        <v>1234</v>
      </c>
      <c r="P1556" s="870"/>
      <c r="Q1556" s="870"/>
      <c r="R1556" s="870"/>
      <c r="S1556" s="870"/>
      <c r="T1556" s="875">
        <v>0.41</v>
      </c>
      <c r="U1556" s="870">
        <v>3.38</v>
      </c>
      <c r="V1556" s="870">
        <v>1234</v>
      </c>
      <c r="W1556" s="876" t="s">
        <v>8030</v>
      </c>
      <c r="X1556" s="870">
        <v>35</v>
      </c>
      <c r="Y1556" s="870">
        <v>25</v>
      </c>
      <c r="Z1556" s="870">
        <v>125</v>
      </c>
      <c r="AA1556" s="870" t="s">
        <v>1090</v>
      </c>
      <c r="AB1556" s="870" t="s">
        <v>1090</v>
      </c>
      <c r="AC1556" s="870" t="s">
        <v>1090</v>
      </c>
      <c r="AD1556" s="870" t="s">
        <v>1090</v>
      </c>
      <c r="AE1556" s="870" t="s">
        <v>1090</v>
      </c>
      <c r="AF1556" s="870" t="s">
        <v>1090</v>
      </c>
      <c r="AG1556" s="870" t="s">
        <v>1090</v>
      </c>
      <c r="AH1556" s="870">
        <v>901.8</v>
      </c>
      <c r="AI1556" s="870" t="s">
        <v>8572</v>
      </c>
      <c r="AJ1556" s="870" t="s">
        <v>8573</v>
      </c>
      <c r="AK1556" s="869" t="s">
        <v>200</v>
      </c>
      <c r="AL1556" s="870"/>
    </row>
    <row r="1557" spans="1:529" s="890" customFormat="1" ht="39" customHeight="1" thickBot="1" x14ac:dyDescent="0.3">
      <c r="A1557" s="878" t="s">
        <v>8567</v>
      </c>
      <c r="B1557" s="879">
        <v>44973</v>
      </c>
      <c r="C1557" s="880" t="s">
        <v>8569</v>
      </c>
      <c r="D1557" s="880" t="s">
        <v>8570</v>
      </c>
      <c r="E1557" s="881" t="s">
        <v>93</v>
      </c>
      <c r="F1557" s="881" t="s">
        <v>90</v>
      </c>
      <c r="G1557" s="881" t="s">
        <v>33</v>
      </c>
      <c r="H1557" s="882" t="s">
        <v>277</v>
      </c>
      <c r="I1557" s="879">
        <v>44993</v>
      </c>
      <c r="J1557" s="879">
        <v>48626</v>
      </c>
      <c r="K1557" s="883"/>
      <c r="L1557" s="879" t="s">
        <v>7614</v>
      </c>
      <c r="M1557" s="880" t="s">
        <v>8571</v>
      </c>
      <c r="N1557" s="880" t="s">
        <v>34</v>
      </c>
      <c r="O1557" s="880">
        <v>10260</v>
      </c>
      <c r="P1557" s="880"/>
      <c r="Q1557" s="880"/>
      <c r="R1557" s="880"/>
      <c r="S1557" s="880"/>
      <c r="T1557" s="884">
        <v>3</v>
      </c>
      <c r="U1557" s="880">
        <v>64.8</v>
      </c>
      <c r="V1557" s="880">
        <v>10260</v>
      </c>
      <c r="W1557" s="882" t="s">
        <v>8030</v>
      </c>
      <c r="X1557" s="880">
        <v>35</v>
      </c>
      <c r="Y1557" s="880"/>
      <c r="Z1557" s="880">
        <v>125</v>
      </c>
      <c r="AA1557" s="880" t="s">
        <v>1090</v>
      </c>
      <c r="AB1557" s="880" t="s">
        <v>1090</v>
      </c>
      <c r="AC1557" s="880" t="s">
        <v>1090</v>
      </c>
      <c r="AD1557" s="880" t="s">
        <v>1090</v>
      </c>
      <c r="AE1557" s="880" t="s">
        <v>1090</v>
      </c>
      <c r="AF1557" s="880">
        <v>0.3</v>
      </c>
      <c r="AG1557" s="880" t="s">
        <v>1090</v>
      </c>
      <c r="AH1557" s="880">
        <v>902</v>
      </c>
      <c r="AI1557" s="880" t="s">
        <v>8574</v>
      </c>
      <c r="AJ1557" s="880" t="s">
        <v>8575</v>
      </c>
      <c r="AK1557" s="880" t="s">
        <v>200</v>
      </c>
      <c r="AL1557" s="880"/>
    </row>
    <row r="1558" spans="1:529" s="60" customFormat="1" ht="34.5" customHeight="1" thickBot="1" x14ac:dyDescent="0.3">
      <c r="A1558" s="159" t="s">
        <v>8576</v>
      </c>
      <c r="B1558" s="93">
        <v>44986</v>
      </c>
      <c r="C1558" s="94" t="s">
        <v>8577</v>
      </c>
      <c r="D1558" s="94" t="s">
        <v>8578</v>
      </c>
      <c r="E1558" s="94" t="s">
        <v>6851</v>
      </c>
      <c r="F1558" s="94" t="s">
        <v>53</v>
      </c>
      <c r="G1558" s="94" t="s">
        <v>53</v>
      </c>
      <c r="H1558" s="159" t="s">
        <v>6852</v>
      </c>
      <c r="I1558" s="93">
        <v>45007</v>
      </c>
      <c r="J1558" s="93">
        <v>47178</v>
      </c>
      <c r="K1558" s="94"/>
      <c r="L1558" s="94" t="s">
        <v>6701</v>
      </c>
      <c r="M1558" s="94" t="s">
        <v>6853</v>
      </c>
      <c r="N1558" s="94" t="s">
        <v>95</v>
      </c>
      <c r="O1558" s="94">
        <v>1440</v>
      </c>
      <c r="P1558" s="782"/>
      <c r="Q1558" s="782"/>
      <c r="R1558" s="782"/>
      <c r="S1558" s="782"/>
      <c r="T1558" s="579">
        <v>3.6</v>
      </c>
      <c r="U1558" s="94">
        <v>24</v>
      </c>
      <c r="V1558" s="94">
        <v>1440</v>
      </c>
      <c r="W1558" s="159" t="s">
        <v>8030</v>
      </c>
      <c r="X1558" s="94">
        <v>50</v>
      </c>
      <c r="Y1558" s="94">
        <v>25</v>
      </c>
      <c r="Z1558" s="94">
        <v>125</v>
      </c>
      <c r="AA1558" s="94" t="s">
        <v>1090</v>
      </c>
      <c r="AB1558" s="94" t="s">
        <v>1090</v>
      </c>
      <c r="AC1558" s="94" t="s">
        <v>1090</v>
      </c>
      <c r="AD1558" s="94" t="s">
        <v>1090</v>
      </c>
      <c r="AE1558" s="94" t="s">
        <v>1090</v>
      </c>
      <c r="AF1558" s="94" t="s">
        <v>1090</v>
      </c>
      <c r="AG1558" s="94" t="s">
        <v>8579</v>
      </c>
      <c r="AH1558" s="94">
        <v>353.49</v>
      </c>
      <c r="AI1558" s="94" t="s">
        <v>8580</v>
      </c>
      <c r="AJ1558" s="94" t="s">
        <v>8581</v>
      </c>
      <c r="AK1558" s="94" t="s">
        <v>200</v>
      </c>
      <c r="AL1558" s="470"/>
    </row>
    <row r="1559" spans="1:529" s="60" customFormat="1" ht="34.5" customHeight="1" thickBot="1" x14ac:dyDescent="0.3">
      <c r="A1559" s="159" t="s">
        <v>8596</v>
      </c>
      <c r="B1559" s="93">
        <v>45013</v>
      </c>
      <c r="C1559" s="94" t="s">
        <v>8597</v>
      </c>
      <c r="D1559" s="94" t="s">
        <v>8598</v>
      </c>
      <c r="E1559" s="94" t="s">
        <v>8599</v>
      </c>
      <c r="F1559" s="94" t="s">
        <v>54</v>
      </c>
      <c r="G1559" s="94" t="s">
        <v>33</v>
      </c>
      <c r="H1559" s="159" t="s">
        <v>8600</v>
      </c>
      <c r="I1559" s="93">
        <v>45031</v>
      </c>
      <c r="J1559" s="93">
        <v>47205</v>
      </c>
      <c r="K1559" s="94"/>
      <c r="L1559" s="94" t="s">
        <v>8601</v>
      </c>
      <c r="M1559" s="94" t="s">
        <v>4874</v>
      </c>
      <c r="N1559" s="94" t="s">
        <v>34</v>
      </c>
      <c r="O1559" s="94">
        <v>1095</v>
      </c>
      <c r="P1559" s="782"/>
      <c r="Q1559" s="782"/>
      <c r="R1559" s="782"/>
      <c r="S1559" s="782"/>
      <c r="T1559" s="579">
        <v>0.125</v>
      </c>
      <c r="U1559" s="94">
        <v>3</v>
      </c>
      <c r="V1559" s="94">
        <v>1095</v>
      </c>
      <c r="W1559" s="159" t="s">
        <v>6563</v>
      </c>
      <c r="X1559" s="94">
        <v>35</v>
      </c>
      <c r="Y1559" s="94">
        <v>25</v>
      </c>
      <c r="Z1559" s="94">
        <v>125</v>
      </c>
      <c r="AA1559" s="94" t="s">
        <v>1090</v>
      </c>
      <c r="AB1559" s="94" t="s">
        <v>1090</v>
      </c>
      <c r="AC1559" s="94" t="s">
        <v>1090</v>
      </c>
      <c r="AD1559" s="94" t="s">
        <v>1090</v>
      </c>
      <c r="AE1559" s="94" t="s">
        <v>1090</v>
      </c>
      <c r="AF1559" s="94" t="s">
        <v>1090</v>
      </c>
      <c r="AG1559" s="94" t="s">
        <v>1090</v>
      </c>
      <c r="AH1559" s="94">
        <v>724.43</v>
      </c>
      <c r="AI1559" s="94" t="s">
        <v>8602</v>
      </c>
      <c r="AJ1559" s="94" t="s">
        <v>8603</v>
      </c>
      <c r="AK1559" s="94" t="s">
        <v>200</v>
      </c>
      <c r="AL1559" s="470"/>
    </row>
    <row r="1560" spans="1:529" s="60" customFormat="1" ht="34.5" customHeight="1" thickBot="1" x14ac:dyDescent="0.3">
      <c r="A1560" s="159" t="s">
        <v>8604</v>
      </c>
      <c r="B1560" s="93">
        <v>44993</v>
      </c>
      <c r="C1560" s="94" t="s">
        <v>8605</v>
      </c>
      <c r="D1560" s="94" t="s">
        <v>8606</v>
      </c>
      <c r="E1560" s="94" t="s">
        <v>7171</v>
      </c>
      <c r="F1560" s="94" t="s">
        <v>41</v>
      </c>
      <c r="G1560" s="94" t="s">
        <v>33</v>
      </c>
      <c r="H1560" s="159" t="s">
        <v>5429</v>
      </c>
      <c r="I1560" s="93">
        <v>45009</v>
      </c>
      <c r="J1560" s="93">
        <v>45928</v>
      </c>
      <c r="K1560" s="94"/>
      <c r="L1560" s="94" t="s">
        <v>6738</v>
      </c>
      <c r="M1560" s="94" t="s">
        <v>6454</v>
      </c>
      <c r="N1560" s="94" t="s">
        <v>34</v>
      </c>
      <c r="O1560" s="94">
        <v>5475</v>
      </c>
      <c r="P1560" s="782"/>
      <c r="Q1560" s="782"/>
      <c r="R1560" s="782"/>
      <c r="S1560" s="782"/>
      <c r="T1560" s="579">
        <v>2.2000000000000002</v>
      </c>
      <c r="U1560" s="94">
        <v>15</v>
      </c>
      <c r="V1560" s="94">
        <v>5475</v>
      </c>
      <c r="W1560" s="159" t="s">
        <v>6563</v>
      </c>
      <c r="X1560" s="94">
        <v>35</v>
      </c>
      <c r="Y1560" s="94">
        <v>25</v>
      </c>
      <c r="Z1560" s="94">
        <v>125</v>
      </c>
      <c r="AA1560" s="94" t="s">
        <v>1090</v>
      </c>
      <c r="AB1560" s="94" t="s">
        <v>1090</v>
      </c>
      <c r="AC1560" s="94" t="s">
        <v>1090</v>
      </c>
      <c r="AD1560" s="94" t="s">
        <v>1090</v>
      </c>
      <c r="AE1560" s="94" t="s">
        <v>1090</v>
      </c>
      <c r="AF1560" s="94">
        <v>0.3</v>
      </c>
      <c r="AG1560" s="94" t="s">
        <v>1090</v>
      </c>
      <c r="AH1560" s="94">
        <v>528.85</v>
      </c>
      <c r="AI1560" s="94" t="s">
        <v>8607</v>
      </c>
      <c r="AJ1560" s="94" t="s">
        <v>8608</v>
      </c>
      <c r="AK1560" s="94" t="s">
        <v>200</v>
      </c>
      <c r="AL1560" s="470"/>
    </row>
    <row r="1561" spans="1:529" s="60" customFormat="1" ht="34.5" customHeight="1" x14ac:dyDescent="0.25">
      <c r="A1561" s="157" t="s">
        <v>8609</v>
      </c>
      <c r="B1561" s="63">
        <v>45013</v>
      </c>
      <c r="C1561" s="64" t="s">
        <v>8611</v>
      </c>
      <c r="D1561" s="64" t="s">
        <v>8610</v>
      </c>
      <c r="E1561" s="64" t="s">
        <v>133</v>
      </c>
      <c r="F1561" s="64" t="s">
        <v>133</v>
      </c>
      <c r="G1561" s="64" t="s">
        <v>51</v>
      </c>
      <c r="H1561" s="157" t="s">
        <v>1189</v>
      </c>
      <c r="I1561" s="63">
        <v>45036</v>
      </c>
      <c r="J1561" s="63">
        <v>48666</v>
      </c>
      <c r="K1561" s="64"/>
      <c r="L1561" s="64" t="s">
        <v>6991</v>
      </c>
      <c r="M1561" s="64" t="s">
        <v>285</v>
      </c>
      <c r="N1561" s="64" t="s">
        <v>95</v>
      </c>
      <c r="O1561" s="64">
        <v>840</v>
      </c>
      <c r="P1561" s="864"/>
      <c r="Q1561" s="864"/>
      <c r="R1561" s="864"/>
      <c r="S1561" s="864"/>
      <c r="T1561" s="630"/>
      <c r="U1561" s="64">
        <v>3.3</v>
      </c>
      <c r="V1561" s="64">
        <v>840</v>
      </c>
      <c r="W1561" s="157"/>
      <c r="X1561" s="64"/>
      <c r="Y1561" s="64"/>
      <c r="Z1561" s="64"/>
      <c r="AA1561" s="64"/>
      <c r="AB1561" s="64"/>
      <c r="AC1561" s="64"/>
      <c r="AD1561" s="64"/>
      <c r="AE1561" s="64"/>
      <c r="AF1561" s="64"/>
      <c r="AG1561" s="64"/>
      <c r="AH1561" s="893">
        <v>366.84</v>
      </c>
      <c r="AI1561" s="64" t="s">
        <v>8614</v>
      </c>
      <c r="AJ1561" s="64" t="s">
        <v>8615</v>
      </c>
      <c r="AK1561" s="64" t="s">
        <v>200</v>
      </c>
      <c r="AL1561" s="469"/>
    </row>
    <row r="1562" spans="1:529" s="866" customFormat="1" ht="34.5" customHeight="1" x14ac:dyDescent="0.25">
      <c r="A1562" s="894" t="s">
        <v>8609</v>
      </c>
      <c r="B1562" s="895">
        <v>45013</v>
      </c>
      <c r="C1562" s="893" t="s">
        <v>8612</v>
      </c>
      <c r="D1562" s="893" t="s">
        <v>8610</v>
      </c>
      <c r="E1562" s="893" t="s">
        <v>133</v>
      </c>
      <c r="F1562" s="893" t="s">
        <v>133</v>
      </c>
      <c r="G1562" s="893" t="s">
        <v>51</v>
      </c>
      <c r="H1562" s="894" t="s">
        <v>1189</v>
      </c>
      <c r="I1562" s="895">
        <v>45036</v>
      </c>
      <c r="J1562" s="895">
        <v>48666</v>
      </c>
      <c r="K1562" s="893"/>
      <c r="L1562" s="893" t="s">
        <v>6991</v>
      </c>
      <c r="M1562" s="893" t="s">
        <v>285</v>
      </c>
      <c r="N1562" s="893" t="s">
        <v>95</v>
      </c>
      <c r="O1562" s="893">
        <v>360</v>
      </c>
      <c r="P1562" s="896"/>
      <c r="Q1562" s="896"/>
      <c r="R1562" s="896"/>
      <c r="S1562" s="896"/>
      <c r="T1562" s="897"/>
      <c r="U1562" s="893">
        <v>1.4</v>
      </c>
      <c r="V1562" s="893">
        <v>360</v>
      </c>
      <c r="W1562" s="894"/>
      <c r="X1562" s="893"/>
      <c r="Y1562" s="893"/>
      <c r="Z1562" s="893"/>
      <c r="AA1562" s="893"/>
      <c r="AB1562" s="893"/>
      <c r="AC1562" s="893"/>
      <c r="AD1562" s="893"/>
      <c r="AE1562" s="893"/>
      <c r="AF1562" s="893"/>
      <c r="AG1562" s="893"/>
      <c r="AH1562" s="893">
        <v>366.84</v>
      </c>
      <c r="AI1562" s="893" t="s">
        <v>8614</v>
      </c>
      <c r="AJ1562" s="893" t="s">
        <v>8615</v>
      </c>
      <c r="AK1562" s="893" t="s">
        <v>200</v>
      </c>
    </row>
    <row r="1563" spans="1:529" s="866" customFormat="1" ht="34.5" customHeight="1" thickBot="1" x14ac:dyDescent="0.3">
      <c r="A1563" s="158" t="s">
        <v>8609</v>
      </c>
      <c r="B1563" s="66">
        <v>45013</v>
      </c>
      <c r="C1563" s="67" t="s">
        <v>8613</v>
      </c>
      <c r="D1563" s="67" t="s">
        <v>8610</v>
      </c>
      <c r="E1563" s="67" t="s">
        <v>133</v>
      </c>
      <c r="F1563" s="67" t="s">
        <v>133</v>
      </c>
      <c r="G1563" s="67" t="s">
        <v>51</v>
      </c>
      <c r="H1563" s="158" t="s">
        <v>1189</v>
      </c>
      <c r="I1563" s="66">
        <v>45036</v>
      </c>
      <c r="J1563" s="66">
        <v>48666</v>
      </c>
      <c r="K1563" s="67"/>
      <c r="L1563" s="67" t="s">
        <v>6991</v>
      </c>
      <c r="M1563" s="67" t="s">
        <v>285</v>
      </c>
      <c r="N1563" s="67" t="s">
        <v>95</v>
      </c>
      <c r="O1563" s="67"/>
      <c r="P1563" s="831"/>
      <c r="Q1563" s="831"/>
      <c r="R1563" s="831"/>
      <c r="S1563" s="831"/>
      <c r="T1563" s="562"/>
      <c r="U1563" s="67"/>
      <c r="V1563" s="67"/>
      <c r="W1563" s="158" t="s">
        <v>8030</v>
      </c>
      <c r="X1563" s="67">
        <v>35</v>
      </c>
      <c r="Y1563" s="67">
        <v>25</v>
      </c>
      <c r="Z1563" s="67">
        <v>125</v>
      </c>
      <c r="AA1563" s="67" t="s">
        <v>1090</v>
      </c>
      <c r="AB1563" s="67" t="s">
        <v>1090</v>
      </c>
      <c r="AC1563" s="67" t="s">
        <v>1090</v>
      </c>
      <c r="AD1563" s="67" t="s">
        <v>1090</v>
      </c>
      <c r="AE1563" s="67" t="s">
        <v>1090</v>
      </c>
      <c r="AF1563" s="67">
        <v>0.5</v>
      </c>
      <c r="AG1563" s="67" t="s">
        <v>1090</v>
      </c>
      <c r="AH1563" s="67">
        <v>366.84</v>
      </c>
      <c r="AI1563" s="67" t="s">
        <v>8614</v>
      </c>
      <c r="AJ1563" s="67" t="s">
        <v>8615</v>
      </c>
      <c r="AK1563" s="67" t="s">
        <v>200</v>
      </c>
      <c r="AL1563" s="425"/>
    </row>
    <row r="1564" spans="1:529" s="60" customFormat="1" ht="34.5" customHeight="1" thickBot="1" x14ac:dyDescent="0.3">
      <c r="A1564" s="168" t="s">
        <v>8616</v>
      </c>
      <c r="B1564" s="166">
        <v>44995</v>
      </c>
      <c r="C1564" s="167" t="s">
        <v>8617</v>
      </c>
      <c r="D1564" s="167" t="s">
        <v>8618</v>
      </c>
      <c r="E1564" s="167" t="s">
        <v>7305</v>
      </c>
      <c r="F1564" s="167" t="s">
        <v>58</v>
      </c>
      <c r="G1564" s="167" t="s">
        <v>53</v>
      </c>
      <c r="H1564" s="168" t="s">
        <v>8619</v>
      </c>
      <c r="I1564" s="166">
        <v>45015</v>
      </c>
      <c r="J1564" s="166">
        <v>47649</v>
      </c>
      <c r="K1564" s="167"/>
      <c r="L1564" s="167" t="s">
        <v>8337</v>
      </c>
      <c r="M1564" s="167" t="s">
        <v>4852</v>
      </c>
      <c r="N1564" s="167" t="s">
        <v>52</v>
      </c>
      <c r="O1564" s="167">
        <v>3536</v>
      </c>
      <c r="P1564" s="759"/>
      <c r="Q1564" s="759"/>
      <c r="R1564" s="759" t="s">
        <v>9012</v>
      </c>
      <c r="S1564" s="759"/>
      <c r="T1564" s="564">
        <v>1.72</v>
      </c>
      <c r="U1564" s="167">
        <v>12.2</v>
      </c>
      <c r="V1564" s="167">
        <v>3536</v>
      </c>
      <c r="W1564" s="168" t="s">
        <v>8030</v>
      </c>
      <c r="X1564" s="167">
        <v>50</v>
      </c>
      <c r="Y1564" s="167">
        <v>25</v>
      </c>
      <c r="Z1564" s="167">
        <v>125</v>
      </c>
      <c r="AA1564" s="167" t="s">
        <v>1090</v>
      </c>
      <c r="AB1564" s="167" t="s">
        <v>1090</v>
      </c>
      <c r="AC1564" s="167" t="s">
        <v>1090</v>
      </c>
      <c r="AD1564" s="167" t="s">
        <v>1090</v>
      </c>
      <c r="AE1564" s="167" t="s">
        <v>1090</v>
      </c>
      <c r="AF1564" s="167" t="s">
        <v>1090</v>
      </c>
      <c r="AG1564" s="167" t="s">
        <v>8620</v>
      </c>
      <c r="AH1564" s="167">
        <v>50.94</v>
      </c>
      <c r="AI1564" s="167" t="s">
        <v>8621</v>
      </c>
      <c r="AJ1564" s="167" t="s">
        <v>8622</v>
      </c>
      <c r="AK1564" s="167" t="s">
        <v>200</v>
      </c>
      <c r="AL1564" s="452"/>
    </row>
    <row r="1565" spans="1:529" s="60" customFormat="1" ht="34.5" customHeight="1" thickBot="1" x14ac:dyDescent="0.3">
      <c r="A1565" s="159" t="s">
        <v>8642</v>
      </c>
      <c r="B1565" s="93">
        <v>45041</v>
      </c>
      <c r="C1565" s="94" t="s">
        <v>8643</v>
      </c>
      <c r="D1565" s="94" t="s">
        <v>8644</v>
      </c>
      <c r="E1565" s="94" t="s">
        <v>33</v>
      </c>
      <c r="F1565" s="94" t="s">
        <v>41</v>
      </c>
      <c r="G1565" s="94" t="s">
        <v>33</v>
      </c>
      <c r="H1565" s="159" t="s">
        <v>7093</v>
      </c>
      <c r="I1565" s="93">
        <v>45057</v>
      </c>
      <c r="J1565" s="93" t="s">
        <v>6161</v>
      </c>
      <c r="K1565" s="94"/>
      <c r="L1565" s="94" t="s">
        <v>6673</v>
      </c>
      <c r="M1565" s="94" t="s">
        <v>8645</v>
      </c>
      <c r="N1565" s="94" t="s">
        <v>34</v>
      </c>
      <c r="O1565" s="94">
        <v>23816.3</v>
      </c>
      <c r="P1565" s="782"/>
      <c r="Q1565" s="782"/>
      <c r="R1565" s="782"/>
      <c r="S1565" s="782"/>
      <c r="T1565" s="579">
        <v>9.52</v>
      </c>
      <c r="U1565" s="94">
        <v>65.3</v>
      </c>
      <c r="V1565" s="94">
        <v>23816.3</v>
      </c>
      <c r="W1565" s="159" t="s">
        <v>8154</v>
      </c>
      <c r="X1565" s="94">
        <v>35</v>
      </c>
      <c r="Y1565" s="94">
        <v>25</v>
      </c>
      <c r="Z1565" s="94">
        <v>125</v>
      </c>
      <c r="AA1565" s="94" t="s">
        <v>1090</v>
      </c>
      <c r="AB1565" s="94" t="s">
        <v>1090</v>
      </c>
      <c r="AC1565" s="94" t="s">
        <v>1090</v>
      </c>
      <c r="AD1565" s="94" t="s">
        <v>1090</v>
      </c>
      <c r="AE1565" s="94" t="s">
        <v>1090</v>
      </c>
      <c r="AF1565" s="94">
        <v>0.3</v>
      </c>
      <c r="AG1565" s="94" t="s">
        <v>1090</v>
      </c>
      <c r="AH1565" s="94">
        <v>677.52</v>
      </c>
      <c r="AI1565" s="94" t="s">
        <v>8646</v>
      </c>
      <c r="AJ1565" s="94" t="s">
        <v>8647</v>
      </c>
      <c r="AK1565" s="94" t="s">
        <v>6164</v>
      </c>
      <c r="AL1565" s="470"/>
    </row>
    <row r="1566" spans="1:529" s="905" customFormat="1" ht="46.5" customHeight="1" thickBot="1" x14ac:dyDescent="0.3">
      <c r="A1566" s="900" t="s">
        <v>8649</v>
      </c>
      <c r="B1566" s="898">
        <v>45041</v>
      </c>
      <c r="C1566" s="899" t="s">
        <v>7653</v>
      </c>
      <c r="D1566" s="899" t="s">
        <v>8650</v>
      </c>
      <c r="E1566" s="899" t="s">
        <v>63</v>
      </c>
      <c r="F1566" s="899" t="s">
        <v>63</v>
      </c>
      <c r="G1566" s="899" t="s">
        <v>63</v>
      </c>
      <c r="H1566" s="900" t="s">
        <v>3264</v>
      </c>
      <c r="I1566" s="898">
        <v>45075</v>
      </c>
      <c r="J1566" s="898">
        <v>46592</v>
      </c>
      <c r="K1566" s="899" t="s">
        <v>1112</v>
      </c>
      <c r="L1566" s="899" t="s">
        <v>7044</v>
      </c>
      <c r="M1566" s="899" t="s">
        <v>5792</v>
      </c>
      <c r="N1566" s="881" t="s">
        <v>284</v>
      </c>
      <c r="O1566" s="899">
        <v>2946.4</v>
      </c>
      <c r="P1566" s="901"/>
      <c r="Q1566" s="901"/>
      <c r="R1566" s="901"/>
      <c r="S1566" s="901"/>
      <c r="T1566" s="902">
        <v>0.33600000000000002</v>
      </c>
      <c r="U1566" s="899">
        <v>8.07</v>
      </c>
      <c r="V1566" s="899">
        <v>2946.4</v>
      </c>
      <c r="W1566" s="899" t="s">
        <v>3184</v>
      </c>
      <c r="X1566" s="899">
        <v>60</v>
      </c>
      <c r="Y1566" s="899">
        <v>25</v>
      </c>
      <c r="Z1566" s="899">
        <v>125</v>
      </c>
      <c r="AA1566" s="899" t="s">
        <v>1090</v>
      </c>
      <c r="AB1566" s="899" t="s">
        <v>1090</v>
      </c>
      <c r="AC1566" s="899" t="s">
        <v>1090</v>
      </c>
      <c r="AD1566" s="899" t="s">
        <v>1090</v>
      </c>
      <c r="AE1566" s="899" t="s">
        <v>1090</v>
      </c>
      <c r="AF1566" s="899">
        <v>0.3</v>
      </c>
      <c r="AG1566" s="899" t="s">
        <v>8258</v>
      </c>
      <c r="AH1566" s="899">
        <v>138.74100000000001</v>
      </c>
      <c r="AI1566" s="899" t="s">
        <v>5794</v>
      </c>
      <c r="AJ1566" s="899" t="s">
        <v>5795</v>
      </c>
      <c r="AK1566" s="881" t="s">
        <v>1459</v>
      </c>
      <c r="AL1566" s="903" t="s">
        <v>8693</v>
      </c>
      <c r="AM1566" s="904"/>
      <c r="AN1566" s="904"/>
      <c r="AO1566" s="904"/>
      <c r="AP1566" s="904"/>
      <c r="AQ1566" s="904"/>
      <c r="AR1566" s="904"/>
      <c r="AS1566" s="904"/>
      <c r="AT1566" s="904"/>
      <c r="AU1566" s="904"/>
      <c r="AV1566" s="904"/>
      <c r="AW1566" s="904"/>
      <c r="AX1566" s="904"/>
      <c r="AY1566" s="904"/>
      <c r="AZ1566" s="904"/>
      <c r="BA1566" s="904"/>
      <c r="BB1566" s="904"/>
      <c r="BC1566" s="904"/>
      <c r="BD1566" s="904"/>
      <c r="BE1566" s="904"/>
      <c r="BF1566" s="904"/>
      <c r="BG1566" s="904"/>
      <c r="BH1566" s="904"/>
      <c r="BI1566" s="904"/>
      <c r="BJ1566" s="904"/>
      <c r="BK1566" s="904"/>
      <c r="BL1566" s="904"/>
      <c r="BM1566" s="904"/>
      <c r="BN1566" s="904"/>
      <c r="BO1566" s="904"/>
      <c r="BP1566" s="904"/>
      <c r="BQ1566" s="904"/>
      <c r="BR1566" s="904"/>
      <c r="BS1566" s="904"/>
      <c r="BT1566" s="904"/>
      <c r="BU1566" s="904"/>
      <c r="BV1566" s="904"/>
      <c r="BW1566" s="904"/>
      <c r="BX1566" s="904"/>
      <c r="BY1566" s="904"/>
      <c r="BZ1566" s="904"/>
      <c r="CA1566" s="904"/>
      <c r="CB1566" s="904"/>
      <c r="CC1566" s="904"/>
      <c r="CD1566" s="904"/>
      <c r="CE1566" s="904"/>
      <c r="CF1566" s="904"/>
      <c r="CG1566" s="904"/>
      <c r="CH1566" s="904"/>
      <c r="CI1566" s="904"/>
      <c r="CJ1566" s="904"/>
      <c r="CK1566" s="904"/>
      <c r="CL1566" s="904"/>
      <c r="CM1566" s="904"/>
      <c r="CN1566" s="904"/>
      <c r="CO1566" s="904"/>
      <c r="CP1566" s="904"/>
      <c r="CQ1566" s="904"/>
      <c r="CR1566" s="904"/>
      <c r="CS1566" s="904"/>
      <c r="CT1566" s="904"/>
      <c r="CU1566" s="904"/>
      <c r="CV1566" s="904"/>
      <c r="CW1566" s="904"/>
      <c r="CX1566" s="904"/>
      <c r="CY1566" s="904"/>
      <c r="CZ1566" s="904"/>
      <c r="DA1566" s="904"/>
      <c r="DB1566" s="904"/>
      <c r="DC1566" s="904"/>
      <c r="DD1566" s="904"/>
      <c r="DE1566" s="904"/>
      <c r="DF1566" s="904"/>
      <c r="DG1566" s="904"/>
      <c r="DH1566" s="904"/>
      <c r="DI1566" s="904"/>
      <c r="DJ1566" s="904"/>
      <c r="DK1566" s="904"/>
      <c r="DL1566" s="904"/>
      <c r="DM1566" s="904"/>
      <c r="DN1566" s="904"/>
      <c r="DO1566" s="904"/>
      <c r="DP1566" s="904"/>
      <c r="DQ1566" s="904"/>
      <c r="DR1566" s="904"/>
      <c r="DS1566" s="904"/>
      <c r="DT1566" s="904"/>
      <c r="DU1566" s="904"/>
      <c r="DV1566" s="904"/>
      <c r="DW1566" s="904"/>
      <c r="DX1566" s="904"/>
      <c r="DY1566" s="904"/>
      <c r="DZ1566" s="904"/>
      <c r="EA1566" s="904"/>
      <c r="EB1566" s="904"/>
      <c r="EC1566" s="904"/>
      <c r="ED1566" s="904"/>
      <c r="EE1566" s="904"/>
      <c r="EF1566" s="904"/>
      <c r="EG1566" s="904"/>
      <c r="EH1566" s="904"/>
      <c r="EI1566" s="904"/>
      <c r="EJ1566" s="904"/>
      <c r="EK1566" s="904"/>
      <c r="EL1566" s="904"/>
      <c r="EM1566" s="904"/>
      <c r="EN1566" s="904"/>
      <c r="EO1566" s="904"/>
      <c r="EP1566" s="904"/>
      <c r="EQ1566" s="904"/>
      <c r="ER1566" s="904"/>
      <c r="ES1566" s="904"/>
      <c r="ET1566" s="904"/>
      <c r="EU1566" s="904"/>
      <c r="EV1566" s="904"/>
      <c r="EW1566" s="904"/>
      <c r="EX1566" s="904"/>
      <c r="EY1566" s="904"/>
      <c r="EZ1566" s="904"/>
      <c r="FA1566" s="904"/>
      <c r="FB1566" s="904"/>
      <c r="FC1566" s="904"/>
      <c r="FD1566" s="904"/>
      <c r="FE1566" s="904"/>
      <c r="FF1566" s="904"/>
      <c r="FG1566" s="904"/>
      <c r="FH1566" s="904"/>
      <c r="FI1566" s="904"/>
      <c r="FJ1566" s="904"/>
      <c r="FK1566" s="904"/>
      <c r="FL1566" s="904"/>
      <c r="FM1566" s="904"/>
      <c r="FN1566" s="904"/>
      <c r="FO1566" s="904"/>
      <c r="FP1566" s="904"/>
      <c r="FQ1566" s="904"/>
      <c r="FR1566" s="904"/>
      <c r="FS1566" s="904"/>
      <c r="FT1566" s="904"/>
      <c r="FU1566" s="904"/>
      <c r="FV1566" s="904"/>
      <c r="FW1566" s="904"/>
      <c r="FX1566" s="904"/>
      <c r="FY1566" s="904"/>
      <c r="FZ1566" s="904"/>
      <c r="GA1566" s="904"/>
      <c r="GB1566" s="904"/>
      <c r="GC1566" s="904"/>
      <c r="GD1566" s="904"/>
      <c r="GE1566" s="904"/>
      <c r="GF1566" s="904"/>
      <c r="GG1566" s="904"/>
      <c r="GH1566" s="904"/>
      <c r="GI1566" s="904"/>
      <c r="GJ1566" s="904"/>
      <c r="GK1566" s="904"/>
      <c r="GL1566" s="904"/>
      <c r="GM1566" s="904"/>
      <c r="GN1566" s="904"/>
      <c r="GO1566" s="904"/>
      <c r="GP1566" s="904"/>
      <c r="GQ1566" s="904"/>
      <c r="GR1566" s="904"/>
      <c r="GS1566" s="904"/>
      <c r="GT1566" s="904"/>
      <c r="GU1566" s="904"/>
      <c r="GV1566" s="904"/>
      <c r="GW1566" s="904"/>
      <c r="GX1566" s="904"/>
      <c r="GY1566" s="904"/>
      <c r="GZ1566" s="904"/>
      <c r="HA1566" s="904"/>
      <c r="HB1566" s="904"/>
      <c r="HC1566" s="904"/>
      <c r="HD1566" s="904"/>
      <c r="HE1566" s="904"/>
      <c r="HF1566" s="904"/>
      <c r="HG1566" s="904"/>
      <c r="HH1566" s="904"/>
      <c r="HI1566" s="904"/>
      <c r="HJ1566" s="904"/>
      <c r="HK1566" s="904"/>
      <c r="HL1566" s="904"/>
      <c r="HM1566" s="904"/>
      <c r="HN1566" s="904"/>
      <c r="HO1566" s="904"/>
      <c r="HP1566" s="904"/>
      <c r="HQ1566" s="904"/>
      <c r="HR1566" s="904"/>
      <c r="HS1566" s="904"/>
      <c r="HT1566" s="904"/>
      <c r="HU1566" s="904"/>
      <c r="HV1566" s="904"/>
      <c r="HW1566" s="904"/>
      <c r="HX1566" s="904"/>
      <c r="HY1566" s="904"/>
      <c r="HZ1566" s="904"/>
      <c r="IA1566" s="904"/>
      <c r="IB1566" s="904"/>
      <c r="IC1566" s="904"/>
      <c r="ID1566" s="904"/>
      <c r="IE1566" s="904"/>
      <c r="IF1566" s="904"/>
      <c r="IG1566" s="904"/>
      <c r="IH1566" s="904"/>
      <c r="II1566" s="904"/>
      <c r="IJ1566" s="904"/>
      <c r="IK1566" s="904"/>
      <c r="IL1566" s="904"/>
      <c r="IM1566" s="904"/>
      <c r="IN1566" s="904"/>
      <c r="IO1566" s="904"/>
      <c r="IP1566" s="904"/>
      <c r="IQ1566" s="904"/>
      <c r="IR1566" s="904"/>
      <c r="IS1566" s="904"/>
      <c r="IT1566" s="904"/>
      <c r="IU1566" s="904"/>
      <c r="IV1566" s="904"/>
      <c r="IW1566" s="904"/>
      <c r="IX1566" s="904"/>
      <c r="IY1566" s="904"/>
      <c r="IZ1566" s="904"/>
      <c r="JA1566" s="904"/>
      <c r="JB1566" s="904"/>
      <c r="JC1566" s="904"/>
      <c r="JD1566" s="904"/>
      <c r="JE1566" s="904"/>
      <c r="JF1566" s="904"/>
      <c r="JG1566" s="904"/>
      <c r="JH1566" s="904"/>
      <c r="JI1566" s="904"/>
      <c r="JJ1566" s="904"/>
      <c r="JK1566" s="904"/>
      <c r="JL1566" s="904"/>
      <c r="JM1566" s="904"/>
      <c r="JN1566" s="904"/>
      <c r="JO1566" s="904"/>
      <c r="JP1566" s="904"/>
      <c r="JQ1566" s="904"/>
      <c r="JR1566" s="904"/>
      <c r="JS1566" s="904"/>
      <c r="JT1566" s="904"/>
      <c r="JU1566" s="904"/>
      <c r="JV1566" s="904"/>
      <c r="JW1566" s="904"/>
      <c r="JX1566" s="904"/>
      <c r="JY1566" s="904"/>
      <c r="JZ1566" s="904"/>
      <c r="KA1566" s="904"/>
      <c r="KB1566" s="904"/>
      <c r="KC1566" s="904"/>
      <c r="KD1566" s="904"/>
      <c r="KE1566" s="904"/>
      <c r="KF1566" s="904"/>
      <c r="KG1566" s="904"/>
      <c r="KH1566" s="904"/>
      <c r="KI1566" s="904"/>
      <c r="KJ1566" s="904"/>
      <c r="KK1566" s="904"/>
      <c r="KL1566" s="904"/>
      <c r="KM1566" s="904"/>
      <c r="KN1566" s="904"/>
      <c r="KO1566" s="904"/>
      <c r="KP1566" s="904"/>
      <c r="KQ1566" s="904"/>
      <c r="KR1566" s="904"/>
      <c r="KS1566" s="904"/>
      <c r="KT1566" s="904"/>
      <c r="KU1566" s="904"/>
      <c r="KV1566" s="904"/>
      <c r="KW1566" s="904"/>
      <c r="KX1566" s="904"/>
      <c r="KY1566" s="904"/>
      <c r="KZ1566" s="904"/>
      <c r="LA1566" s="904"/>
      <c r="LB1566" s="904"/>
      <c r="LC1566" s="904"/>
      <c r="LD1566" s="904"/>
      <c r="LE1566" s="904"/>
      <c r="LF1566" s="904"/>
      <c r="LG1566" s="904"/>
      <c r="LH1566" s="904"/>
      <c r="LI1566" s="904"/>
      <c r="LJ1566" s="904"/>
      <c r="LK1566" s="904"/>
      <c r="LL1566" s="904"/>
      <c r="LM1566" s="904"/>
      <c r="LN1566" s="904"/>
      <c r="LO1566" s="904"/>
      <c r="LP1566" s="904"/>
      <c r="LQ1566" s="904"/>
      <c r="LR1566" s="904"/>
      <c r="LS1566" s="904"/>
      <c r="LT1566" s="904"/>
      <c r="LU1566" s="904"/>
      <c r="LV1566" s="904"/>
      <c r="LW1566" s="904"/>
      <c r="LX1566" s="904"/>
      <c r="LY1566" s="904"/>
      <c r="LZ1566" s="904"/>
      <c r="MA1566" s="904"/>
      <c r="MB1566" s="904"/>
      <c r="MC1566" s="904"/>
      <c r="MD1566" s="904"/>
      <c r="ME1566" s="904"/>
      <c r="MF1566" s="904"/>
      <c r="MG1566" s="904"/>
      <c r="MH1566" s="904"/>
      <c r="MI1566" s="904"/>
      <c r="MJ1566" s="904"/>
      <c r="MK1566" s="904"/>
      <c r="ML1566" s="904"/>
      <c r="MM1566" s="904"/>
      <c r="MN1566" s="904"/>
      <c r="MO1566" s="904"/>
      <c r="MP1566" s="904"/>
      <c r="MQ1566" s="904"/>
      <c r="MR1566" s="904"/>
      <c r="MS1566" s="904"/>
      <c r="MT1566" s="904"/>
      <c r="MU1566" s="904"/>
      <c r="MV1566" s="904"/>
      <c r="MW1566" s="904"/>
      <c r="MX1566" s="904"/>
      <c r="MY1566" s="904"/>
      <c r="MZ1566" s="904"/>
      <c r="NA1566" s="904"/>
      <c r="NB1566" s="904"/>
      <c r="NC1566" s="904"/>
      <c r="ND1566" s="904"/>
      <c r="NE1566" s="904"/>
      <c r="NF1566" s="904"/>
      <c r="NG1566" s="904"/>
      <c r="NH1566" s="904"/>
      <c r="NI1566" s="904"/>
      <c r="NJ1566" s="904"/>
      <c r="NK1566" s="904"/>
      <c r="NL1566" s="904"/>
      <c r="NM1566" s="904"/>
      <c r="NN1566" s="904"/>
      <c r="NO1566" s="904"/>
      <c r="NP1566" s="904"/>
      <c r="NQ1566" s="904"/>
      <c r="NR1566" s="904"/>
      <c r="NS1566" s="904"/>
      <c r="NT1566" s="904"/>
      <c r="NU1566" s="904"/>
      <c r="NV1566" s="904"/>
      <c r="NW1566" s="904"/>
      <c r="NX1566" s="904"/>
      <c r="NY1566" s="904"/>
      <c r="NZ1566" s="904"/>
      <c r="OA1566" s="904"/>
      <c r="OB1566" s="904"/>
      <c r="OC1566" s="904"/>
      <c r="OD1566" s="904"/>
      <c r="OE1566" s="904"/>
      <c r="OF1566" s="904"/>
      <c r="OG1566" s="904"/>
      <c r="OH1566" s="904"/>
      <c r="OI1566" s="904"/>
      <c r="OJ1566" s="904"/>
      <c r="OK1566" s="904"/>
      <c r="OL1566" s="904"/>
      <c r="OM1566" s="904"/>
      <c r="ON1566" s="904"/>
      <c r="OO1566" s="904"/>
      <c r="OP1566" s="904"/>
      <c r="OQ1566" s="904"/>
      <c r="OR1566" s="904"/>
      <c r="OS1566" s="904"/>
      <c r="OT1566" s="904"/>
      <c r="OU1566" s="904"/>
      <c r="OV1566" s="904"/>
      <c r="OW1566" s="904"/>
      <c r="OX1566" s="904"/>
      <c r="OY1566" s="904"/>
      <c r="OZ1566" s="904"/>
      <c r="PA1566" s="904"/>
      <c r="PB1566" s="904"/>
      <c r="PC1566" s="904"/>
      <c r="PD1566" s="904"/>
      <c r="PE1566" s="904"/>
      <c r="PF1566" s="904"/>
      <c r="PG1566" s="904"/>
      <c r="PH1566" s="904"/>
      <c r="PI1566" s="904"/>
      <c r="PJ1566" s="904"/>
      <c r="PK1566" s="904"/>
      <c r="PL1566" s="904"/>
      <c r="PM1566" s="904"/>
      <c r="PN1566" s="904"/>
      <c r="PO1566" s="904"/>
      <c r="PP1566" s="904"/>
      <c r="PQ1566" s="904"/>
      <c r="PR1566" s="904"/>
      <c r="PS1566" s="904"/>
      <c r="PT1566" s="904"/>
      <c r="PU1566" s="904"/>
      <c r="PV1566" s="904"/>
      <c r="PW1566" s="904"/>
      <c r="PX1566" s="904"/>
      <c r="PY1566" s="904"/>
      <c r="PZ1566" s="904"/>
      <c r="QA1566" s="904"/>
      <c r="QB1566" s="904"/>
      <c r="QC1566" s="904"/>
      <c r="QD1566" s="904"/>
      <c r="QE1566" s="904"/>
      <c r="QF1566" s="904"/>
      <c r="QG1566" s="904"/>
      <c r="QH1566" s="904"/>
      <c r="QI1566" s="904"/>
      <c r="QJ1566" s="904"/>
      <c r="QK1566" s="904"/>
      <c r="QL1566" s="904"/>
      <c r="QM1566" s="904"/>
      <c r="QN1566" s="904"/>
      <c r="QO1566" s="904"/>
      <c r="QP1566" s="904"/>
      <c r="QQ1566" s="904"/>
      <c r="QR1566" s="904"/>
      <c r="QS1566" s="904"/>
      <c r="QT1566" s="904"/>
      <c r="QU1566" s="904"/>
      <c r="QV1566" s="904"/>
      <c r="QW1566" s="904"/>
      <c r="QX1566" s="904"/>
      <c r="QY1566" s="904"/>
      <c r="QZ1566" s="904"/>
      <c r="RA1566" s="904"/>
      <c r="RB1566" s="904"/>
      <c r="RC1566" s="904"/>
      <c r="RD1566" s="904"/>
      <c r="RE1566" s="904"/>
      <c r="RF1566" s="904"/>
      <c r="RG1566" s="904"/>
      <c r="RH1566" s="904"/>
      <c r="RI1566" s="904"/>
      <c r="RJ1566" s="904"/>
      <c r="RK1566" s="904"/>
      <c r="RL1566" s="904"/>
      <c r="RM1566" s="904"/>
      <c r="RN1566" s="904"/>
      <c r="RO1566" s="904"/>
      <c r="RP1566" s="904"/>
      <c r="RQ1566" s="904"/>
      <c r="RR1566" s="904"/>
      <c r="RS1566" s="904"/>
      <c r="RT1566" s="904"/>
      <c r="RU1566" s="904"/>
      <c r="RV1566" s="904"/>
      <c r="RW1566" s="904"/>
      <c r="RX1566" s="904"/>
      <c r="RY1566" s="904"/>
      <c r="RZ1566" s="904"/>
      <c r="SA1566" s="904"/>
      <c r="SB1566" s="904"/>
      <c r="SC1566" s="904"/>
      <c r="SD1566" s="904"/>
      <c r="SE1566" s="904"/>
      <c r="SF1566" s="904"/>
      <c r="SG1566" s="904"/>
      <c r="SH1566" s="904"/>
      <c r="SI1566" s="904"/>
      <c r="SJ1566" s="904"/>
      <c r="SK1566" s="904"/>
      <c r="SL1566" s="904"/>
      <c r="SM1566" s="904"/>
      <c r="SN1566" s="904"/>
      <c r="SO1566" s="904"/>
      <c r="SP1566" s="904"/>
      <c r="SQ1566" s="904"/>
      <c r="SR1566" s="904"/>
      <c r="SS1566" s="904"/>
      <c r="ST1566" s="904"/>
      <c r="SU1566" s="904"/>
      <c r="SV1566" s="904"/>
      <c r="SW1566" s="904"/>
      <c r="SX1566" s="904"/>
      <c r="SY1566" s="904"/>
      <c r="SZ1566" s="904"/>
      <c r="TA1566" s="904"/>
      <c r="TB1566" s="904"/>
      <c r="TC1566" s="904"/>
      <c r="TD1566" s="904"/>
      <c r="TE1566" s="904"/>
      <c r="TF1566" s="904"/>
      <c r="TG1566" s="904"/>
      <c r="TH1566" s="904"/>
      <c r="TI1566" s="904"/>
    </row>
    <row r="1567" spans="1:529" s="910" customFormat="1" ht="46.5" customHeight="1" x14ac:dyDescent="0.25">
      <c r="A1567" s="867" t="s">
        <v>8651</v>
      </c>
      <c r="B1567" s="906">
        <v>45061</v>
      </c>
      <c r="C1567" s="871" t="s">
        <v>8653</v>
      </c>
      <c r="D1567" s="871" t="s">
        <v>8652</v>
      </c>
      <c r="E1567" s="871" t="s">
        <v>33</v>
      </c>
      <c r="F1567" s="871" t="s">
        <v>41</v>
      </c>
      <c r="G1567" s="871" t="s">
        <v>33</v>
      </c>
      <c r="H1567" s="867" t="s">
        <v>7093</v>
      </c>
      <c r="I1567" s="906">
        <v>45084</v>
      </c>
      <c r="J1567" s="906">
        <v>47253</v>
      </c>
      <c r="K1567" s="871"/>
      <c r="L1567" s="871" t="s">
        <v>6673</v>
      </c>
      <c r="M1567" s="871" t="s">
        <v>7626</v>
      </c>
      <c r="N1567" s="888" t="s">
        <v>34</v>
      </c>
      <c r="O1567" s="871">
        <v>40996.800000000003</v>
      </c>
      <c r="P1567" s="907"/>
      <c r="Q1567" s="907"/>
      <c r="R1567" s="907"/>
      <c r="S1567" s="907"/>
      <c r="T1567" s="908">
        <v>35.72</v>
      </c>
      <c r="U1567" s="871">
        <v>341.64</v>
      </c>
      <c r="V1567" s="871">
        <v>40996.800000000003</v>
      </c>
      <c r="W1567" s="867" t="s">
        <v>6563</v>
      </c>
      <c r="X1567" s="871">
        <v>35</v>
      </c>
      <c r="Y1567" s="871">
        <v>25</v>
      </c>
      <c r="Z1567" s="871">
        <v>125</v>
      </c>
      <c r="AA1567" s="871"/>
      <c r="AB1567" s="871"/>
      <c r="AC1567" s="871"/>
      <c r="AD1567" s="871"/>
      <c r="AE1567" s="871"/>
      <c r="AF1567" s="871"/>
      <c r="AG1567" s="871"/>
      <c r="AH1567" s="871">
        <v>697.25</v>
      </c>
      <c r="AI1567" s="871" t="s">
        <v>8655</v>
      </c>
      <c r="AJ1567" s="871" t="s">
        <v>8656</v>
      </c>
      <c r="AK1567" s="888" t="s">
        <v>8657</v>
      </c>
      <c r="AL1567" s="909"/>
      <c r="AM1567" s="904"/>
      <c r="AN1567" s="904"/>
      <c r="AO1567" s="904"/>
      <c r="AP1567" s="904"/>
      <c r="AQ1567" s="904"/>
      <c r="AR1567" s="904"/>
      <c r="AS1567" s="904"/>
      <c r="AT1567" s="904"/>
      <c r="AU1567" s="904"/>
      <c r="AV1567" s="904"/>
      <c r="AW1567" s="904"/>
      <c r="AX1567" s="904"/>
      <c r="AY1567" s="904"/>
      <c r="AZ1567" s="904"/>
      <c r="BA1567" s="904"/>
      <c r="BB1567" s="904"/>
      <c r="BC1567" s="904"/>
      <c r="BD1567" s="904"/>
      <c r="BE1567" s="904"/>
      <c r="BF1567" s="904"/>
      <c r="BG1567" s="904"/>
      <c r="BH1567" s="904"/>
      <c r="BI1567" s="904"/>
      <c r="BJ1567" s="904"/>
      <c r="BK1567" s="904"/>
      <c r="BL1567" s="904"/>
      <c r="BM1567" s="904"/>
      <c r="BN1567" s="904"/>
      <c r="BO1567" s="904"/>
      <c r="BP1567" s="904"/>
      <c r="BQ1567" s="904"/>
      <c r="BR1567" s="904"/>
      <c r="BS1567" s="904"/>
      <c r="BT1567" s="904"/>
      <c r="BU1567" s="904"/>
      <c r="BV1567" s="904"/>
      <c r="BW1567" s="904"/>
      <c r="BX1567" s="904"/>
      <c r="BY1567" s="904"/>
      <c r="BZ1567" s="904"/>
      <c r="CA1567" s="904"/>
      <c r="CB1567" s="904"/>
      <c r="CC1567" s="904"/>
      <c r="CD1567" s="904"/>
      <c r="CE1567" s="904"/>
      <c r="CF1567" s="904"/>
      <c r="CG1567" s="904"/>
      <c r="CH1567" s="904"/>
      <c r="CI1567" s="904"/>
      <c r="CJ1567" s="904"/>
      <c r="CK1567" s="904"/>
      <c r="CL1567" s="904"/>
      <c r="CM1567" s="904"/>
      <c r="CN1567" s="904"/>
      <c r="CO1567" s="904"/>
      <c r="CP1567" s="904"/>
      <c r="CQ1567" s="904"/>
      <c r="CR1567" s="904"/>
      <c r="CS1567" s="904"/>
      <c r="CT1567" s="904"/>
      <c r="CU1567" s="904"/>
      <c r="CV1567" s="904"/>
      <c r="CW1567" s="904"/>
      <c r="CX1567" s="904"/>
      <c r="CY1567" s="904"/>
      <c r="CZ1567" s="904"/>
      <c r="DA1567" s="904"/>
      <c r="DB1567" s="904"/>
      <c r="DC1567" s="904"/>
      <c r="DD1567" s="904"/>
      <c r="DE1567" s="904"/>
      <c r="DF1567" s="904"/>
      <c r="DG1567" s="904"/>
      <c r="DH1567" s="904"/>
      <c r="DI1567" s="904"/>
      <c r="DJ1567" s="904"/>
      <c r="DK1567" s="904"/>
      <c r="DL1567" s="904"/>
      <c r="DM1567" s="904"/>
      <c r="DN1567" s="904"/>
      <c r="DO1567" s="904"/>
      <c r="DP1567" s="904"/>
      <c r="DQ1567" s="904"/>
      <c r="DR1567" s="904"/>
      <c r="DS1567" s="904"/>
      <c r="DT1567" s="904"/>
      <c r="DU1567" s="904"/>
      <c r="DV1567" s="904"/>
      <c r="DW1567" s="904"/>
      <c r="DX1567" s="904"/>
      <c r="DY1567" s="904"/>
      <c r="DZ1567" s="904"/>
      <c r="EA1567" s="904"/>
      <c r="EB1567" s="904"/>
      <c r="EC1567" s="904"/>
      <c r="ED1567" s="904"/>
      <c r="EE1567" s="904"/>
      <c r="EF1567" s="904"/>
      <c r="EG1567" s="904"/>
      <c r="EH1567" s="904"/>
      <c r="EI1567" s="904"/>
      <c r="EJ1567" s="904"/>
      <c r="EK1567" s="904"/>
      <c r="EL1567" s="904"/>
      <c r="EM1567" s="904"/>
      <c r="EN1567" s="904"/>
      <c r="EO1567" s="904"/>
      <c r="EP1567" s="904"/>
      <c r="EQ1567" s="904"/>
      <c r="ER1567" s="904"/>
      <c r="ES1567" s="904"/>
      <c r="ET1567" s="904"/>
      <c r="EU1567" s="904"/>
      <c r="EV1567" s="904"/>
      <c r="EW1567" s="904"/>
      <c r="EX1567" s="904"/>
      <c r="EY1567" s="904"/>
      <c r="EZ1567" s="904"/>
      <c r="FA1567" s="904"/>
      <c r="FB1567" s="904"/>
      <c r="FC1567" s="904"/>
      <c r="FD1567" s="904"/>
      <c r="FE1567" s="904"/>
      <c r="FF1567" s="904"/>
      <c r="FG1567" s="904"/>
      <c r="FH1567" s="904"/>
      <c r="FI1567" s="904"/>
      <c r="FJ1567" s="904"/>
      <c r="FK1567" s="904"/>
      <c r="FL1567" s="904"/>
      <c r="FM1567" s="904"/>
      <c r="FN1567" s="904"/>
      <c r="FO1567" s="904"/>
      <c r="FP1567" s="904"/>
      <c r="FQ1567" s="904"/>
      <c r="FR1567" s="904"/>
      <c r="FS1567" s="904"/>
      <c r="FT1567" s="904"/>
      <c r="FU1567" s="904"/>
      <c r="FV1567" s="904"/>
      <c r="FW1567" s="904"/>
      <c r="FX1567" s="904"/>
      <c r="FY1567" s="904"/>
      <c r="FZ1567" s="904"/>
      <c r="GA1567" s="904"/>
      <c r="GB1567" s="904"/>
      <c r="GC1567" s="904"/>
      <c r="GD1567" s="904"/>
      <c r="GE1567" s="904"/>
      <c r="GF1567" s="904"/>
      <c r="GG1567" s="904"/>
      <c r="GH1567" s="904"/>
      <c r="GI1567" s="904"/>
      <c r="GJ1567" s="904"/>
      <c r="GK1567" s="904"/>
      <c r="GL1567" s="904"/>
      <c r="GM1567" s="904"/>
      <c r="GN1567" s="904"/>
      <c r="GO1567" s="904"/>
      <c r="GP1567" s="904"/>
      <c r="GQ1567" s="904"/>
      <c r="GR1567" s="904"/>
      <c r="GS1567" s="904"/>
      <c r="GT1567" s="904"/>
      <c r="GU1567" s="904"/>
      <c r="GV1567" s="904"/>
      <c r="GW1567" s="904"/>
      <c r="GX1567" s="904"/>
      <c r="GY1567" s="904"/>
      <c r="GZ1567" s="904"/>
      <c r="HA1567" s="904"/>
      <c r="HB1567" s="904"/>
      <c r="HC1567" s="904"/>
      <c r="HD1567" s="904"/>
      <c r="HE1567" s="904"/>
      <c r="HF1567" s="904"/>
      <c r="HG1567" s="904"/>
      <c r="HH1567" s="904"/>
      <c r="HI1567" s="904"/>
      <c r="HJ1567" s="904"/>
      <c r="HK1567" s="904"/>
      <c r="HL1567" s="904"/>
      <c r="HM1567" s="904"/>
      <c r="HN1567" s="904"/>
      <c r="HO1567" s="904"/>
      <c r="HP1567" s="904"/>
      <c r="HQ1567" s="904"/>
      <c r="HR1567" s="904"/>
      <c r="HS1567" s="904"/>
      <c r="HT1567" s="904"/>
      <c r="HU1567" s="904"/>
      <c r="HV1567" s="904"/>
      <c r="HW1567" s="904"/>
      <c r="HX1567" s="904"/>
      <c r="HY1567" s="904"/>
      <c r="HZ1567" s="904"/>
      <c r="IA1567" s="904"/>
      <c r="IB1567" s="904"/>
      <c r="IC1567" s="904"/>
      <c r="ID1567" s="904"/>
      <c r="IE1567" s="904"/>
      <c r="IF1567" s="904"/>
      <c r="IG1567" s="904"/>
      <c r="IH1567" s="904"/>
      <c r="II1567" s="904"/>
      <c r="IJ1567" s="904"/>
      <c r="IK1567" s="904"/>
      <c r="IL1567" s="904"/>
      <c r="IM1567" s="904"/>
      <c r="IN1567" s="904"/>
      <c r="IO1567" s="904"/>
      <c r="IP1567" s="904"/>
      <c r="IQ1567" s="904"/>
      <c r="IR1567" s="904"/>
      <c r="IS1567" s="904"/>
      <c r="IT1567" s="904"/>
      <c r="IU1567" s="904"/>
      <c r="IV1567" s="904"/>
      <c r="IW1567" s="904"/>
      <c r="IX1567" s="904"/>
      <c r="IY1567" s="904"/>
      <c r="IZ1567" s="904"/>
      <c r="JA1567" s="904"/>
      <c r="JB1567" s="904"/>
      <c r="JC1567" s="904"/>
      <c r="JD1567" s="904"/>
      <c r="JE1567" s="904"/>
      <c r="JF1567" s="904"/>
      <c r="JG1567" s="904"/>
      <c r="JH1567" s="904"/>
      <c r="JI1567" s="904"/>
      <c r="JJ1567" s="904"/>
      <c r="JK1567" s="904"/>
      <c r="JL1567" s="904"/>
      <c r="JM1567" s="904"/>
      <c r="JN1567" s="904"/>
      <c r="JO1567" s="904"/>
      <c r="JP1567" s="904"/>
      <c r="JQ1567" s="904"/>
      <c r="JR1567" s="904"/>
      <c r="JS1567" s="904"/>
      <c r="JT1567" s="904"/>
      <c r="JU1567" s="904"/>
      <c r="JV1567" s="904"/>
      <c r="JW1567" s="904"/>
      <c r="JX1567" s="904"/>
      <c r="JY1567" s="904"/>
      <c r="JZ1567" s="904"/>
      <c r="KA1567" s="904"/>
      <c r="KB1567" s="904"/>
      <c r="KC1567" s="904"/>
      <c r="KD1567" s="904"/>
      <c r="KE1567" s="904"/>
      <c r="KF1567" s="904"/>
      <c r="KG1567" s="904"/>
      <c r="KH1567" s="904"/>
      <c r="KI1567" s="904"/>
      <c r="KJ1567" s="904"/>
      <c r="KK1567" s="904"/>
      <c r="KL1567" s="904"/>
      <c r="KM1567" s="904"/>
      <c r="KN1567" s="904"/>
      <c r="KO1567" s="904"/>
      <c r="KP1567" s="904"/>
      <c r="KQ1567" s="904"/>
      <c r="KR1567" s="904"/>
      <c r="KS1567" s="904"/>
      <c r="KT1567" s="904"/>
      <c r="KU1567" s="904"/>
      <c r="KV1567" s="904"/>
      <c r="KW1567" s="904"/>
      <c r="KX1567" s="904"/>
      <c r="KY1567" s="904"/>
      <c r="KZ1567" s="904"/>
      <c r="LA1567" s="904"/>
      <c r="LB1567" s="904"/>
      <c r="LC1567" s="904"/>
      <c r="LD1567" s="904"/>
      <c r="LE1567" s="904"/>
      <c r="LF1567" s="904"/>
      <c r="LG1567" s="904"/>
      <c r="LH1567" s="904"/>
      <c r="LI1567" s="904"/>
      <c r="LJ1567" s="904"/>
      <c r="LK1567" s="904"/>
      <c r="LL1567" s="904"/>
      <c r="LM1567" s="904"/>
      <c r="LN1567" s="904"/>
      <c r="LO1567" s="904"/>
      <c r="LP1567" s="904"/>
      <c r="LQ1567" s="904"/>
      <c r="LR1567" s="904"/>
      <c r="LS1567" s="904"/>
      <c r="LT1567" s="904"/>
      <c r="LU1567" s="904"/>
      <c r="LV1567" s="904"/>
      <c r="LW1567" s="904"/>
      <c r="LX1567" s="904"/>
      <c r="LY1567" s="904"/>
      <c r="LZ1567" s="904"/>
      <c r="MA1567" s="904"/>
      <c r="MB1567" s="904"/>
      <c r="MC1567" s="904"/>
      <c r="MD1567" s="904"/>
      <c r="ME1567" s="904"/>
      <c r="MF1567" s="904"/>
      <c r="MG1567" s="904"/>
      <c r="MH1567" s="904"/>
      <c r="MI1567" s="904"/>
      <c r="MJ1567" s="904"/>
      <c r="MK1567" s="904"/>
      <c r="ML1567" s="904"/>
      <c r="MM1567" s="904"/>
      <c r="MN1567" s="904"/>
      <c r="MO1567" s="904"/>
      <c r="MP1567" s="904"/>
      <c r="MQ1567" s="904"/>
      <c r="MR1567" s="904"/>
      <c r="MS1567" s="904"/>
      <c r="MT1567" s="904"/>
      <c r="MU1567" s="904"/>
      <c r="MV1567" s="904"/>
      <c r="MW1567" s="904"/>
      <c r="MX1567" s="904"/>
      <c r="MY1567" s="904"/>
      <c r="MZ1567" s="904"/>
      <c r="NA1567" s="904"/>
      <c r="NB1567" s="904"/>
      <c r="NC1567" s="904"/>
      <c r="ND1567" s="904"/>
      <c r="NE1567" s="904"/>
      <c r="NF1567" s="904"/>
      <c r="NG1567" s="904"/>
      <c r="NH1567" s="904"/>
      <c r="NI1567" s="904"/>
      <c r="NJ1567" s="904"/>
      <c r="NK1567" s="904"/>
      <c r="NL1567" s="904"/>
      <c r="NM1567" s="904"/>
      <c r="NN1567" s="904"/>
      <c r="NO1567" s="904"/>
      <c r="NP1567" s="904"/>
      <c r="NQ1567" s="904"/>
      <c r="NR1567" s="904"/>
      <c r="NS1567" s="904"/>
      <c r="NT1567" s="904"/>
      <c r="NU1567" s="904"/>
      <c r="NV1567" s="904"/>
      <c r="NW1567" s="904"/>
      <c r="NX1567" s="904"/>
      <c r="NY1567" s="904"/>
      <c r="NZ1567" s="904"/>
      <c r="OA1567" s="904"/>
      <c r="OB1567" s="904"/>
      <c r="OC1567" s="904"/>
      <c r="OD1567" s="904"/>
      <c r="OE1567" s="904"/>
      <c r="OF1567" s="904"/>
      <c r="OG1567" s="904"/>
      <c r="OH1567" s="904"/>
      <c r="OI1567" s="904"/>
      <c r="OJ1567" s="904"/>
      <c r="OK1567" s="904"/>
      <c r="OL1567" s="904"/>
      <c r="OM1567" s="904"/>
      <c r="ON1567" s="904"/>
      <c r="OO1567" s="904"/>
      <c r="OP1567" s="904"/>
      <c r="OQ1567" s="904"/>
      <c r="OR1567" s="904"/>
      <c r="OS1567" s="904"/>
      <c r="OT1567" s="904"/>
      <c r="OU1567" s="904"/>
      <c r="OV1567" s="904"/>
      <c r="OW1567" s="904"/>
      <c r="OX1567" s="904"/>
      <c r="OY1567" s="904"/>
      <c r="OZ1567" s="904"/>
      <c r="PA1567" s="904"/>
      <c r="PB1567" s="904"/>
      <c r="PC1567" s="904"/>
      <c r="PD1567" s="904"/>
      <c r="PE1567" s="904"/>
      <c r="PF1567" s="904"/>
      <c r="PG1567" s="904"/>
      <c r="PH1567" s="904"/>
      <c r="PI1567" s="904"/>
      <c r="PJ1567" s="904"/>
      <c r="PK1567" s="904"/>
      <c r="PL1567" s="904"/>
      <c r="PM1567" s="904"/>
      <c r="PN1567" s="904"/>
      <c r="PO1567" s="904"/>
      <c r="PP1567" s="904"/>
      <c r="PQ1567" s="904"/>
      <c r="PR1567" s="904"/>
      <c r="PS1567" s="904"/>
      <c r="PT1567" s="904"/>
      <c r="PU1567" s="904"/>
      <c r="PV1567" s="904"/>
      <c r="PW1567" s="904"/>
      <c r="PX1567" s="904"/>
      <c r="PY1567" s="904"/>
      <c r="PZ1567" s="904"/>
      <c r="QA1567" s="904"/>
      <c r="QB1567" s="904"/>
      <c r="QC1567" s="904"/>
      <c r="QD1567" s="904"/>
      <c r="QE1567" s="904"/>
      <c r="QF1567" s="904"/>
      <c r="QG1567" s="904"/>
      <c r="QH1567" s="904"/>
      <c r="QI1567" s="904"/>
      <c r="QJ1567" s="904"/>
      <c r="QK1567" s="904"/>
      <c r="QL1567" s="904"/>
      <c r="QM1567" s="904"/>
      <c r="QN1567" s="904"/>
      <c r="QO1567" s="904"/>
      <c r="QP1567" s="904"/>
      <c r="QQ1567" s="904"/>
      <c r="QR1567" s="904"/>
      <c r="QS1567" s="904"/>
      <c r="QT1567" s="904"/>
      <c r="QU1567" s="904"/>
      <c r="QV1567" s="904"/>
      <c r="QW1567" s="904"/>
      <c r="QX1567" s="904"/>
      <c r="QY1567" s="904"/>
      <c r="QZ1567" s="904"/>
      <c r="RA1567" s="904"/>
      <c r="RB1567" s="904"/>
      <c r="RC1567" s="904"/>
      <c r="RD1567" s="904"/>
      <c r="RE1567" s="904"/>
      <c r="RF1567" s="904"/>
      <c r="RG1567" s="904"/>
      <c r="RH1567" s="904"/>
      <c r="RI1567" s="904"/>
      <c r="RJ1567" s="904"/>
      <c r="RK1567" s="904"/>
      <c r="RL1567" s="904"/>
      <c r="RM1567" s="904"/>
      <c r="RN1567" s="904"/>
      <c r="RO1567" s="904"/>
      <c r="RP1567" s="904"/>
      <c r="RQ1567" s="904"/>
      <c r="RR1567" s="904"/>
      <c r="RS1567" s="904"/>
      <c r="RT1567" s="904"/>
      <c r="RU1567" s="904"/>
      <c r="RV1567" s="904"/>
      <c r="RW1567" s="904"/>
      <c r="RX1567" s="904"/>
      <c r="RY1567" s="904"/>
      <c r="RZ1567" s="904"/>
      <c r="SA1567" s="904"/>
      <c r="SB1567" s="904"/>
      <c r="SC1567" s="904"/>
      <c r="SD1567" s="904"/>
      <c r="SE1567" s="904"/>
      <c r="SF1567" s="904"/>
      <c r="SG1567" s="904"/>
      <c r="SH1567" s="904"/>
      <c r="SI1567" s="904"/>
      <c r="SJ1567" s="904"/>
      <c r="SK1567" s="904"/>
      <c r="SL1567" s="904"/>
      <c r="SM1567" s="904"/>
      <c r="SN1567" s="904"/>
      <c r="SO1567" s="904"/>
      <c r="SP1567" s="904"/>
      <c r="SQ1567" s="904"/>
      <c r="SR1567" s="904"/>
      <c r="SS1567" s="904"/>
      <c r="ST1567" s="904"/>
      <c r="SU1567" s="904"/>
      <c r="SV1567" s="904"/>
      <c r="SW1567" s="904"/>
      <c r="SX1567" s="904"/>
      <c r="SY1567" s="904"/>
      <c r="SZ1567" s="904"/>
      <c r="TA1567" s="904"/>
      <c r="TB1567" s="904"/>
      <c r="TC1567" s="904"/>
      <c r="TD1567" s="904"/>
      <c r="TE1567" s="904"/>
      <c r="TF1567" s="904"/>
      <c r="TG1567" s="904"/>
      <c r="TH1567" s="904"/>
      <c r="TI1567" s="904"/>
    </row>
    <row r="1568" spans="1:529" s="911" customFormat="1" ht="46.5" customHeight="1" thickBot="1" x14ac:dyDescent="0.3">
      <c r="A1568" s="878" t="s">
        <v>8651</v>
      </c>
      <c r="B1568" s="912">
        <v>45061</v>
      </c>
      <c r="C1568" s="881" t="s">
        <v>8654</v>
      </c>
      <c r="D1568" s="881" t="s">
        <v>8652</v>
      </c>
      <c r="E1568" s="881" t="s">
        <v>33</v>
      </c>
      <c r="F1568" s="881" t="s">
        <v>41</v>
      </c>
      <c r="G1568" s="881" t="s">
        <v>33</v>
      </c>
      <c r="H1568" s="878" t="s">
        <v>7093</v>
      </c>
      <c r="I1568" s="912">
        <v>45084</v>
      </c>
      <c r="J1568" s="912">
        <v>47253</v>
      </c>
      <c r="K1568" s="881"/>
      <c r="L1568" s="881" t="s">
        <v>6673</v>
      </c>
      <c r="M1568" s="881" t="s">
        <v>7626</v>
      </c>
      <c r="N1568" s="881" t="s">
        <v>34</v>
      </c>
      <c r="O1568" s="881">
        <v>100635.37</v>
      </c>
      <c r="P1568" s="913"/>
      <c r="Q1568" s="913"/>
      <c r="R1568" s="913"/>
      <c r="S1568" s="913"/>
      <c r="T1568" s="914">
        <v>4071.42</v>
      </c>
      <c r="U1568" s="881">
        <v>275.70999999999998</v>
      </c>
      <c r="V1568" s="881">
        <v>100635.37</v>
      </c>
      <c r="W1568" s="878" t="s">
        <v>6563</v>
      </c>
      <c r="X1568" s="881">
        <v>35</v>
      </c>
      <c r="Y1568" s="881">
        <v>25</v>
      </c>
      <c r="Z1568" s="881">
        <v>125</v>
      </c>
      <c r="AA1568" s="442"/>
      <c r="AB1568" s="442"/>
      <c r="AC1568" s="442"/>
      <c r="AD1568" s="442"/>
      <c r="AE1568" s="442"/>
      <c r="AF1568" s="881">
        <v>0.3</v>
      </c>
      <c r="AG1568" s="442"/>
      <c r="AH1568" s="881">
        <v>697.25</v>
      </c>
      <c r="AI1568" s="881" t="s">
        <v>8655</v>
      </c>
      <c r="AJ1568" s="881" t="s">
        <v>8656</v>
      </c>
      <c r="AK1568" s="881" t="s">
        <v>8657</v>
      </c>
      <c r="AL1568" s="442"/>
    </row>
    <row r="1569" spans="1:529" s="910" customFormat="1" ht="46.5" customHeight="1" thickBot="1" x14ac:dyDescent="0.3">
      <c r="A1569" s="900" t="s">
        <v>8658</v>
      </c>
      <c r="B1569" s="898">
        <v>45061</v>
      </c>
      <c r="C1569" s="899" t="s">
        <v>8659</v>
      </c>
      <c r="D1569" s="899" t="s">
        <v>8660</v>
      </c>
      <c r="E1569" s="899" t="s">
        <v>138</v>
      </c>
      <c r="F1569" s="899" t="s">
        <v>138</v>
      </c>
      <c r="G1569" s="899" t="s">
        <v>63</v>
      </c>
      <c r="H1569" s="900" t="s">
        <v>6150</v>
      </c>
      <c r="I1569" s="898">
        <v>45078</v>
      </c>
      <c r="J1569" s="898">
        <v>47253</v>
      </c>
      <c r="K1569" s="899"/>
      <c r="L1569" s="899" t="s">
        <v>8661</v>
      </c>
      <c r="M1569" s="899" t="s">
        <v>8662</v>
      </c>
      <c r="N1569" s="899" t="s">
        <v>284</v>
      </c>
      <c r="O1569" s="899">
        <v>12045</v>
      </c>
      <c r="P1569" s="901"/>
      <c r="Q1569" s="901"/>
      <c r="R1569" s="901"/>
      <c r="S1569" s="901"/>
      <c r="T1569" s="902">
        <v>1.375</v>
      </c>
      <c r="U1569" s="899">
        <v>33</v>
      </c>
      <c r="V1569" s="899">
        <v>12045</v>
      </c>
      <c r="W1569" s="900" t="s">
        <v>6563</v>
      </c>
      <c r="X1569" s="899">
        <v>60</v>
      </c>
      <c r="Y1569" s="899">
        <v>25</v>
      </c>
      <c r="Z1569" s="899">
        <v>125</v>
      </c>
      <c r="AA1569" s="899"/>
      <c r="AB1569" s="899"/>
      <c r="AC1569" s="899"/>
      <c r="AD1569" s="899"/>
      <c r="AE1569" s="899"/>
      <c r="AF1569" s="899">
        <v>0.3</v>
      </c>
      <c r="AG1569" s="899" t="s">
        <v>8663</v>
      </c>
      <c r="AH1569" s="899">
        <v>99.34</v>
      </c>
      <c r="AI1569" s="899" t="s">
        <v>8664</v>
      </c>
      <c r="AJ1569" s="899" t="s">
        <v>8665</v>
      </c>
      <c r="AK1569" s="899" t="s">
        <v>1108</v>
      </c>
      <c r="AL1569" s="903" t="s">
        <v>8692</v>
      </c>
      <c r="AM1569" s="904"/>
      <c r="AN1569" s="904"/>
      <c r="AO1569" s="904"/>
      <c r="AP1569" s="904"/>
      <c r="AQ1569" s="904"/>
      <c r="AR1569" s="904"/>
      <c r="AS1569" s="904"/>
      <c r="AT1569" s="904"/>
      <c r="AU1569" s="904"/>
      <c r="AV1569" s="904"/>
      <c r="AW1569" s="904"/>
      <c r="AX1569" s="904"/>
      <c r="AY1569" s="904"/>
      <c r="AZ1569" s="904"/>
      <c r="BA1569" s="904"/>
      <c r="BB1569" s="904"/>
      <c r="BC1569" s="904"/>
      <c r="BD1569" s="904"/>
      <c r="BE1569" s="904"/>
      <c r="BF1569" s="904"/>
      <c r="BG1569" s="904"/>
      <c r="BH1569" s="904"/>
      <c r="BI1569" s="904"/>
      <c r="BJ1569" s="904"/>
      <c r="BK1569" s="904"/>
      <c r="BL1569" s="904"/>
      <c r="BM1569" s="904"/>
      <c r="BN1569" s="904"/>
      <c r="BO1569" s="904"/>
      <c r="BP1569" s="904"/>
      <c r="BQ1569" s="904"/>
      <c r="BR1569" s="904"/>
      <c r="BS1569" s="904"/>
      <c r="BT1569" s="904"/>
      <c r="BU1569" s="904"/>
      <c r="BV1569" s="904"/>
      <c r="BW1569" s="904"/>
      <c r="BX1569" s="904"/>
      <c r="BY1569" s="904"/>
      <c r="BZ1569" s="904"/>
      <c r="CA1569" s="904"/>
      <c r="CB1569" s="904"/>
      <c r="CC1569" s="904"/>
      <c r="CD1569" s="904"/>
      <c r="CE1569" s="904"/>
      <c r="CF1569" s="904"/>
      <c r="CG1569" s="904"/>
      <c r="CH1569" s="904"/>
      <c r="CI1569" s="904"/>
      <c r="CJ1569" s="904"/>
      <c r="CK1569" s="904"/>
      <c r="CL1569" s="904"/>
      <c r="CM1569" s="904"/>
      <c r="CN1569" s="904"/>
      <c r="CO1569" s="904"/>
      <c r="CP1569" s="904"/>
      <c r="CQ1569" s="904"/>
      <c r="CR1569" s="904"/>
      <c r="CS1569" s="904"/>
      <c r="CT1569" s="904"/>
      <c r="CU1569" s="904"/>
      <c r="CV1569" s="904"/>
      <c r="CW1569" s="904"/>
      <c r="CX1569" s="904"/>
      <c r="CY1569" s="904"/>
      <c r="CZ1569" s="904"/>
      <c r="DA1569" s="904"/>
      <c r="DB1569" s="904"/>
      <c r="DC1569" s="904"/>
      <c r="DD1569" s="904"/>
      <c r="DE1569" s="904"/>
      <c r="DF1569" s="904"/>
      <c r="DG1569" s="904"/>
      <c r="DH1569" s="904"/>
      <c r="DI1569" s="904"/>
      <c r="DJ1569" s="904"/>
      <c r="DK1569" s="904"/>
      <c r="DL1569" s="904"/>
      <c r="DM1569" s="904"/>
      <c r="DN1569" s="904"/>
      <c r="DO1569" s="904"/>
      <c r="DP1569" s="904"/>
      <c r="DQ1569" s="904"/>
      <c r="DR1569" s="904"/>
      <c r="DS1569" s="904"/>
      <c r="DT1569" s="904"/>
      <c r="DU1569" s="904"/>
      <c r="DV1569" s="904"/>
      <c r="DW1569" s="904"/>
      <c r="DX1569" s="904"/>
      <c r="DY1569" s="904"/>
      <c r="DZ1569" s="904"/>
      <c r="EA1569" s="904"/>
      <c r="EB1569" s="904"/>
      <c r="EC1569" s="904"/>
      <c r="ED1569" s="904"/>
      <c r="EE1569" s="904"/>
      <c r="EF1569" s="904"/>
      <c r="EG1569" s="904"/>
      <c r="EH1569" s="904"/>
      <c r="EI1569" s="904"/>
      <c r="EJ1569" s="904"/>
      <c r="EK1569" s="904"/>
      <c r="EL1569" s="904"/>
      <c r="EM1569" s="904"/>
      <c r="EN1569" s="904"/>
      <c r="EO1569" s="904"/>
      <c r="EP1569" s="904"/>
      <c r="EQ1569" s="904"/>
      <c r="ER1569" s="904"/>
      <c r="ES1569" s="904"/>
      <c r="ET1569" s="904"/>
      <c r="EU1569" s="904"/>
      <c r="EV1569" s="904"/>
      <c r="EW1569" s="904"/>
      <c r="EX1569" s="904"/>
      <c r="EY1569" s="904"/>
      <c r="EZ1569" s="904"/>
      <c r="FA1569" s="904"/>
      <c r="FB1569" s="904"/>
      <c r="FC1569" s="904"/>
      <c r="FD1569" s="904"/>
      <c r="FE1569" s="904"/>
      <c r="FF1569" s="904"/>
      <c r="FG1569" s="904"/>
      <c r="FH1569" s="904"/>
      <c r="FI1569" s="904"/>
      <c r="FJ1569" s="904"/>
      <c r="FK1569" s="904"/>
      <c r="FL1569" s="904"/>
      <c r="FM1569" s="904"/>
      <c r="FN1569" s="904"/>
      <c r="FO1569" s="904"/>
      <c r="FP1569" s="904"/>
      <c r="FQ1569" s="904"/>
      <c r="FR1569" s="904"/>
      <c r="FS1569" s="904"/>
      <c r="FT1569" s="904"/>
      <c r="FU1569" s="904"/>
      <c r="FV1569" s="904"/>
      <c r="FW1569" s="904"/>
      <c r="FX1569" s="904"/>
      <c r="FY1569" s="904"/>
      <c r="FZ1569" s="904"/>
      <c r="GA1569" s="904"/>
      <c r="GB1569" s="904"/>
      <c r="GC1569" s="904"/>
      <c r="GD1569" s="904"/>
      <c r="GE1569" s="904"/>
      <c r="GF1569" s="904"/>
      <c r="GG1569" s="904"/>
      <c r="GH1569" s="904"/>
      <c r="GI1569" s="904"/>
      <c r="GJ1569" s="904"/>
      <c r="GK1569" s="904"/>
      <c r="GL1569" s="904"/>
      <c r="GM1569" s="904"/>
      <c r="GN1569" s="904"/>
      <c r="GO1569" s="904"/>
      <c r="GP1569" s="904"/>
      <c r="GQ1569" s="904"/>
      <c r="GR1569" s="904"/>
      <c r="GS1569" s="904"/>
      <c r="GT1569" s="904"/>
      <c r="GU1569" s="904"/>
      <c r="GV1569" s="904"/>
      <c r="GW1569" s="904"/>
      <c r="GX1569" s="904"/>
      <c r="GY1569" s="904"/>
      <c r="GZ1569" s="904"/>
      <c r="HA1569" s="904"/>
      <c r="HB1569" s="904"/>
      <c r="HC1569" s="904"/>
      <c r="HD1569" s="904"/>
      <c r="HE1569" s="904"/>
      <c r="HF1569" s="904"/>
      <c r="HG1569" s="904"/>
      <c r="HH1569" s="904"/>
      <c r="HI1569" s="904"/>
      <c r="HJ1569" s="904"/>
      <c r="HK1569" s="904"/>
      <c r="HL1569" s="904"/>
      <c r="HM1569" s="904"/>
      <c r="HN1569" s="904"/>
      <c r="HO1569" s="904"/>
      <c r="HP1569" s="904"/>
      <c r="HQ1569" s="904"/>
      <c r="HR1569" s="904"/>
      <c r="HS1569" s="904"/>
      <c r="HT1569" s="904"/>
      <c r="HU1569" s="904"/>
      <c r="HV1569" s="904"/>
      <c r="HW1569" s="904"/>
      <c r="HX1569" s="904"/>
      <c r="HY1569" s="904"/>
      <c r="HZ1569" s="904"/>
      <c r="IA1569" s="904"/>
      <c r="IB1569" s="904"/>
      <c r="IC1569" s="904"/>
      <c r="ID1569" s="904"/>
      <c r="IE1569" s="904"/>
      <c r="IF1569" s="904"/>
      <c r="IG1569" s="904"/>
      <c r="IH1569" s="904"/>
      <c r="II1569" s="904"/>
      <c r="IJ1569" s="904"/>
      <c r="IK1569" s="904"/>
      <c r="IL1569" s="904"/>
      <c r="IM1569" s="904"/>
      <c r="IN1569" s="904"/>
      <c r="IO1569" s="904"/>
      <c r="IP1569" s="904"/>
      <c r="IQ1569" s="904"/>
      <c r="IR1569" s="904"/>
      <c r="IS1569" s="904"/>
      <c r="IT1569" s="904"/>
      <c r="IU1569" s="904"/>
      <c r="IV1569" s="904"/>
      <c r="IW1569" s="904"/>
      <c r="IX1569" s="904"/>
      <c r="IY1569" s="904"/>
      <c r="IZ1569" s="904"/>
      <c r="JA1569" s="904"/>
      <c r="JB1569" s="904"/>
      <c r="JC1569" s="904"/>
      <c r="JD1569" s="904"/>
      <c r="JE1569" s="904"/>
      <c r="JF1569" s="904"/>
      <c r="JG1569" s="904"/>
      <c r="JH1569" s="904"/>
      <c r="JI1569" s="904"/>
      <c r="JJ1569" s="904"/>
      <c r="JK1569" s="904"/>
      <c r="JL1569" s="904"/>
      <c r="JM1569" s="904"/>
      <c r="JN1569" s="904"/>
      <c r="JO1569" s="904"/>
      <c r="JP1569" s="904"/>
      <c r="JQ1569" s="904"/>
      <c r="JR1569" s="904"/>
      <c r="JS1569" s="904"/>
      <c r="JT1569" s="904"/>
      <c r="JU1569" s="904"/>
      <c r="JV1569" s="904"/>
      <c r="JW1569" s="904"/>
      <c r="JX1569" s="904"/>
      <c r="JY1569" s="904"/>
      <c r="JZ1569" s="904"/>
      <c r="KA1569" s="904"/>
      <c r="KB1569" s="904"/>
      <c r="KC1569" s="904"/>
      <c r="KD1569" s="904"/>
      <c r="KE1569" s="904"/>
      <c r="KF1569" s="904"/>
      <c r="KG1569" s="904"/>
      <c r="KH1569" s="904"/>
      <c r="KI1569" s="904"/>
      <c r="KJ1569" s="904"/>
      <c r="KK1569" s="904"/>
      <c r="KL1569" s="904"/>
      <c r="KM1569" s="904"/>
      <c r="KN1569" s="904"/>
      <c r="KO1569" s="904"/>
      <c r="KP1569" s="904"/>
      <c r="KQ1569" s="904"/>
      <c r="KR1569" s="904"/>
      <c r="KS1569" s="904"/>
      <c r="KT1569" s="904"/>
      <c r="KU1569" s="904"/>
      <c r="KV1569" s="904"/>
      <c r="KW1569" s="904"/>
      <c r="KX1569" s="904"/>
      <c r="KY1569" s="904"/>
      <c r="KZ1569" s="904"/>
      <c r="LA1569" s="904"/>
      <c r="LB1569" s="904"/>
      <c r="LC1569" s="904"/>
      <c r="LD1569" s="904"/>
      <c r="LE1569" s="904"/>
      <c r="LF1569" s="904"/>
      <c r="LG1569" s="904"/>
      <c r="LH1569" s="904"/>
      <c r="LI1569" s="904"/>
      <c r="LJ1569" s="904"/>
      <c r="LK1569" s="904"/>
      <c r="LL1569" s="904"/>
      <c r="LM1569" s="904"/>
      <c r="LN1569" s="904"/>
      <c r="LO1569" s="904"/>
      <c r="LP1569" s="904"/>
      <c r="LQ1569" s="904"/>
      <c r="LR1569" s="904"/>
      <c r="LS1569" s="904"/>
      <c r="LT1569" s="904"/>
      <c r="LU1569" s="904"/>
      <c r="LV1569" s="904"/>
      <c r="LW1569" s="904"/>
      <c r="LX1569" s="904"/>
      <c r="LY1569" s="904"/>
      <c r="LZ1569" s="904"/>
      <c r="MA1569" s="904"/>
      <c r="MB1569" s="904"/>
      <c r="MC1569" s="904"/>
      <c r="MD1569" s="904"/>
      <c r="ME1569" s="904"/>
      <c r="MF1569" s="904"/>
      <c r="MG1569" s="904"/>
      <c r="MH1569" s="904"/>
      <c r="MI1569" s="904"/>
      <c r="MJ1569" s="904"/>
      <c r="MK1569" s="904"/>
      <c r="ML1569" s="904"/>
      <c r="MM1569" s="904"/>
      <c r="MN1569" s="904"/>
      <c r="MO1569" s="904"/>
      <c r="MP1569" s="904"/>
      <c r="MQ1569" s="904"/>
      <c r="MR1569" s="904"/>
      <c r="MS1569" s="904"/>
      <c r="MT1569" s="904"/>
      <c r="MU1569" s="904"/>
      <c r="MV1569" s="904"/>
      <c r="MW1569" s="904"/>
      <c r="MX1569" s="904"/>
      <c r="MY1569" s="904"/>
      <c r="MZ1569" s="904"/>
      <c r="NA1569" s="904"/>
      <c r="NB1569" s="904"/>
      <c r="NC1569" s="904"/>
      <c r="ND1569" s="904"/>
      <c r="NE1569" s="904"/>
      <c r="NF1569" s="904"/>
      <c r="NG1569" s="904"/>
      <c r="NH1569" s="904"/>
      <c r="NI1569" s="904"/>
      <c r="NJ1569" s="904"/>
      <c r="NK1569" s="904"/>
      <c r="NL1569" s="904"/>
      <c r="NM1569" s="904"/>
      <c r="NN1569" s="904"/>
      <c r="NO1569" s="904"/>
      <c r="NP1569" s="904"/>
      <c r="NQ1569" s="904"/>
      <c r="NR1569" s="904"/>
      <c r="NS1569" s="904"/>
      <c r="NT1569" s="904"/>
      <c r="NU1569" s="904"/>
      <c r="NV1569" s="904"/>
      <c r="NW1569" s="904"/>
      <c r="NX1569" s="904"/>
      <c r="NY1569" s="904"/>
      <c r="NZ1569" s="904"/>
      <c r="OA1569" s="904"/>
      <c r="OB1569" s="904"/>
      <c r="OC1569" s="904"/>
      <c r="OD1569" s="904"/>
      <c r="OE1569" s="904"/>
      <c r="OF1569" s="904"/>
      <c r="OG1569" s="904"/>
      <c r="OH1569" s="904"/>
      <c r="OI1569" s="904"/>
      <c r="OJ1569" s="904"/>
      <c r="OK1569" s="904"/>
      <c r="OL1569" s="904"/>
      <c r="OM1569" s="904"/>
      <c r="ON1569" s="904"/>
      <c r="OO1569" s="904"/>
      <c r="OP1569" s="904"/>
      <c r="OQ1569" s="904"/>
      <c r="OR1569" s="904"/>
      <c r="OS1569" s="904"/>
      <c r="OT1569" s="904"/>
      <c r="OU1569" s="904"/>
      <c r="OV1569" s="904"/>
      <c r="OW1569" s="904"/>
      <c r="OX1569" s="904"/>
      <c r="OY1569" s="904"/>
      <c r="OZ1569" s="904"/>
      <c r="PA1569" s="904"/>
      <c r="PB1569" s="904"/>
      <c r="PC1569" s="904"/>
      <c r="PD1569" s="904"/>
      <c r="PE1569" s="904"/>
      <c r="PF1569" s="904"/>
      <c r="PG1569" s="904"/>
      <c r="PH1569" s="904"/>
      <c r="PI1569" s="904"/>
      <c r="PJ1569" s="904"/>
      <c r="PK1569" s="904"/>
      <c r="PL1569" s="904"/>
      <c r="PM1569" s="904"/>
      <c r="PN1569" s="904"/>
      <c r="PO1569" s="904"/>
      <c r="PP1569" s="904"/>
      <c r="PQ1569" s="904"/>
      <c r="PR1569" s="904"/>
      <c r="PS1569" s="904"/>
      <c r="PT1569" s="904"/>
      <c r="PU1569" s="904"/>
      <c r="PV1569" s="904"/>
      <c r="PW1569" s="904"/>
      <c r="PX1569" s="904"/>
      <c r="PY1569" s="904"/>
      <c r="PZ1569" s="904"/>
      <c r="QA1569" s="904"/>
      <c r="QB1569" s="904"/>
      <c r="QC1569" s="904"/>
      <c r="QD1569" s="904"/>
      <c r="QE1569" s="904"/>
      <c r="QF1569" s="904"/>
      <c r="QG1569" s="904"/>
      <c r="QH1569" s="904"/>
      <c r="QI1569" s="904"/>
      <c r="QJ1569" s="904"/>
      <c r="QK1569" s="904"/>
      <c r="QL1569" s="904"/>
      <c r="QM1569" s="904"/>
      <c r="QN1569" s="904"/>
      <c r="QO1569" s="904"/>
      <c r="QP1569" s="904"/>
      <c r="QQ1569" s="904"/>
      <c r="QR1569" s="904"/>
      <c r="QS1569" s="904"/>
      <c r="QT1569" s="904"/>
      <c r="QU1569" s="904"/>
      <c r="QV1569" s="904"/>
      <c r="QW1569" s="904"/>
      <c r="QX1569" s="904"/>
      <c r="QY1569" s="904"/>
      <c r="QZ1569" s="904"/>
      <c r="RA1569" s="904"/>
      <c r="RB1569" s="904"/>
      <c r="RC1569" s="904"/>
      <c r="RD1569" s="904"/>
      <c r="RE1569" s="904"/>
      <c r="RF1569" s="904"/>
      <c r="RG1569" s="904"/>
      <c r="RH1569" s="904"/>
      <c r="RI1569" s="904"/>
      <c r="RJ1569" s="904"/>
      <c r="RK1569" s="904"/>
      <c r="RL1569" s="904"/>
      <c r="RM1569" s="904"/>
      <c r="RN1569" s="904"/>
      <c r="RO1569" s="904"/>
      <c r="RP1569" s="904"/>
      <c r="RQ1569" s="904"/>
      <c r="RR1569" s="904"/>
      <c r="RS1569" s="904"/>
      <c r="RT1569" s="904"/>
      <c r="RU1569" s="904"/>
      <c r="RV1569" s="904"/>
      <c r="RW1569" s="904"/>
      <c r="RX1569" s="904"/>
      <c r="RY1569" s="904"/>
      <c r="RZ1569" s="904"/>
      <c r="SA1569" s="904"/>
      <c r="SB1569" s="904"/>
      <c r="SC1569" s="904"/>
      <c r="SD1569" s="904"/>
      <c r="SE1569" s="904"/>
      <c r="SF1569" s="904"/>
      <c r="SG1569" s="904"/>
      <c r="SH1569" s="904"/>
      <c r="SI1569" s="904"/>
      <c r="SJ1569" s="904"/>
      <c r="SK1569" s="904"/>
      <c r="SL1569" s="904"/>
      <c r="SM1569" s="904"/>
      <c r="SN1569" s="904"/>
      <c r="SO1569" s="904"/>
      <c r="SP1569" s="904"/>
      <c r="SQ1569" s="904"/>
      <c r="SR1569" s="904"/>
      <c r="SS1569" s="904"/>
      <c r="ST1569" s="904"/>
      <c r="SU1569" s="904"/>
      <c r="SV1569" s="904"/>
      <c r="SW1569" s="904"/>
      <c r="SX1569" s="904"/>
      <c r="SY1569" s="904"/>
      <c r="SZ1569" s="904"/>
      <c r="TA1569" s="904"/>
      <c r="TB1569" s="904"/>
      <c r="TC1569" s="904"/>
      <c r="TD1569" s="904"/>
      <c r="TE1569" s="904"/>
      <c r="TF1569" s="904"/>
      <c r="TG1569" s="904"/>
      <c r="TH1569" s="904"/>
      <c r="TI1569" s="904"/>
    </row>
    <row r="1570" spans="1:529" s="910" customFormat="1" ht="46.5" customHeight="1" thickBot="1" x14ac:dyDescent="0.3">
      <c r="A1570" s="900" t="s">
        <v>8690</v>
      </c>
      <c r="B1570" s="898">
        <v>45096</v>
      </c>
      <c r="C1570" s="899" t="s">
        <v>7494</v>
      </c>
      <c r="D1570" s="899" t="s">
        <v>8689</v>
      </c>
      <c r="E1570" s="899" t="s">
        <v>6814</v>
      </c>
      <c r="F1570" s="899" t="s">
        <v>70</v>
      </c>
      <c r="G1570" s="899" t="s">
        <v>70</v>
      </c>
      <c r="H1570" s="900" t="s">
        <v>6896</v>
      </c>
      <c r="I1570" s="898">
        <v>45120</v>
      </c>
      <c r="J1570" s="898">
        <v>45969</v>
      </c>
      <c r="K1570" s="899"/>
      <c r="L1570" s="899" t="s">
        <v>365</v>
      </c>
      <c r="M1570" s="899" t="s">
        <v>289</v>
      </c>
      <c r="N1570" s="899" t="s">
        <v>25</v>
      </c>
      <c r="O1570" s="899">
        <v>3431</v>
      </c>
      <c r="P1570" s="901"/>
      <c r="Q1570" s="901"/>
      <c r="R1570" s="901"/>
      <c r="S1570" s="901"/>
      <c r="T1570" s="902">
        <v>1.6</v>
      </c>
      <c r="U1570" s="899">
        <v>9.4</v>
      </c>
      <c r="V1570" s="899">
        <v>3431</v>
      </c>
      <c r="W1570" s="900" t="s">
        <v>6679</v>
      </c>
      <c r="X1570" s="899">
        <v>50</v>
      </c>
      <c r="Y1570" s="899">
        <v>50</v>
      </c>
      <c r="Z1570" s="899">
        <v>250</v>
      </c>
      <c r="AA1570" s="899" t="s">
        <v>1090</v>
      </c>
      <c r="AB1570" s="899" t="s">
        <v>1090</v>
      </c>
      <c r="AC1570" s="899" t="s">
        <v>1090</v>
      </c>
      <c r="AD1570" s="899" t="s">
        <v>1090</v>
      </c>
      <c r="AE1570" s="899" t="s">
        <v>1090</v>
      </c>
      <c r="AF1570" s="899" t="s">
        <v>1090</v>
      </c>
      <c r="AG1570" s="899" t="s">
        <v>3334</v>
      </c>
      <c r="AH1570" s="899">
        <v>29</v>
      </c>
      <c r="AI1570" s="899" t="s">
        <v>7496</v>
      </c>
      <c r="AJ1570" s="899" t="s">
        <v>7497</v>
      </c>
      <c r="AK1570" s="899" t="s">
        <v>1108</v>
      </c>
      <c r="AL1570" s="903" t="s">
        <v>8691</v>
      </c>
      <c r="AM1570" s="904"/>
      <c r="AN1570" s="904"/>
      <c r="AO1570" s="904"/>
      <c r="AP1570" s="904"/>
      <c r="AQ1570" s="904"/>
      <c r="AR1570" s="904"/>
      <c r="AS1570" s="904"/>
      <c r="AT1570" s="904"/>
      <c r="AU1570" s="904"/>
      <c r="AV1570" s="904"/>
      <c r="AW1570" s="904"/>
      <c r="AX1570" s="904"/>
      <c r="AY1570" s="904"/>
      <c r="AZ1570" s="904"/>
      <c r="BA1570" s="904"/>
      <c r="BB1570" s="904"/>
      <c r="BC1570" s="904"/>
      <c r="BD1570" s="904"/>
      <c r="BE1570" s="904"/>
      <c r="BF1570" s="904"/>
      <c r="BG1570" s="904"/>
      <c r="BH1570" s="904"/>
      <c r="BI1570" s="904"/>
      <c r="BJ1570" s="904"/>
      <c r="BK1570" s="904"/>
      <c r="BL1570" s="904"/>
      <c r="BM1570" s="904"/>
      <c r="BN1570" s="904"/>
      <c r="BO1570" s="904"/>
      <c r="BP1570" s="904"/>
      <c r="BQ1570" s="904"/>
      <c r="BR1570" s="904"/>
      <c r="BS1570" s="904"/>
      <c r="BT1570" s="904"/>
      <c r="BU1570" s="904"/>
      <c r="BV1570" s="904"/>
      <c r="BW1570" s="904"/>
      <c r="BX1570" s="904"/>
      <c r="BY1570" s="904"/>
      <c r="BZ1570" s="904"/>
      <c r="CA1570" s="904"/>
      <c r="CB1570" s="904"/>
      <c r="CC1570" s="904"/>
      <c r="CD1570" s="904"/>
      <c r="CE1570" s="904"/>
      <c r="CF1570" s="904"/>
      <c r="CG1570" s="904"/>
      <c r="CH1570" s="904"/>
      <c r="CI1570" s="904"/>
      <c r="CJ1570" s="904"/>
      <c r="CK1570" s="904"/>
      <c r="CL1570" s="904"/>
      <c r="CM1570" s="904"/>
      <c r="CN1570" s="904"/>
      <c r="CO1570" s="904"/>
      <c r="CP1570" s="904"/>
      <c r="CQ1570" s="904"/>
      <c r="CR1570" s="904"/>
      <c r="CS1570" s="904"/>
      <c r="CT1570" s="904"/>
      <c r="CU1570" s="904"/>
      <c r="CV1570" s="904"/>
      <c r="CW1570" s="904"/>
      <c r="CX1570" s="904"/>
      <c r="CY1570" s="904"/>
      <c r="CZ1570" s="904"/>
      <c r="DA1570" s="904"/>
      <c r="DB1570" s="904"/>
      <c r="DC1570" s="904"/>
      <c r="DD1570" s="904"/>
      <c r="DE1570" s="904"/>
      <c r="DF1570" s="904"/>
      <c r="DG1570" s="904"/>
      <c r="DH1570" s="904"/>
      <c r="DI1570" s="904"/>
      <c r="DJ1570" s="904"/>
      <c r="DK1570" s="904"/>
      <c r="DL1570" s="904"/>
      <c r="DM1570" s="904"/>
      <c r="DN1570" s="904"/>
      <c r="DO1570" s="904"/>
      <c r="DP1570" s="904"/>
      <c r="DQ1570" s="904"/>
      <c r="DR1570" s="904"/>
      <c r="DS1570" s="904"/>
      <c r="DT1570" s="904"/>
      <c r="DU1570" s="904"/>
      <c r="DV1570" s="904"/>
      <c r="DW1570" s="904"/>
      <c r="DX1570" s="904"/>
      <c r="DY1570" s="904"/>
      <c r="DZ1570" s="904"/>
      <c r="EA1570" s="904"/>
      <c r="EB1570" s="904"/>
      <c r="EC1570" s="904"/>
      <c r="ED1570" s="904"/>
      <c r="EE1570" s="904"/>
      <c r="EF1570" s="904"/>
      <c r="EG1570" s="904"/>
      <c r="EH1570" s="904"/>
      <c r="EI1570" s="904"/>
      <c r="EJ1570" s="904"/>
      <c r="EK1570" s="904"/>
      <c r="EL1570" s="904"/>
      <c r="EM1570" s="904"/>
      <c r="EN1570" s="904"/>
      <c r="EO1570" s="904"/>
      <c r="EP1570" s="904"/>
      <c r="EQ1570" s="904"/>
      <c r="ER1570" s="904"/>
      <c r="ES1570" s="904"/>
      <c r="ET1570" s="904"/>
      <c r="EU1570" s="904"/>
      <c r="EV1570" s="904"/>
      <c r="EW1570" s="904"/>
      <c r="EX1570" s="904"/>
      <c r="EY1570" s="904"/>
      <c r="EZ1570" s="904"/>
      <c r="FA1570" s="904"/>
      <c r="FB1570" s="904"/>
      <c r="FC1570" s="904"/>
      <c r="FD1570" s="904"/>
      <c r="FE1570" s="904"/>
      <c r="FF1570" s="904"/>
      <c r="FG1570" s="904"/>
      <c r="FH1570" s="904"/>
      <c r="FI1570" s="904"/>
      <c r="FJ1570" s="904"/>
      <c r="FK1570" s="904"/>
      <c r="FL1570" s="904"/>
      <c r="FM1570" s="904"/>
      <c r="FN1570" s="904"/>
      <c r="FO1570" s="904"/>
      <c r="FP1570" s="904"/>
      <c r="FQ1570" s="904"/>
      <c r="FR1570" s="904"/>
      <c r="FS1570" s="904"/>
      <c r="FT1570" s="904"/>
      <c r="FU1570" s="904"/>
      <c r="FV1570" s="904"/>
      <c r="FW1570" s="904"/>
      <c r="FX1570" s="904"/>
      <c r="FY1570" s="904"/>
      <c r="FZ1570" s="904"/>
      <c r="GA1570" s="904"/>
      <c r="GB1570" s="904"/>
      <c r="GC1570" s="904"/>
      <c r="GD1570" s="904"/>
      <c r="GE1570" s="904"/>
      <c r="GF1570" s="904"/>
      <c r="GG1570" s="904"/>
      <c r="GH1570" s="904"/>
      <c r="GI1570" s="904"/>
      <c r="GJ1570" s="904"/>
      <c r="GK1570" s="904"/>
      <c r="GL1570" s="904"/>
      <c r="GM1570" s="904"/>
      <c r="GN1570" s="904"/>
      <c r="GO1570" s="904"/>
      <c r="GP1570" s="904"/>
      <c r="GQ1570" s="904"/>
      <c r="GR1570" s="904"/>
      <c r="GS1570" s="904"/>
      <c r="GT1570" s="904"/>
      <c r="GU1570" s="904"/>
      <c r="GV1570" s="904"/>
      <c r="GW1570" s="904"/>
      <c r="GX1570" s="904"/>
      <c r="GY1570" s="904"/>
      <c r="GZ1570" s="904"/>
      <c r="HA1570" s="904"/>
      <c r="HB1570" s="904"/>
      <c r="HC1570" s="904"/>
      <c r="HD1570" s="904"/>
      <c r="HE1570" s="904"/>
      <c r="HF1570" s="904"/>
      <c r="HG1570" s="904"/>
      <c r="HH1570" s="904"/>
      <c r="HI1570" s="904"/>
      <c r="HJ1570" s="904"/>
      <c r="HK1570" s="904"/>
      <c r="HL1570" s="904"/>
      <c r="HM1570" s="904"/>
      <c r="HN1570" s="904"/>
      <c r="HO1570" s="904"/>
      <c r="HP1570" s="904"/>
      <c r="HQ1570" s="904"/>
      <c r="HR1570" s="904"/>
      <c r="HS1570" s="904"/>
      <c r="HT1570" s="904"/>
      <c r="HU1570" s="904"/>
      <c r="HV1570" s="904"/>
      <c r="HW1570" s="904"/>
      <c r="HX1570" s="904"/>
      <c r="HY1570" s="904"/>
      <c r="HZ1570" s="904"/>
      <c r="IA1570" s="904"/>
      <c r="IB1570" s="904"/>
      <c r="IC1570" s="904"/>
      <c r="ID1570" s="904"/>
      <c r="IE1570" s="904"/>
      <c r="IF1570" s="904"/>
      <c r="IG1570" s="904"/>
      <c r="IH1570" s="904"/>
      <c r="II1570" s="904"/>
      <c r="IJ1570" s="904"/>
      <c r="IK1570" s="904"/>
      <c r="IL1570" s="904"/>
      <c r="IM1570" s="904"/>
      <c r="IN1570" s="904"/>
      <c r="IO1570" s="904"/>
      <c r="IP1570" s="904"/>
      <c r="IQ1570" s="904"/>
      <c r="IR1570" s="904"/>
      <c r="IS1570" s="904"/>
      <c r="IT1570" s="904"/>
      <c r="IU1570" s="904"/>
      <c r="IV1570" s="904"/>
      <c r="IW1570" s="904"/>
      <c r="IX1570" s="904"/>
      <c r="IY1570" s="904"/>
      <c r="IZ1570" s="904"/>
      <c r="JA1570" s="904"/>
      <c r="JB1570" s="904"/>
      <c r="JC1570" s="904"/>
      <c r="JD1570" s="904"/>
      <c r="JE1570" s="904"/>
      <c r="JF1570" s="904"/>
      <c r="JG1570" s="904"/>
      <c r="JH1570" s="904"/>
      <c r="JI1570" s="904"/>
      <c r="JJ1570" s="904"/>
      <c r="JK1570" s="904"/>
      <c r="JL1570" s="904"/>
      <c r="JM1570" s="904"/>
      <c r="JN1570" s="904"/>
      <c r="JO1570" s="904"/>
      <c r="JP1570" s="904"/>
      <c r="JQ1570" s="904"/>
      <c r="JR1570" s="904"/>
      <c r="JS1570" s="904"/>
      <c r="JT1570" s="904"/>
      <c r="JU1570" s="904"/>
      <c r="JV1570" s="904"/>
      <c r="JW1570" s="904"/>
      <c r="JX1570" s="904"/>
      <c r="JY1570" s="904"/>
      <c r="JZ1570" s="904"/>
      <c r="KA1570" s="904"/>
      <c r="KB1570" s="904"/>
      <c r="KC1570" s="904"/>
      <c r="KD1570" s="904"/>
      <c r="KE1570" s="904"/>
      <c r="KF1570" s="904"/>
      <c r="KG1570" s="904"/>
      <c r="KH1570" s="904"/>
      <c r="KI1570" s="904"/>
      <c r="KJ1570" s="904"/>
      <c r="KK1570" s="904"/>
      <c r="KL1570" s="904"/>
      <c r="KM1570" s="904"/>
      <c r="KN1570" s="904"/>
      <c r="KO1570" s="904"/>
      <c r="KP1570" s="904"/>
      <c r="KQ1570" s="904"/>
      <c r="KR1570" s="904"/>
      <c r="KS1570" s="904"/>
      <c r="KT1570" s="904"/>
      <c r="KU1570" s="904"/>
      <c r="KV1570" s="904"/>
      <c r="KW1570" s="904"/>
      <c r="KX1570" s="904"/>
      <c r="KY1570" s="904"/>
      <c r="KZ1570" s="904"/>
      <c r="LA1570" s="904"/>
      <c r="LB1570" s="904"/>
      <c r="LC1570" s="904"/>
      <c r="LD1570" s="904"/>
      <c r="LE1570" s="904"/>
      <c r="LF1570" s="904"/>
      <c r="LG1570" s="904"/>
      <c r="LH1570" s="904"/>
      <c r="LI1570" s="904"/>
      <c r="LJ1570" s="904"/>
      <c r="LK1570" s="904"/>
      <c r="LL1570" s="904"/>
      <c r="LM1570" s="904"/>
      <c r="LN1570" s="904"/>
      <c r="LO1570" s="904"/>
      <c r="LP1570" s="904"/>
      <c r="LQ1570" s="904"/>
      <c r="LR1570" s="904"/>
      <c r="LS1570" s="904"/>
      <c r="LT1570" s="904"/>
      <c r="LU1570" s="904"/>
      <c r="LV1570" s="904"/>
      <c r="LW1570" s="904"/>
      <c r="LX1570" s="904"/>
      <c r="LY1570" s="904"/>
      <c r="LZ1570" s="904"/>
      <c r="MA1570" s="904"/>
      <c r="MB1570" s="904"/>
      <c r="MC1570" s="904"/>
      <c r="MD1570" s="904"/>
      <c r="ME1570" s="904"/>
      <c r="MF1570" s="904"/>
      <c r="MG1570" s="904"/>
      <c r="MH1570" s="904"/>
      <c r="MI1570" s="904"/>
      <c r="MJ1570" s="904"/>
      <c r="MK1570" s="904"/>
      <c r="ML1570" s="904"/>
      <c r="MM1570" s="904"/>
      <c r="MN1570" s="904"/>
      <c r="MO1570" s="904"/>
      <c r="MP1570" s="904"/>
      <c r="MQ1570" s="904"/>
      <c r="MR1570" s="904"/>
      <c r="MS1570" s="904"/>
      <c r="MT1570" s="904"/>
      <c r="MU1570" s="904"/>
      <c r="MV1570" s="904"/>
      <c r="MW1570" s="904"/>
      <c r="MX1570" s="904"/>
      <c r="MY1570" s="904"/>
      <c r="MZ1570" s="904"/>
      <c r="NA1570" s="904"/>
      <c r="NB1570" s="904"/>
      <c r="NC1570" s="904"/>
      <c r="ND1570" s="904"/>
      <c r="NE1570" s="904"/>
      <c r="NF1570" s="904"/>
      <c r="NG1570" s="904"/>
      <c r="NH1570" s="904"/>
      <c r="NI1570" s="904"/>
      <c r="NJ1570" s="904"/>
      <c r="NK1570" s="904"/>
      <c r="NL1570" s="904"/>
      <c r="NM1570" s="904"/>
      <c r="NN1570" s="904"/>
      <c r="NO1570" s="904"/>
      <c r="NP1570" s="904"/>
      <c r="NQ1570" s="904"/>
      <c r="NR1570" s="904"/>
      <c r="NS1570" s="904"/>
      <c r="NT1570" s="904"/>
      <c r="NU1570" s="904"/>
      <c r="NV1570" s="904"/>
      <c r="NW1570" s="904"/>
      <c r="NX1570" s="904"/>
      <c r="NY1570" s="904"/>
      <c r="NZ1570" s="904"/>
      <c r="OA1570" s="904"/>
      <c r="OB1570" s="904"/>
      <c r="OC1570" s="904"/>
      <c r="OD1570" s="904"/>
      <c r="OE1570" s="904"/>
      <c r="OF1570" s="904"/>
      <c r="OG1570" s="904"/>
      <c r="OH1570" s="904"/>
      <c r="OI1570" s="904"/>
      <c r="OJ1570" s="904"/>
      <c r="OK1570" s="904"/>
      <c r="OL1570" s="904"/>
      <c r="OM1570" s="904"/>
      <c r="ON1570" s="904"/>
      <c r="OO1570" s="904"/>
      <c r="OP1570" s="904"/>
      <c r="OQ1570" s="904"/>
      <c r="OR1570" s="904"/>
      <c r="OS1570" s="904"/>
      <c r="OT1570" s="904"/>
      <c r="OU1570" s="904"/>
      <c r="OV1570" s="904"/>
      <c r="OW1570" s="904"/>
      <c r="OX1570" s="904"/>
      <c r="OY1570" s="904"/>
      <c r="OZ1570" s="904"/>
      <c r="PA1570" s="904"/>
      <c r="PB1570" s="904"/>
      <c r="PC1570" s="904"/>
      <c r="PD1570" s="904"/>
      <c r="PE1570" s="904"/>
      <c r="PF1570" s="904"/>
      <c r="PG1570" s="904"/>
      <c r="PH1570" s="904"/>
      <c r="PI1570" s="904"/>
      <c r="PJ1570" s="904"/>
      <c r="PK1570" s="904"/>
      <c r="PL1570" s="904"/>
      <c r="PM1570" s="904"/>
      <c r="PN1570" s="904"/>
      <c r="PO1570" s="904"/>
      <c r="PP1570" s="904"/>
      <c r="PQ1570" s="904"/>
      <c r="PR1570" s="904"/>
      <c r="PS1570" s="904"/>
      <c r="PT1570" s="904"/>
      <c r="PU1570" s="904"/>
      <c r="PV1570" s="904"/>
      <c r="PW1570" s="904"/>
      <c r="PX1570" s="904"/>
      <c r="PY1570" s="904"/>
      <c r="PZ1570" s="904"/>
      <c r="QA1570" s="904"/>
      <c r="QB1570" s="904"/>
      <c r="QC1570" s="904"/>
      <c r="QD1570" s="904"/>
      <c r="QE1570" s="904"/>
      <c r="QF1570" s="904"/>
      <c r="QG1570" s="904"/>
      <c r="QH1570" s="904"/>
      <c r="QI1570" s="904"/>
      <c r="QJ1570" s="904"/>
      <c r="QK1570" s="904"/>
      <c r="QL1570" s="904"/>
      <c r="QM1570" s="904"/>
      <c r="QN1570" s="904"/>
      <c r="QO1570" s="904"/>
      <c r="QP1570" s="904"/>
      <c r="QQ1570" s="904"/>
      <c r="QR1570" s="904"/>
      <c r="QS1570" s="904"/>
      <c r="QT1570" s="904"/>
      <c r="QU1570" s="904"/>
      <c r="QV1570" s="904"/>
      <c r="QW1570" s="904"/>
      <c r="QX1570" s="904"/>
      <c r="QY1570" s="904"/>
      <c r="QZ1570" s="904"/>
      <c r="RA1570" s="904"/>
      <c r="RB1570" s="904"/>
      <c r="RC1570" s="904"/>
      <c r="RD1570" s="904"/>
      <c r="RE1570" s="904"/>
      <c r="RF1570" s="904"/>
      <c r="RG1570" s="904"/>
      <c r="RH1570" s="904"/>
      <c r="RI1570" s="904"/>
      <c r="RJ1570" s="904"/>
      <c r="RK1570" s="904"/>
      <c r="RL1570" s="904"/>
      <c r="RM1570" s="904"/>
      <c r="RN1570" s="904"/>
      <c r="RO1570" s="904"/>
      <c r="RP1570" s="904"/>
      <c r="RQ1570" s="904"/>
      <c r="RR1570" s="904"/>
      <c r="RS1570" s="904"/>
      <c r="RT1570" s="904"/>
      <c r="RU1570" s="904"/>
      <c r="RV1570" s="904"/>
      <c r="RW1570" s="904"/>
      <c r="RX1570" s="904"/>
      <c r="RY1570" s="904"/>
      <c r="RZ1570" s="904"/>
      <c r="SA1570" s="904"/>
      <c r="SB1570" s="904"/>
      <c r="SC1570" s="904"/>
      <c r="SD1570" s="904"/>
      <c r="SE1570" s="904"/>
      <c r="SF1570" s="904"/>
      <c r="SG1570" s="904"/>
      <c r="SH1570" s="904"/>
      <c r="SI1570" s="904"/>
      <c r="SJ1570" s="904"/>
      <c r="SK1570" s="904"/>
      <c r="SL1570" s="904"/>
      <c r="SM1570" s="904"/>
      <c r="SN1570" s="904"/>
      <c r="SO1570" s="904"/>
      <c r="SP1570" s="904"/>
      <c r="SQ1570" s="904"/>
      <c r="SR1570" s="904"/>
      <c r="SS1570" s="904"/>
      <c r="ST1570" s="904"/>
      <c r="SU1570" s="904"/>
      <c r="SV1570" s="904"/>
      <c r="SW1570" s="904"/>
      <c r="SX1570" s="904"/>
      <c r="SY1570" s="904"/>
      <c r="SZ1570" s="904"/>
      <c r="TA1570" s="904"/>
      <c r="TB1570" s="904"/>
      <c r="TC1570" s="904"/>
      <c r="TD1570" s="904"/>
      <c r="TE1570" s="904"/>
      <c r="TF1570" s="904"/>
      <c r="TG1570" s="904"/>
      <c r="TH1570" s="904"/>
      <c r="TI1570" s="904"/>
    </row>
    <row r="1571" spans="1:529" s="910" customFormat="1" ht="46.5" customHeight="1" thickBot="1" x14ac:dyDescent="0.3">
      <c r="A1571" s="900" t="s">
        <v>8695</v>
      </c>
      <c r="B1571" s="898">
        <v>45117</v>
      </c>
      <c r="C1571" s="899" t="s">
        <v>8696</v>
      </c>
      <c r="D1571" s="899" t="s">
        <v>8697</v>
      </c>
      <c r="E1571" s="899" t="s">
        <v>33</v>
      </c>
      <c r="F1571" s="899" t="s">
        <v>41</v>
      </c>
      <c r="G1571" s="899" t="s">
        <v>33</v>
      </c>
      <c r="H1571" s="900" t="s">
        <v>7093</v>
      </c>
      <c r="I1571" s="898">
        <v>45153</v>
      </c>
      <c r="J1571" s="898" t="s">
        <v>8698</v>
      </c>
      <c r="K1571" s="899"/>
      <c r="L1571" s="899" t="s">
        <v>6673</v>
      </c>
      <c r="M1571" s="899" t="s">
        <v>7626</v>
      </c>
      <c r="N1571" s="899" t="s">
        <v>34</v>
      </c>
      <c r="O1571" s="899">
        <v>182500</v>
      </c>
      <c r="P1571" s="901"/>
      <c r="Q1571" s="901"/>
      <c r="R1571" s="901"/>
      <c r="S1571" s="901"/>
      <c r="T1571" s="902">
        <v>58890</v>
      </c>
      <c r="U1571" s="899">
        <v>500</v>
      </c>
      <c r="V1571" s="899">
        <v>182500</v>
      </c>
      <c r="W1571" s="900" t="s">
        <v>6977</v>
      </c>
      <c r="X1571" s="899">
        <v>35</v>
      </c>
      <c r="Y1571" s="899">
        <v>25</v>
      </c>
      <c r="Z1571" s="899">
        <v>125</v>
      </c>
      <c r="AA1571" s="899" t="s">
        <v>1090</v>
      </c>
      <c r="AB1571" s="899" t="s">
        <v>1090</v>
      </c>
      <c r="AC1571" s="899" t="s">
        <v>1090</v>
      </c>
      <c r="AD1571" s="899" t="s">
        <v>1090</v>
      </c>
      <c r="AE1571" s="899" t="s">
        <v>1090</v>
      </c>
      <c r="AF1571" s="899">
        <v>3</v>
      </c>
      <c r="AG1571" s="899" t="s">
        <v>1090</v>
      </c>
      <c r="AH1571" s="899">
        <v>668.36</v>
      </c>
      <c r="AI1571" s="899" t="s">
        <v>8699</v>
      </c>
      <c r="AJ1571" s="899" t="s">
        <v>8700</v>
      </c>
      <c r="AK1571" s="899" t="s">
        <v>8701</v>
      </c>
      <c r="AL1571" s="903"/>
      <c r="AM1571" s="904"/>
      <c r="AN1571" s="904"/>
      <c r="AO1571" s="904"/>
      <c r="AP1571" s="904"/>
      <c r="AQ1571" s="904"/>
      <c r="AR1571" s="904"/>
      <c r="AS1571" s="904"/>
      <c r="AT1571" s="904"/>
      <c r="AU1571" s="904"/>
      <c r="AV1571" s="904"/>
      <c r="AW1571" s="904"/>
      <c r="AX1571" s="904"/>
      <c r="AY1571" s="904"/>
      <c r="AZ1571" s="904"/>
      <c r="BA1571" s="904"/>
      <c r="BB1571" s="904"/>
      <c r="BC1571" s="904"/>
      <c r="BD1571" s="904"/>
      <c r="BE1571" s="904"/>
      <c r="BF1571" s="904"/>
      <c r="BG1571" s="904"/>
      <c r="BH1571" s="904"/>
      <c r="BI1571" s="904"/>
      <c r="BJ1571" s="904"/>
      <c r="BK1571" s="904"/>
      <c r="BL1571" s="904"/>
      <c r="BM1571" s="904"/>
      <c r="BN1571" s="904"/>
      <c r="BO1571" s="904"/>
      <c r="BP1571" s="904"/>
      <c r="BQ1571" s="904"/>
      <c r="BR1571" s="904"/>
      <c r="BS1571" s="904"/>
      <c r="BT1571" s="904"/>
      <c r="BU1571" s="904"/>
      <c r="BV1571" s="904"/>
      <c r="BW1571" s="904"/>
      <c r="BX1571" s="904"/>
      <c r="BY1571" s="904"/>
      <c r="BZ1571" s="904"/>
      <c r="CA1571" s="904"/>
      <c r="CB1571" s="904"/>
      <c r="CC1571" s="904"/>
      <c r="CD1571" s="904"/>
      <c r="CE1571" s="904"/>
      <c r="CF1571" s="904"/>
      <c r="CG1571" s="904"/>
      <c r="CH1571" s="904"/>
      <c r="CI1571" s="904"/>
      <c r="CJ1571" s="904"/>
      <c r="CK1571" s="904"/>
      <c r="CL1571" s="904"/>
      <c r="CM1571" s="904"/>
      <c r="CN1571" s="904"/>
      <c r="CO1571" s="904"/>
      <c r="CP1571" s="904"/>
      <c r="CQ1571" s="904"/>
      <c r="CR1571" s="904"/>
      <c r="CS1571" s="904"/>
      <c r="CT1571" s="904"/>
      <c r="CU1571" s="904"/>
      <c r="CV1571" s="904"/>
      <c r="CW1571" s="904"/>
      <c r="CX1571" s="904"/>
      <c r="CY1571" s="904"/>
      <c r="CZ1571" s="904"/>
      <c r="DA1571" s="904"/>
      <c r="DB1571" s="904"/>
      <c r="DC1571" s="904"/>
      <c r="DD1571" s="904"/>
      <c r="DE1571" s="904"/>
      <c r="DF1571" s="904"/>
      <c r="DG1571" s="904"/>
      <c r="DH1571" s="904"/>
      <c r="DI1571" s="904"/>
      <c r="DJ1571" s="904"/>
      <c r="DK1571" s="904"/>
      <c r="DL1571" s="904"/>
      <c r="DM1571" s="904"/>
      <c r="DN1571" s="904"/>
      <c r="DO1571" s="904"/>
      <c r="DP1571" s="904"/>
      <c r="DQ1571" s="904"/>
      <c r="DR1571" s="904"/>
      <c r="DS1571" s="904"/>
      <c r="DT1571" s="904"/>
      <c r="DU1571" s="904"/>
      <c r="DV1571" s="904"/>
      <c r="DW1571" s="904"/>
      <c r="DX1571" s="904"/>
      <c r="DY1571" s="904"/>
      <c r="DZ1571" s="904"/>
      <c r="EA1571" s="904"/>
      <c r="EB1571" s="904"/>
      <c r="EC1571" s="904"/>
      <c r="ED1571" s="904"/>
      <c r="EE1571" s="904"/>
      <c r="EF1571" s="904"/>
      <c r="EG1571" s="904"/>
      <c r="EH1571" s="904"/>
      <c r="EI1571" s="904"/>
      <c r="EJ1571" s="904"/>
      <c r="EK1571" s="904"/>
      <c r="EL1571" s="904"/>
      <c r="EM1571" s="904"/>
      <c r="EN1571" s="904"/>
      <c r="EO1571" s="904"/>
      <c r="EP1571" s="904"/>
      <c r="EQ1571" s="904"/>
      <c r="ER1571" s="904"/>
      <c r="ES1571" s="904"/>
      <c r="ET1571" s="904"/>
      <c r="EU1571" s="904"/>
      <c r="EV1571" s="904"/>
      <c r="EW1571" s="904"/>
      <c r="EX1571" s="904"/>
      <c r="EY1571" s="904"/>
      <c r="EZ1571" s="904"/>
      <c r="FA1571" s="904"/>
      <c r="FB1571" s="904"/>
      <c r="FC1571" s="904"/>
      <c r="FD1571" s="904"/>
      <c r="FE1571" s="904"/>
      <c r="FF1571" s="904"/>
      <c r="FG1571" s="904"/>
      <c r="FH1571" s="904"/>
      <c r="FI1571" s="904"/>
      <c r="FJ1571" s="904"/>
      <c r="FK1571" s="904"/>
      <c r="FL1571" s="904"/>
      <c r="FM1571" s="904"/>
      <c r="FN1571" s="904"/>
      <c r="FO1571" s="904"/>
      <c r="FP1571" s="904"/>
      <c r="FQ1571" s="904"/>
      <c r="FR1571" s="904"/>
      <c r="FS1571" s="904"/>
      <c r="FT1571" s="904"/>
      <c r="FU1571" s="904"/>
      <c r="FV1571" s="904"/>
      <c r="FW1571" s="904"/>
      <c r="FX1571" s="904"/>
      <c r="FY1571" s="904"/>
      <c r="FZ1571" s="904"/>
      <c r="GA1571" s="904"/>
      <c r="GB1571" s="904"/>
      <c r="GC1571" s="904"/>
      <c r="GD1571" s="904"/>
      <c r="GE1571" s="904"/>
      <c r="GF1571" s="904"/>
      <c r="GG1571" s="904"/>
      <c r="GH1571" s="904"/>
      <c r="GI1571" s="904"/>
      <c r="GJ1571" s="904"/>
      <c r="GK1571" s="904"/>
      <c r="GL1571" s="904"/>
      <c r="GM1571" s="904"/>
      <c r="GN1571" s="904"/>
      <c r="GO1571" s="904"/>
      <c r="GP1571" s="904"/>
      <c r="GQ1571" s="904"/>
      <c r="GR1571" s="904"/>
      <c r="GS1571" s="904"/>
      <c r="GT1571" s="904"/>
      <c r="GU1571" s="904"/>
      <c r="GV1571" s="904"/>
      <c r="GW1571" s="904"/>
      <c r="GX1571" s="904"/>
      <c r="GY1571" s="904"/>
      <c r="GZ1571" s="904"/>
      <c r="HA1571" s="904"/>
      <c r="HB1571" s="904"/>
      <c r="HC1571" s="904"/>
      <c r="HD1571" s="904"/>
      <c r="HE1571" s="904"/>
      <c r="HF1571" s="904"/>
      <c r="HG1571" s="904"/>
      <c r="HH1571" s="904"/>
      <c r="HI1571" s="904"/>
      <c r="HJ1571" s="904"/>
      <c r="HK1571" s="904"/>
      <c r="HL1571" s="904"/>
      <c r="HM1571" s="904"/>
      <c r="HN1571" s="904"/>
      <c r="HO1571" s="904"/>
      <c r="HP1571" s="904"/>
      <c r="HQ1571" s="904"/>
      <c r="HR1571" s="904"/>
      <c r="HS1571" s="904"/>
      <c r="HT1571" s="904"/>
      <c r="HU1571" s="904"/>
      <c r="HV1571" s="904"/>
      <c r="HW1571" s="904"/>
      <c r="HX1571" s="904"/>
      <c r="HY1571" s="904"/>
      <c r="HZ1571" s="904"/>
      <c r="IA1571" s="904"/>
      <c r="IB1571" s="904"/>
      <c r="IC1571" s="904"/>
      <c r="ID1571" s="904"/>
      <c r="IE1571" s="904"/>
      <c r="IF1571" s="904"/>
      <c r="IG1571" s="904"/>
      <c r="IH1571" s="904"/>
      <c r="II1571" s="904"/>
      <c r="IJ1571" s="904"/>
      <c r="IK1571" s="904"/>
      <c r="IL1571" s="904"/>
      <c r="IM1571" s="904"/>
      <c r="IN1571" s="904"/>
      <c r="IO1571" s="904"/>
      <c r="IP1571" s="904"/>
      <c r="IQ1571" s="904"/>
      <c r="IR1571" s="904"/>
      <c r="IS1571" s="904"/>
      <c r="IT1571" s="904"/>
      <c r="IU1571" s="904"/>
      <c r="IV1571" s="904"/>
      <c r="IW1571" s="904"/>
      <c r="IX1571" s="904"/>
      <c r="IY1571" s="904"/>
      <c r="IZ1571" s="904"/>
      <c r="JA1571" s="904"/>
      <c r="JB1571" s="904"/>
      <c r="JC1571" s="904"/>
      <c r="JD1571" s="904"/>
      <c r="JE1571" s="904"/>
      <c r="JF1571" s="904"/>
      <c r="JG1571" s="904"/>
      <c r="JH1571" s="904"/>
      <c r="JI1571" s="904"/>
      <c r="JJ1571" s="904"/>
      <c r="JK1571" s="904"/>
      <c r="JL1571" s="904"/>
      <c r="JM1571" s="904"/>
      <c r="JN1571" s="904"/>
      <c r="JO1571" s="904"/>
      <c r="JP1571" s="904"/>
      <c r="JQ1571" s="904"/>
      <c r="JR1571" s="904"/>
      <c r="JS1571" s="904"/>
      <c r="JT1571" s="904"/>
      <c r="JU1571" s="904"/>
      <c r="JV1571" s="904"/>
      <c r="JW1571" s="904"/>
      <c r="JX1571" s="904"/>
      <c r="JY1571" s="904"/>
      <c r="JZ1571" s="904"/>
      <c r="KA1571" s="904"/>
      <c r="KB1571" s="904"/>
      <c r="KC1571" s="904"/>
      <c r="KD1571" s="904"/>
      <c r="KE1571" s="904"/>
      <c r="KF1571" s="904"/>
      <c r="KG1571" s="904"/>
      <c r="KH1571" s="904"/>
      <c r="KI1571" s="904"/>
      <c r="KJ1571" s="904"/>
      <c r="KK1571" s="904"/>
      <c r="KL1571" s="904"/>
      <c r="KM1571" s="904"/>
      <c r="KN1571" s="904"/>
      <c r="KO1571" s="904"/>
      <c r="KP1571" s="904"/>
      <c r="KQ1571" s="904"/>
      <c r="KR1571" s="904"/>
      <c r="KS1571" s="904"/>
      <c r="KT1571" s="904"/>
      <c r="KU1571" s="904"/>
      <c r="KV1571" s="904"/>
      <c r="KW1571" s="904"/>
      <c r="KX1571" s="904"/>
      <c r="KY1571" s="904"/>
      <c r="KZ1571" s="904"/>
      <c r="LA1571" s="904"/>
      <c r="LB1571" s="904"/>
      <c r="LC1571" s="904"/>
      <c r="LD1571" s="904"/>
      <c r="LE1571" s="904"/>
      <c r="LF1571" s="904"/>
      <c r="LG1571" s="904"/>
      <c r="LH1571" s="904"/>
      <c r="LI1571" s="904"/>
      <c r="LJ1571" s="904"/>
      <c r="LK1571" s="904"/>
      <c r="LL1571" s="904"/>
      <c r="LM1571" s="904"/>
      <c r="LN1571" s="904"/>
      <c r="LO1571" s="904"/>
      <c r="LP1571" s="904"/>
      <c r="LQ1571" s="904"/>
      <c r="LR1571" s="904"/>
      <c r="LS1571" s="904"/>
      <c r="LT1571" s="904"/>
      <c r="LU1571" s="904"/>
      <c r="LV1571" s="904"/>
      <c r="LW1571" s="904"/>
      <c r="LX1571" s="904"/>
      <c r="LY1571" s="904"/>
      <c r="LZ1571" s="904"/>
      <c r="MA1571" s="904"/>
      <c r="MB1571" s="904"/>
      <c r="MC1571" s="904"/>
      <c r="MD1571" s="904"/>
      <c r="ME1571" s="904"/>
      <c r="MF1571" s="904"/>
      <c r="MG1571" s="904"/>
      <c r="MH1571" s="904"/>
      <c r="MI1571" s="904"/>
      <c r="MJ1571" s="904"/>
      <c r="MK1571" s="904"/>
      <c r="ML1571" s="904"/>
      <c r="MM1571" s="904"/>
      <c r="MN1571" s="904"/>
      <c r="MO1571" s="904"/>
      <c r="MP1571" s="904"/>
      <c r="MQ1571" s="904"/>
      <c r="MR1571" s="904"/>
      <c r="MS1571" s="904"/>
      <c r="MT1571" s="904"/>
      <c r="MU1571" s="904"/>
      <c r="MV1571" s="904"/>
      <c r="MW1571" s="904"/>
      <c r="MX1571" s="904"/>
      <c r="MY1571" s="904"/>
      <c r="MZ1571" s="904"/>
      <c r="NA1571" s="904"/>
      <c r="NB1571" s="904"/>
      <c r="NC1571" s="904"/>
      <c r="ND1571" s="904"/>
      <c r="NE1571" s="904"/>
      <c r="NF1571" s="904"/>
      <c r="NG1571" s="904"/>
      <c r="NH1571" s="904"/>
      <c r="NI1571" s="904"/>
      <c r="NJ1571" s="904"/>
      <c r="NK1571" s="904"/>
      <c r="NL1571" s="904"/>
      <c r="NM1571" s="904"/>
      <c r="NN1571" s="904"/>
      <c r="NO1571" s="904"/>
      <c r="NP1571" s="904"/>
      <c r="NQ1571" s="904"/>
      <c r="NR1571" s="904"/>
      <c r="NS1571" s="904"/>
      <c r="NT1571" s="904"/>
      <c r="NU1571" s="904"/>
      <c r="NV1571" s="904"/>
      <c r="NW1571" s="904"/>
      <c r="NX1571" s="904"/>
      <c r="NY1571" s="904"/>
      <c r="NZ1571" s="904"/>
      <c r="OA1571" s="904"/>
      <c r="OB1571" s="904"/>
      <c r="OC1571" s="904"/>
      <c r="OD1571" s="904"/>
      <c r="OE1571" s="904"/>
      <c r="OF1571" s="904"/>
      <c r="OG1571" s="904"/>
      <c r="OH1571" s="904"/>
      <c r="OI1571" s="904"/>
      <c r="OJ1571" s="904"/>
      <c r="OK1571" s="904"/>
      <c r="OL1571" s="904"/>
      <c r="OM1571" s="904"/>
      <c r="ON1571" s="904"/>
      <c r="OO1571" s="904"/>
      <c r="OP1571" s="904"/>
      <c r="OQ1571" s="904"/>
      <c r="OR1571" s="904"/>
      <c r="OS1571" s="904"/>
      <c r="OT1571" s="904"/>
      <c r="OU1571" s="904"/>
      <c r="OV1571" s="904"/>
      <c r="OW1571" s="904"/>
      <c r="OX1571" s="904"/>
      <c r="OY1571" s="904"/>
      <c r="OZ1571" s="904"/>
      <c r="PA1571" s="904"/>
      <c r="PB1571" s="904"/>
      <c r="PC1571" s="904"/>
      <c r="PD1571" s="904"/>
      <c r="PE1571" s="904"/>
      <c r="PF1571" s="904"/>
      <c r="PG1571" s="904"/>
      <c r="PH1571" s="904"/>
      <c r="PI1571" s="904"/>
      <c r="PJ1571" s="904"/>
      <c r="PK1571" s="904"/>
      <c r="PL1571" s="904"/>
      <c r="PM1571" s="904"/>
      <c r="PN1571" s="904"/>
      <c r="PO1571" s="904"/>
      <c r="PP1571" s="904"/>
      <c r="PQ1571" s="904"/>
      <c r="PR1571" s="904"/>
      <c r="PS1571" s="904"/>
      <c r="PT1571" s="904"/>
      <c r="PU1571" s="904"/>
      <c r="PV1571" s="904"/>
      <c r="PW1571" s="904"/>
      <c r="PX1571" s="904"/>
      <c r="PY1571" s="904"/>
      <c r="PZ1571" s="904"/>
      <c r="QA1571" s="904"/>
      <c r="QB1571" s="904"/>
      <c r="QC1571" s="904"/>
      <c r="QD1571" s="904"/>
      <c r="QE1571" s="904"/>
      <c r="QF1571" s="904"/>
      <c r="QG1571" s="904"/>
      <c r="QH1571" s="904"/>
      <c r="QI1571" s="904"/>
      <c r="QJ1571" s="904"/>
      <c r="QK1571" s="904"/>
      <c r="QL1571" s="904"/>
      <c r="QM1571" s="904"/>
      <c r="QN1571" s="904"/>
      <c r="QO1571" s="904"/>
      <c r="QP1571" s="904"/>
      <c r="QQ1571" s="904"/>
      <c r="QR1571" s="904"/>
      <c r="QS1571" s="904"/>
      <c r="QT1571" s="904"/>
      <c r="QU1571" s="904"/>
      <c r="QV1571" s="904"/>
      <c r="QW1571" s="904"/>
      <c r="QX1571" s="904"/>
      <c r="QY1571" s="904"/>
      <c r="QZ1571" s="904"/>
      <c r="RA1571" s="904"/>
      <c r="RB1571" s="904"/>
      <c r="RC1571" s="904"/>
      <c r="RD1571" s="904"/>
      <c r="RE1571" s="904"/>
      <c r="RF1571" s="904"/>
      <c r="RG1571" s="904"/>
      <c r="RH1571" s="904"/>
      <c r="RI1571" s="904"/>
      <c r="RJ1571" s="904"/>
      <c r="RK1571" s="904"/>
      <c r="RL1571" s="904"/>
      <c r="RM1571" s="904"/>
      <c r="RN1571" s="904"/>
      <c r="RO1571" s="904"/>
      <c r="RP1571" s="904"/>
      <c r="RQ1571" s="904"/>
      <c r="RR1571" s="904"/>
      <c r="RS1571" s="904"/>
      <c r="RT1571" s="904"/>
      <c r="RU1571" s="904"/>
      <c r="RV1571" s="904"/>
      <c r="RW1571" s="904"/>
      <c r="RX1571" s="904"/>
      <c r="RY1571" s="904"/>
      <c r="RZ1571" s="904"/>
      <c r="SA1571" s="904"/>
      <c r="SB1571" s="904"/>
      <c r="SC1571" s="904"/>
      <c r="SD1571" s="904"/>
      <c r="SE1571" s="904"/>
      <c r="SF1571" s="904"/>
      <c r="SG1571" s="904"/>
      <c r="SH1571" s="904"/>
      <c r="SI1571" s="904"/>
      <c r="SJ1571" s="904"/>
      <c r="SK1571" s="904"/>
      <c r="SL1571" s="904"/>
      <c r="SM1571" s="904"/>
      <c r="SN1571" s="904"/>
      <c r="SO1571" s="904"/>
      <c r="SP1571" s="904"/>
      <c r="SQ1571" s="904"/>
      <c r="SR1571" s="904"/>
      <c r="SS1571" s="904"/>
      <c r="ST1571" s="904"/>
      <c r="SU1571" s="904"/>
      <c r="SV1571" s="904"/>
      <c r="SW1571" s="904"/>
      <c r="SX1571" s="904"/>
      <c r="SY1571" s="904"/>
      <c r="SZ1571" s="904"/>
      <c r="TA1571" s="904"/>
      <c r="TB1571" s="904"/>
      <c r="TC1571" s="904"/>
      <c r="TD1571" s="904"/>
      <c r="TE1571" s="904"/>
      <c r="TF1571" s="904"/>
      <c r="TG1571" s="904"/>
      <c r="TH1571" s="904"/>
      <c r="TI1571" s="904"/>
    </row>
    <row r="1572" spans="1:529" s="910" customFormat="1" ht="46.5" customHeight="1" x14ac:dyDescent="0.25">
      <c r="A1572" s="867" t="s">
        <v>8702</v>
      </c>
      <c r="B1572" s="906">
        <v>45128</v>
      </c>
      <c r="C1572" s="871" t="s">
        <v>8704</v>
      </c>
      <c r="D1572" s="871" t="s">
        <v>8703</v>
      </c>
      <c r="E1572" s="871" t="s">
        <v>7171</v>
      </c>
      <c r="F1572" s="871" t="s">
        <v>41</v>
      </c>
      <c r="G1572" s="871" t="s">
        <v>33</v>
      </c>
      <c r="H1572" s="867" t="s">
        <v>5429</v>
      </c>
      <c r="I1572" s="906">
        <v>45146</v>
      </c>
      <c r="J1572" s="906">
        <v>45443</v>
      </c>
      <c r="K1572" s="871"/>
      <c r="L1572" s="871" t="s">
        <v>7444</v>
      </c>
      <c r="M1572" s="871" t="s">
        <v>302</v>
      </c>
      <c r="N1572" s="871" t="s">
        <v>34</v>
      </c>
      <c r="O1572" s="871">
        <v>73485.600000000006</v>
      </c>
      <c r="P1572" s="907"/>
      <c r="Q1572" s="907"/>
      <c r="R1572" s="907"/>
      <c r="S1572" s="907"/>
      <c r="T1572" s="908">
        <v>61.51</v>
      </c>
      <c r="U1572" s="871">
        <v>612.38</v>
      </c>
      <c r="V1572" s="871">
        <v>73485.600000000006</v>
      </c>
      <c r="W1572" s="867" t="s">
        <v>8030</v>
      </c>
      <c r="X1572" s="871">
        <v>35</v>
      </c>
      <c r="Y1572" s="871">
        <v>25</v>
      </c>
      <c r="Z1572" s="871">
        <v>125</v>
      </c>
      <c r="AA1572" s="871" t="s">
        <v>1090</v>
      </c>
      <c r="AB1572" s="871" t="s">
        <v>1090</v>
      </c>
      <c r="AC1572" s="871" t="s">
        <v>1090</v>
      </c>
      <c r="AD1572" s="871" t="s">
        <v>1090</v>
      </c>
      <c r="AE1572" s="871" t="s">
        <v>1090</v>
      </c>
      <c r="AF1572" s="871" t="s">
        <v>1090</v>
      </c>
      <c r="AG1572" s="871" t="s">
        <v>1090</v>
      </c>
      <c r="AH1572" s="888">
        <v>605.70000000000005</v>
      </c>
      <c r="AI1572" s="871" t="s">
        <v>8752</v>
      </c>
      <c r="AJ1572" s="871" t="s">
        <v>8753</v>
      </c>
      <c r="AK1572" s="871" t="s">
        <v>200</v>
      </c>
      <c r="AL1572" s="909" t="s">
        <v>8754</v>
      </c>
      <c r="AM1572" s="904"/>
      <c r="AN1572" s="904"/>
      <c r="AO1572" s="904"/>
      <c r="AP1572" s="904"/>
      <c r="AQ1572" s="904"/>
      <c r="AR1572" s="904"/>
      <c r="AS1572" s="904"/>
      <c r="AT1572" s="904"/>
      <c r="AU1572" s="904"/>
      <c r="AV1572" s="904"/>
      <c r="AW1572" s="904"/>
      <c r="AX1572" s="904"/>
      <c r="AY1572" s="904"/>
      <c r="AZ1572" s="904"/>
      <c r="BA1572" s="904"/>
      <c r="BB1572" s="904"/>
      <c r="BC1572" s="904"/>
      <c r="BD1572" s="904"/>
      <c r="BE1572" s="904"/>
      <c r="BF1572" s="904"/>
      <c r="BG1572" s="904"/>
      <c r="BH1572" s="904"/>
      <c r="BI1572" s="904"/>
      <c r="BJ1572" s="904"/>
      <c r="BK1572" s="904"/>
      <c r="BL1572" s="904"/>
      <c r="BM1572" s="904"/>
      <c r="BN1572" s="904"/>
      <c r="BO1572" s="904"/>
      <c r="BP1572" s="904"/>
      <c r="BQ1572" s="904"/>
      <c r="BR1572" s="904"/>
      <c r="BS1572" s="904"/>
      <c r="BT1572" s="904"/>
      <c r="BU1572" s="904"/>
      <c r="BV1572" s="904"/>
      <c r="BW1572" s="904"/>
      <c r="BX1572" s="904"/>
      <c r="BY1572" s="904"/>
      <c r="BZ1572" s="904"/>
      <c r="CA1572" s="904"/>
      <c r="CB1572" s="904"/>
      <c r="CC1572" s="904"/>
      <c r="CD1572" s="904"/>
      <c r="CE1572" s="904"/>
      <c r="CF1572" s="904"/>
      <c r="CG1572" s="904"/>
      <c r="CH1572" s="904"/>
      <c r="CI1572" s="904"/>
      <c r="CJ1572" s="904"/>
      <c r="CK1572" s="904"/>
      <c r="CL1572" s="904"/>
      <c r="CM1572" s="904"/>
      <c r="CN1572" s="904"/>
      <c r="CO1572" s="904"/>
      <c r="CP1572" s="904"/>
      <c r="CQ1572" s="904"/>
      <c r="CR1572" s="904"/>
      <c r="CS1572" s="904"/>
      <c r="CT1572" s="904"/>
      <c r="CU1572" s="904"/>
      <c r="CV1572" s="904"/>
      <c r="CW1572" s="904"/>
      <c r="CX1572" s="904"/>
      <c r="CY1572" s="904"/>
      <c r="CZ1572" s="904"/>
      <c r="DA1572" s="904"/>
      <c r="DB1572" s="904"/>
      <c r="DC1572" s="904"/>
      <c r="DD1572" s="904"/>
      <c r="DE1572" s="904"/>
      <c r="DF1572" s="904"/>
      <c r="DG1572" s="904"/>
      <c r="DH1572" s="904"/>
      <c r="DI1572" s="904"/>
      <c r="DJ1572" s="904"/>
      <c r="DK1572" s="904"/>
      <c r="DL1572" s="904"/>
      <c r="DM1572" s="904"/>
      <c r="DN1572" s="904"/>
      <c r="DO1572" s="904"/>
      <c r="DP1572" s="904"/>
      <c r="DQ1572" s="904"/>
      <c r="DR1572" s="904"/>
      <c r="DS1572" s="904"/>
      <c r="DT1572" s="904"/>
      <c r="DU1572" s="904"/>
      <c r="DV1572" s="904"/>
      <c r="DW1572" s="904"/>
      <c r="DX1572" s="904"/>
      <c r="DY1572" s="904"/>
      <c r="DZ1572" s="904"/>
      <c r="EA1572" s="904"/>
      <c r="EB1572" s="904"/>
      <c r="EC1572" s="904"/>
      <c r="ED1572" s="904"/>
      <c r="EE1572" s="904"/>
      <c r="EF1572" s="904"/>
      <c r="EG1572" s="904"/>
      <c r="EH1572" s="904"/>
      <c r="EI1572" s="904"/>
      <c r="EJ1572" s="904"/>
      <c r="EK1572" s="904"/>
      <c r="EL1572" s="904"/>
      <c r="EM1572" s="904"/>
      <c r="EN1572" s="904"/>
      <c r="EO1572" s="904"/>
      <c r="EP1572" s="904"/>
      <c r="EQ1572" s="904"/>
      <c r="ER1572" s="904"/>
      <c r="ES1572" s="904"/>
      <c r="ET1572" s="904"/>
      <c r="EU1572" s="904"/>
      <c r="EV1572" s="904"/>
      <c r="EW1572" s="904"/>
      <c r="EX1572" s="904"/>
      <c r="EY1572" s="904"/>
      <c r="EZ1572" s="904"/>
      <c r="FA1572" s="904"/>
      <c r="FB1572" s="904"/>
      <c r="FC1572" s="904"/>
      <c r="FD1572" s="904"/>
      <c r="FE1572" s="904"/>
      <c r="FF1572" s="904"/>
      <c r="FG1572" s="904"/>
      <c r="FH1572" s="904"/>
      <c r="FI1572" s="904"/>
      <c r="FJ1572" s="904"/>
      <c r="FK1572" s="904"/>
      <c r="FL1572" s="904"/>
      <c r="FM1572" s="904"/>
      <c r="FN1572" s="904"/>
      <c r="FO1572" s="904"/>
      <c r="FP1572" s="904"/>
      <c r="FQ1572" s="904"/>
      <c r="FR1572" s="904"/>
      <c r="FS1572" s="904"/>
      <c r="FT1572" s="904"/>
      <c r="FU1572" s="904"/>
      <c r="FV1572" s="904"/>
      <c r="FW1572" s="904"/>
      <c r="FX1572" s="904"/>
      <c r="FY1572" s="904"/>
      <c r="FZ1572" s="904"/>
      <c r="GA1572" s="904"/>
      <c r="GB1572" s="904"/>
      <c r="GC1572" s="904"/>
      <c r="GD1572" s="904"/>
      <c r="GE1572" s="904"/>
      <c r="GF1572" s="904"/>
      <c r="GG1572" s="904"/>
      <c r="GH1572" s="904"/>
      <c r="GI1572" s="904"/>
      <c r="GJ1572" s="904"/>
      <c r="GK1572" s="904"/>
      <c r="GL1572" s="904"/>
      <c r="GM1572" s="904"/>
      <c r="GN1572" s="904"/>
      <c r="GO1572" s="904"/>
      <c r="GP1572" s="904"/>
      <c r="GQ1572" s="904"/>
      <c r="GR1572" s="904"/>
      <c r="GS1572" s="904"/>
      <c r="GT1572" s="904"/>
      <c r="GU1572" s="904"/>
      <c r="GV1572" s="904"/>
      <c r="GW1572" s="904"/>
      <c r="GX1572" s="904"/>
      <c r="GY1572" s="904"/>
      <c r="GZ1572" s="904"/>
      <c r="HA1572" s="904"/>
      <c r="HB1572" s="904"/>
      <c r="HC1572" s="904"/>
      <c r="HD1572" s="904"/>
      <c r="HE1572" s="904"/>
      <c r="HF1572" s="904"/>
      <c r="HG1572" s="904"/>
      <c r="HH1572" s="904"/>
      <c r="HI1572" s="904"/>
      <c r="HJ1572" s="904"/>
      <c r="HK1572" s="904"/>
      <c r="HL1572" s="904"/>
      <c r="HM1572" s="904"/>
      <c r="HN1572" s="904"/>
      <c r="HO1572" s="904"/>
      <c r="HP1572" s="904"/>
      <c r="HQ1572" s="904"/>
      <c r="HR1572" s="904"/>
      <c r="HS1572" s="904"/>
      <c r="HT1572" s="904"/>
      <c r="HU1572" s="904"/>
      <c r="HV1572" s="904"/>
      <c r="HW1572" s="904"/>
      <c r="HX1572" s="904"/>
      <c r="HY1572" s="904"/>
      <c r="HZ1572" s="904"/>
      <c r="IA1572" s="904"/>
      <c r="IB1572" s="904"/>
      <c r="IC1572" s="904"/>
      <c r="ID1572" s="904"/>
      <c r="IE1572" s="904"/>
      <c r="IF1572" s="904"/>
      <c r="IG1572" s="904"/>
      <c r="IH1572" s="904"/>
      <c r="II1572" s="904"/>
      <c r="IJ1572" s="904"/>
      <c r="IK1572" s="904"/>
      <c r="IL1572" s="904"/>
      <c r="IM1572" s="904"/>
      <c r="IN1572" s="904"/>
      <c r="IO1572" s="904"/>
      <c r="IP1572" s="904"/>
      <c r="IQ1572" s="904"/>
      <c r="IR1572" s="904"/>
      <c r="IS1572" s="904"/>
      <c r="IT1572" s="904"/>
      <c r="IU1572" s="904"/>
      <c r="IV1572" s="904"/>
      <c r="IW1572" s="904"/>
      <c r="IX1572" s="904"/>
      <c r="IY1572" s="904"/>
      <c r="IZ1572" s="904"/>
      <c r="JA1572" s="904"/>
      <c r="JB1572" s="904"/>
      <c r="JC1572" s="904"/>
      <c r="JD1572" s="904"/>
      <c r="JE1572" s="904"/>
      <c r="JF1572" s="904"/>
      <c r="JG1572" s="904"/>
      <c r="JH1572" s="904"/>
      <c r="JI1572" s="904"/>
      <c r="JJ1572" s="904"/>
      <c r="JK1572" s="904"/>
      <c r="JL1572" s="904"/>
      <c r="JM1572" s="904"/>
      <c r="JN1572" s="904"/>
      <c r="JO1572" s="904"/>
      <c r="JP1572" s="904"/>
      <c r="JQ1572" s="904"/>
      <c r="JR1572" s="904"/>
      <c r="JS1572" s="904"/>
      <c r="JT1572" s="904"/>
      <c r="JU1572" s="904"/>
      <c r="JV1572" s="904"/>
      <c r="JW1572" s="904"/>
      <c r="JX1572" s="904"/>
      <c r="JY1572" s="904"/>
      <c r="JZ1572" s="904"/>
      <c r="KA1572" s="904"/>
      <c r="KB1572" s="904"/>
      <c r="KC1572" s="904"/>
      <c r="KD1572" s="904"/>
      <c r="KE1572" s="904"/>
      <c r="KF1572" s="904"/>
      <c r="KG1572" s="904"/>
      <c r="KH1572" s="904"/>
      <c r="KI1572" s="904"/>
      <c r="KJ1572" s="904"/>
      <c r="KK1572" s="904"/>
      <c r="KL1572" s="904"/>
      <c r="KM1572" s="904"/>
      <c r="KN1572" s="904"/>
      <c r="KO1572" s="904"/>
      <c r="KP1572" s="904"/>
      <c r="KQ1572" s="904"/>
      <c r="KR1572" s="904"/>
      <c r="KS1572" s="904"/>
      <c r="KT1572" s="904"/>
      <c r="KU1572" s="904"/>
      <c r="KV1572" s="904"/>
      <c r="KW1572" s="904"/>
      <c r="KX1572" s="904"/>
      <c r="KY1572" s="904"/>
      <c r="KZ1572" s="904"/>
      <c r="LA1572" s="904"/>
      <c r="LB1572" s="904"/>
      <c r="LC1572" s="904"/>
      <c r="LD1572" s="904"/>
      <c r="LE1572" s="904"/>
      <c r="LF1572" s="904"/>
      <c r="LG1572" s="904"/>
      <c r="LH1572" s="904"/>
      <c r="LI1572" s="904"/>
      <c r="LJ1572" s="904"/>
      <c r="LK1572" s="904"/>
      <c r="LL1572" s="904"/>
      <c r="LM1572" s="904"/>
      <c r="LN1572" s="904"/>
      <c r="LO1572" s="904"/>
      <c r="LP1572" s="904"/>
      <c r="LQ1572" s="904"/>
      <c r="LR1572" s="904"/>
      <c r="LS1572" s="904"/>
      <c r="LT1572" s="904"/>
      <c r="LU1572" s="904"/>
      <c r="LV1572" s="904"/>
      <c r="LW1572" s="904"/>
      <c r="LX1572" s="904"/>
      <c r="LY1572" s="904"/>
      <c r="LZ1572" s="904"/>
      <c r="MA1572" s="904"/>
      <c r="MB1572" s="904"/>
      <c r="MC1572" s="904"/>
      <c r="MD1572" s="904"/>
      <c r="ME1572" s="904"/>
      <c r="MF1572" s="904"/>
      <c r="MG1572" s="904"/>
      <c r="MH1572" s="904"/>
      <c r="MI1572" s="904"/>
      <c r="MJ1572" s="904"/>
      <c r="MK1572" s="904"/>
      <c r="ML1572" s="904"/>
      <c r="MM1572" s="904"/>
      <c r="MN1572" s="904"/>
      <c r="MO1572" s="904"/>
      <c r="MP1572" s="904"/>
      <c r="MQ1572" s="904"/>
      <c r="MR1572" s="904"/>
      <c r="MS1572" s="904"/>
      <c r="MT1572" s="904"/>
      <c r="MU1572" s="904"/>
      <c r="MV1572" s="904"/>
      <c r="MW1572" s="904"/>
      <c r="MX1572" s="904"/>
      <c r="MY1572" s="904"/>
      <c r="MZ1572" s="904"/>
      <c r="NA1572" s="904"/>
      <c r="NB1572" s="904"/>
      <c r="NC1572" s="904"/>
      <c r="ND1572" s="904"/>
      <c r="NE1572" s="904"/>
      <c r="NF1572" s="904"/>
      <c r="NG1572" s="904"/>
      <c r="NH1572" s="904"/>
      <c r="NI1572" s="904"/>
      <c r="NJ1572" s="904"/>
      <c r="NK1572" s="904"/>
      <c r="NL1572" s="904"/>
      <c r="NM1572" s="904"/>
      <c r="NN1572" s="904"/>
      <c r="NO1572" s="904"/>
      <c r="NP1572" s="904"/>
      <c r="NQ1572" s="904"/>
      <c r="NR1572" s="904"/>
      <c r="NS1572" s="904"/>
      <c r="NT1572" s="904"/>
      <c r="NU1572" s="904"/>
      <c r="NV1572" s="904"/>
      <c r="NW1572" s="904"/>
      <c r="NX1572" s="904"/>
      <c r="NY1572" s="904"/>
      <c r="NZ1572" s="904"/>
      <c r="OA1572" s="904"/>
      <c r="OB1572" s="904"/>
      <c r="OC1572" s="904"/>
      <c r="OD1572" s="904"/>
      <c r="OE1572" s="904"/>
      <c r="OF1572" s="904"/>
      <c r="OG1572" s="904"/>
      <c r="OH1572" s="904"/>
      <c r="OI1572" s="904"/>
      <c r="OJ1572" s="904"/>
      <c r="OK1572" s="904"/>
      <c r="OL1572" s="904"/>
      <c r="OM1572" s="904"/>
      <c r="ON1572" s="904"/>
      <c r="OO1572" s="904"/>
      <c r="OP1572" s="904"/>
      <c r="OQ1572" s="904"/>
      <c r="OR1572" s="904"/>
      <c r="OS1572" s="904"/>
      <c r="OT1572" s="904"/>
      <c r="OU1572" s="904"/>
      <c r="OV1572" s="904"/>
      <c r="OW1572" s="904"/>
      <c r="OX1572" s="904"/>
      <c r="OY1572" s="904"/>
      <c r="OZ1572" s="904"/>
      <c r="PA1572" s="904"/>
      <c r="PB1572" s="904"/>
      <c r="PC1572" s="904"/>
      <c r="PD1572" s="904"/>
      <c r="PE1572" s="904"/>
      <c r="PF1572" s="904"/>
      <c r="PG1572" s="904"/>
      <c r="PH1572" s="904"/>
      <c r="PI1572" s="904"/>
      <c r="PJ1572" s="904"/>
      <c r="PK1572" s="904"/>
      <c r="PL1572" s="904"/>
      <c r="PM1572" s="904"/>
      <c r="PN1572" s="904"/>
      <c r="PO1572" s="904"/>
      <c r="PP1572" s="904"/>
      <c r="PQ1572" s="904"/>
      <c r="PR1572" s="904"/>
      <c r="PS1572" s="904"/>
      <c r="PT1572" s="904"/>
      <c r="PU1572" s="904"/>
      <c r="PV1572" s="904"/>
      <c r="PW1572" s="904"/>
      <c r="PX1572" s="904"/>
      <c r="PY1572" s="904"/>
      <c r="PZ1572" s="904"/>
      <c r="QA1572" s="904"/>
      <c r="QB1572" s="904"/>
      <c r="QC1572" s="904"/>
      <c r="QD1572" s="904"/>
      <c r="QE1572" s="904"/>
      <c r="QF1572" s="904"/>
      <c r="QG1572" s="904"/>
      <c r="QH1572" s="904"/>
      <c r="QI1572" s="904"/>
      <c r="QJ1572" s="904"/>
      <c r="QK1572" s="904"/>
      <c r="QL1572" s="904"/>
      <c r="QM1572" s="904"/>
      <c r="QN1572" s="904"/>
      <c r="QO1572" s="904"/>
      <c r="QP1572" s="904"/>
      <c r="QQ1572" s="904"/>
      <c r="QR1572" s="904"/>
      <c r="QS1572" s="904"/>
      <c r="QT1572" s="904"/>
      <c r="QU1572" s="904"/>
      <c r="QV1572" s="904"/>
      <c r="QW1572" s="904"/>
      <c r="QX1572" s="904"/>
      <c r="QY1572" s="904"/>
      <c r="QZ1572" s="904"/>
      <c r="RA1572" s="904"/>
      <c r="RB1572" s="904"/>
      <c r="RC1572" s="904"/>
      <c r="RD1572" s="904"/>
      <c r="RE1572" s="904"/>
      <c r="RF1572" s="904"/>
      <c r="RG1572" s="904"/>
      <c r="RH1572" s="904"/>
      <c r="RI1572" s="904"/>
      <c r="RJ1572" s="904"/>
      <c r="RK1572" s="904"/>
      <c r="RL1572" s="904"/>
      <c r="RM1572" s="904"/>
      <c r="RN1572" s="904"/>
      <c r="RO1572" s="904"/>
      <c r="RP1572" s="904"/>
      <c r="RQ1572" s="904"/>
      <c r="RR1572" s="904"/>
      <c r="RS1572" s="904"/>
      <c r="RT1572" s="904"/>
      <c r="RU1572" s="904"/>
      <c r="RV1572" s="904"/>
      <c r="RW1572" s="904"/>
      <c r="RX1572" s="904"/>
      <c r="RY1572" s="904"/>
      <c r="RZ1572" s="904"/>
      <c r="SA1572" s="904"/>
      <c r="SB1572" s="904"/>
      <c r="SC1572" s="904"/>
      <c r="SD1572" s="904"/>
      <c r="SE1572" s="904"/>
      <c r="SF1572" s="904"/>
      <c r="SG1572" s="904"/>
      <c r="SH1572" s="904"/>
      <c r="SI1572" s="904"/>
      <c r="SJ1572" s="904"/>
      <c r="SK1572" s="904"/>
      <c r="SL1572" s="904"/>
      <c r="SM1572" s="904"/>
      <c r="SN1572" s="904"/>
      <c r="SO1572" s="904"/>
      <c r="SP1572" s="904"/>
      <c r="SQ1572" s="904"/>
      <c r="SR1572" s="904"/>
      <c r="SS1572" s="904"/>
      <c r="ST1572" s="904"/>
      <c r="SU1572" s="904"/>
      <c r="SV1572" s="904"/>
      <c r="SW1572" s="904"/>
      <c r="SX1572" s="904"/>
      <c r="SY1572" s="904"/>
      <c r="SZ1572" s="904"/>
      <c r="TA1572" s="904"/>
      <c r="TB1572" s="904"/>
      <c r="TC1572" s="904"/>
      <c r="TD1572" s="904"/>
      <c r="TE1572" s="904"/>
      <c r="TF1572" s="904"/>
      <c r="TG1572" s="904"/>
      <c r="TH1572" s="904"/>
      <c r="TI1572" s="904"/>
    </row>
    <row r="1573" spans="1:529" s="910" customFormat="1" ht="46.5" customHeight="1" thickBot="1" x14ac:dyDescent="0.3">
      <c r="A1573" s="878" t="s">
        <v>8702</v>
      </c>
      <c r="B1573" s="912">
        <v>45128</v>
      </c>
      <c r="C1573" s="881" t="s">
        <v>8705</v>
      </c>
      <c r="D1573" s="881" t="s">
        <v>8703</v>
      </c>
      <c r="E1573" s="881" t="s">
        <v>7171</v>
      </c>
      <c r="F1573" s="881" t="s">
        <v>41</v>
      </c>
      <c r="G1573" s="881" t="s">
        <v>33</v>
      </c>
      <c r="H1573" s="878" t="s">
        <v>5429</v>
      </c>
      <c r="I1573" s="912">
        <v>45146</v>
      </c>
      <c r="J1573" s="912">
        <v>45443</v>
      </c>
      <c r="K1573" s="881"/>
      <c r="L1573" s="881" t="s">
        <v>7444</v>
      </c>
      <c r="M1573" s="881" t="s">
        <v>302</v>
      </c>
      <c r="N1573" s="881" t="s">
        <v>34</v>
      </c>
      <c r="O1573" s="881">
        <v>17612.87</v>
      </c>
      <c r="P1573" s="913"/>
      <c r="Q1573" s="913"/>
      <c r="R1573" s="913"/>
      <c r="S1573" s="913"/>
      <c r="T1573" s="914">
        <v>2778.04</v>
      </c>
      <c r="U1573" s="881">
        <v>48.25</v>
      </c>
      <c r="V1573" s="881">
        <v>17612.87</v>
      </c>
      <c r="W1573" s="878" t="s">
        <v>8030</v>
      </c>
      <c r="X1573" s="881">
        <v>35</v>
      </c>
      <c r="Y1573" s="881">
        <v>25</v>
      </c>
      <c r="Z1573" s="881">
        <v>125</v>
      </c>
      <c r="AA1573" s="881" t="s">
        <v>1090</v>
      </c>
      <c r="AB1573" s="881" t="s">
        <v>1090</v>
      </c>
      <c r="AC1573" s="881" t="s">
        <v>1090</v>
      </c>
      <c r="AD1573" s="881" t="s">
        <v>1090</v>
      </c>
      <c r="AE1573" s="881" t="s">
        <v>1090</v>
      </c>
      <c r="AF1573" s="881">
        <v>0.3</v>
      </c>
      <c r="AG1573" s="881" t="s">
        <v>1090</v>
      </c>
      <c r="AH1573" s="881">
        <v>605.70000000000005</v>
      </c>
      <c r="AI1573" s="881" t="s">
        <v>8752</v>
      </c>
      <c r="AJ1573" s="881" t="s">
        <v>8753</v>
      </c>
      <c r="AK1573" s="881" t="s">
        <v>200</v>
      </c>
      <c r="AL1573" s="931" t="s">
        <v>8754</v>
      </c>
    </row>
    <row r="1574" spans="1:529" s="910" customFormat="1" ht="46.5" customHeight="1" x14ac:dyDescent="0.25">
      <c r="A1574" s="867" t="s">
        <v>8706</v>
      </c>
      <c r="B1574" s="906">
        <v>45133</v>
      </c>
      <c r="C1574" s="871" t="s">
        <v>8710</v>
      </c>
      <c r="D1574" s="871" t="s">
        <v>8707</v>
      </c>
      <c r="E1574" s="871" t="s">
        <v>8708</v>
      </c>
      <c r="F1574" s="871" t="s">
        <v>8708</v>
      </c>
      <c r="G1574" s="871" t="s">
        <v>33</v>
      </c>
      <c r="H1574" s="867" t="s">
        <v>5820</v>
      </c>
      <c r="I1574" s="906">
        <v>45153</v>
      </c>
      <c r="J1574" s="906">
        <v>47325</v>
      </c>
      <c r="K1574" s="871"/>
      <c r="L1574" s="871" t="s">
        <v>8709</v>
      </c>
      <c r="M1574" s="871" t="s">
        <v>988</v>
      </c>
      <c r="N1574" s="871" t="s">
        <v>34</v>
      </c>
      <c r="O1574" s="871">
        <v>126655</v>
      </c>
      <c r="P1574" s="907"/>
      <c r="Q1574" s="907"/>
      <c r="R1574" s="907"/>
      <c r="S1574" s="907"/>
      <c r="T1574" s="908"/>
      <c r="U1574" s="871">
        <v>347</v>
      </c>
      <c r="V1574" s="871">
        <v>126655</v>
      </c>
      <c r="W1574" s="867" t="s">
        <v>8030</v>
      </c>
      <c r="X1574" s="871">
        <v>35</v>
      </c>
      <c r="Y1574" s="871">
        <v>25</v>
      </c>
      <c r="Z1574" s="871">
        <v>125</v>
      </c>
      <c r="AA1574" s="871" t="s">
        <v>1090</v>
      </c>
      <c r="AB1574" s="871" t="s">
        <v>1090</v>
      </c>
      <c r="AC1574" s="871" t="s">
        <v>1090</v>
      </c>
      <c r="AD1574" s="871" t="s">
        <v>1090</v>
      </c>
      <c r="AE1574" s="871" t="s">
        <v>1090</v>
      </c>
      <c r="AF1574" s="871">
        <v>0.3</v>
      </c>
      <c r="AG1574" s="871" t="s">
        <v>8712</v>
      </c>
      <c r="AH1574" s="888">
        <v>568.04</v>
      </c>
      <c r="AI1574" s="888" t="s">
        <v>8713</v>
      </c>
      <c r="AJ1574" s="888" t="s">
        <v>8714</v>
      </c>
      <c r="AK1574" s="871" t="s">
        <v>200</v>
      </c>
      <c r="AM1574" s="904"/>
      <c r="AN1574" s="904"/>
      <c r="AO1574" s="904"/>
      <c r="AP1574" s="904"/>
      <c r="AQ1574" s="904"/>
      <c r="AR1574" s="904"/>
      <c r="AS1574" s="904"/>
      <c r="AT1574" s="904"/>
      <c r="AU1574" s="904"/>
      <c r="AV1574" s="904"/>
      <c r="AW1574" s="904"/>
      <c r="AX1574" s="904"/>
      <c r="AY1574" s="904"/>
      <c r="AZ1574" s="904"/>
      <c r="BA1574" s="904"/>
      <c r="BB1574" s="904"/>
      <c r="BC1574" s="904"/>
      <c r="BD1574" s="904"/>
      <c r="BE1574" s="904"/>
      <c r="BF1574" s="904"/>
      <c r="BG1574" s="904"/>
      <c r="BH1574" s="904"/>
      <c r="BI1574" s="904"/>
      <c r="BJ1574" s="904"/>
      <c r="BK1574" s="904"/>
      <c r="BL1574" s="904"/>
      <c r="BM1574" s="904"/>
      <c r="BN1574" s="904"/>
      <c r="BO1574" s="904"/>
      <c r="BP1574" s="904"/>
      <c r="BQ1574" s="904"/>
      <c r="BR1574" s="904"/>
      <c r="BS1574" s="904"/>
      <c r="BT1574" s="904"/>
      <c r="BU1574" s="904"/>
      <c r="BV1574" s="904"/>
      <c r="BW1574" s="904"/>
      <c r="BX1574" s="904"/>
      <c r="BY1574" s="904"/>
      <c r="BZ1574" s="904"/>
      <c r="CA1574" s="904"/>
      <c r="CB1574" s="904"/>
      <c r="CC1574" s="904"/>
      <c r="CD1574" s="904"/>
      <c r="CE1574" s="904"/>
      <c r="CF1574" s="904"/>
      <c r="CG1574" s="904"/>
      <c r="CH1574" s="904"/>
      <c r="CI1574" s="904"/>
      <c r="CJ1574" s="904"/>
      <c r="CK1574" s="904"/>
      <c r="CL1574" s="904"/>
      <c r="CM1574" s="904"/>
      <c r="CN1574" s="904"/>
      <c r="CO1574" s="904"/>
      <c r="CP1574" s="904"/>
      <c r="CQ1574" s="904"/>
      <c r="CR1574" s="904"/>
      <c r="CS1574" s="904"/>
      <c r="CT1574" s="904"/>
      <c r="CU1574" s="904"/>
      <c r="CV1574" s="904"/>
      <c r="CW1574" s="904"/>
      <c r="CX1574" s="904"/>
      <c r="CY1574" s="904"/>
      <c r="CZ1574" s="904"/>
      <c r="DA1574" s="904"/>
      <c r="DB1574" s="904"/>
      <c r="DC1574" s="904"/>
      <c r="DD1574" s="904"/>
      <c r="DE1574" s="904"/>
      <c r="DF1574" s="904"/>
      <c r="DG1574" s="904"/>
      <c r="DH1574" s="904"/>
      <c r="DI1574" s="904"/>
      <c r="DJ1574" s="904"/>
      <c r="DK1574" s="904"/>
      <c r="DL1574" s="904"/>
      <c r="DM1574" s="904"/>
      <c r="DN1574" s="904"/>
      <c r="DO1574" s="904"/>
      <c r="DP1574" s="904"/>
      <c r="DQ1574" s="904"/>
      <c r="DR1574" s="904"/>
      <c r="DS1574" s="904"/>
      <c r="DT1574" s="904"/>
      <c r="DU1574" s="904"/>
      <c r="DV1574" s="904"/>
      <c r="DW1574" s="904"/>
      <c r="DX1574" s="904"/>
      <c r="DY1574" s="904"/>
      <c r="DZ1574" s="904"/>
      <c r="EA1574" s="904"/>
      <c r="EB1574" s="904"/>
      <c r="EC1574" s="904"/>
      <c r="ED1574" s="904"/>
      <c r="EE1574" s="904"/>
      <c r="EF1574" s="904"/>
      <c r="EG1574" s="904"/>
      <c r="EH1574" s="904"/>
      <c r="EI1574" s="904"/>
      <c r="EJ1574" s="904"/>
      <c r="EK1574" s="904"/>
      <c r="EL1574" s="904"/>
      <c r="EM1574" s="904"/>
      <c r="EN1574" s="904"/>
      <c r="EO1574" s="904"/>
      <c r="EP1574" s="904"/>
      <c r="EQ1574" s="904"/>
      <c r="ER1574" s="904"/>
      <c r="ES1574" s="904"/>
      <c r="ET1574" s="904"/>
      <c r="EU1574" s="904"/>
      <c r="EV1574" s="904"/>
      <c r="EW1574" s="904"/>
      <c r="EX1574" s="904"/>
      <c r="EY1574" s="904"/>
      <c r="EZ1574" s="904"/>
      <c r="FA1574" s="904"/>
      <c r="FB1574" s="904"/>
      <c r="FC1574" s="904"/>
      <c r="FD1574" s="904"/>
      <c r="FE1574" s="904"/>
      <c r="FF1574" s="904"/>
      <c r="FG1574" s="904"/>
      <c r="FH1574" s="904"/>
      <c r="FI1574" s="904"/>
      <c r="FJ1574" s="904"/>
      <c r="FK1574" s="904"/>
      <c r="FL1574" s="904"/>
      <c r="FM1574" s="904"/>
      <c r="FN1574" s="904"/>
      <c r="FO1574" s="904"/>
      <c r="FP1574" s="904"/>
      <c r="FQ1574" s="904"/>
      <c r="FR1574" s="904"/>
      <c r="FS1574" s="904"/>
      <c r="FT1574" s="904"/>
      <c r="FU1574" s="904"/>
      <c r="FV1574" s="904"/>
      <c r="FW1574" s="904"/>
      <c r="FX1574" s="904"/>
      <c r="FY1574" s="904"/>
      <c r="FZ1574" s="904"/>
      <c r="GA1574" s="904"/>
      <c r="GB1574" s="904"/>
      <c r="GC1574" s="904"/>
      <c r="GD1574" s="904"/>
      <c r="GE1574" s="904"/>
      <c r="GF1574" s="904"/>
      <c r="GG1574" s="904"/>
      <c r="GH1574" s="904"/>
      <c r="GI1574" s="904"/>
      <c r="GJ1574" s="904"/>
      <c r="GK1574" s="904"/>
      <c r="GL1574" s="904"/>
      <c r="GM1574" s="904"/>
      <c r="GN1574" s="904"/>
      <c r="GO1574" s="904"/>
      <c r="GP1574" s="904"/>
      <c r="GQ1574" s="904"/>
      <c r="GR1574" s="904"/>
      <c r="GS1574" s="904"/>
      <c r="GT1574" s="904"/>
      <c r="GU1574" s="904"/>
      <c r="GV1574" s="904"/>
      <c r="GW1574" s="904"/>
      <c r="GX1574" s="904"/>
      <c r="GY1574" s="904"/>
      <c r="GZ1574" s="904"/>
      <c r="HA1574" s="904"/>
      <c r="HB1574" s="904"/>
      <c r="HC1574" s="904"/>
      <c r="HD1574" s="904"/>
      <c r="HE1574" s="904"/>
      <c r="HF1574" s="904"/>
      <c r="HG1574" s="904"/>
      <c r="HH1574" s="904"/>
      <c r="HI1574" s="904"/>
      <c r="HJ1574" s="904"/>
      <c r="HK1574" s="904"/>
      <c r="HL1574" s="904"/>
      <c r="HM1574" s="904"/>
      <c r="HN1574" s="904"/>
      <c r="HO1574" s="904"/>
      <c r="HP1574" s="904"/>
      <c r="HQ1574" s="904"/>
      <c r="HR1574" s="904"/>
      <c r="HS1574" s="904"/>
      <c r="HT1574" s="904"/>
      <c r="HU1574" s="904"/>
      <c r="HV1574" s="904"/>
      <c r="HW1574" s="904"/>
      <c r="HX1574" s="904"/>
      <c r="HY1574" s="904"/>
      <c r="HZ1574" s="904"/>
      <c r="IA1574" s="904"/>
      <c r="IB1574" s="904"/>
      <c r="IC1574" s="904"/>
      <c r="ID1574" s="904"/>
      <c r="IE1574" s="904"/>
      <c r="IF1574" s="904"/>
      <c r="IG1574" s="904"/>
      <c r="IH1574" s="904"/>
      <c r="II1574" s="904"/>
      <c r="IJ1574" s="904"/>
      <c r="IK1574" s="904"/>
      <c r="IL1574" s="904"/>
      <c r="IM1574" s="904"/>
      <c r="IN1574" s="904"/>
      <c r="IO1574" s="904"/>
      <c r="IP1574" s="904"/>
      <c r="IQ1574" s="904"/>
      <c r="IR1574" s="904"/>
      <c r="IS1574" s="904"/>
      <c r="IT1574" s="904"/>
      <c r="IU1574" s="904"/>
      <c r="IV1574" s="904"/>
      <c r="IW1574" s="904"/>
      <c r="IX1574" s="904"/>
      <c r="IY1574" s="904"/>
      <c r="IZ1574" s="904"/>
      <c r="JA1574" s="904"/>
      <c r="JB1574" s="904"/>
      <c r="JC1574" s="904"/>
      <c r="JD1574" s="904"/>
      <c r="JE1574" s="904"/>
      <c r="JF1574" s="904"/>
      <c r="JG1574" s="904"/>
      <c r="JH1574" s="904"/>
      <c r="JI1574" s="904"/>
      <c r="JJ1574" s="904"/>
      <c r="JK1574" s="904"/>
      <c r="JL1574" s="904"/>
      <c r="JM1574" s="904"/>
      <c r="JN1574" s="904"/>
      <c r="JO1574" s="904"/>
      <c r="JP1574" s="904"/>
      <c r="JQ1574" s="904"/>
      <c r="JR1574" s="904"/>
      <c r="JS1574" s="904"/>
      <c r="JT1574" s="904"/>
      <c r="JU1574" s="904"/>
      <c r="JV1574" s="904"/>
      <c r="JW1574" s="904"/>
      <c r="JX1574" s="904"/>
      <c r="JY1574" s="904"/>
      <c r="JZ1574" s="904"/>
      <c r="KA1574" s="904"/>
      <c r="KB1574" s="904"/>
      <c r="KC1574" s="904"/>
      <c r="KD1574" s="904"/>
      <c r="KE1574" s="904"/>
      <c r="KF1574" s="904"/>
      <c r="KG1574" s="904"/>
      <c r="KH1574" s="904"/>
      <c r="KI1574" s="904"/>
      <c r="KJ1574" s="904"/>
      <c r="KK1574" s="904"/>
      <c r="KL1574" s="904"/>
      <c r="KM1574" s="904"/>
      <c r="KN1574" s="904"/>
      <c r="KO1574" s="904"/>
      <c r="KP1574" s="904"/>
      <c r="KQ1574" s="904"/>
      <c r="KR1574" s="904"/>
      <c r="KS1574" s="904"/>
      <c r="KT1574" s="904"/>
      <c r="KU1574" s="904"/>
      <c r="KV1574" s="904"/>
      <c r="KW1574" s="904"/>
      <c r="KX1574" s="904"/>
      <c r="KY1574" s="904"/>
      <c r="KZ1574" s="904"/>
      <c r="LA1574" s="904"/>
      <c r="LB1574" s="904"/>
      <c r="LC1574" s="904"/>
      <c r="LD1574" s="904"/>
      <c r="LE1574" s="904"/>
      <c r="LF1574" s="904"/>
      <c r="LG1574" s="904"/>
      <c r="LH1574" s="904"/>
      <c r="LI1574" s="904"/>
      <c r="LJ1574" s="904"/>
      <c r="LK1574" s="904"/>
      <c r="LL1574" s="904"/>
      <c r="LM1574" s="904"/>
      <c r="LN1574" s="904"/>
      <c r="LO1574" s="904"/>
      <c r="LP1574" s="904"/>
      <c r="LQ1574" s="904"/>
      <c r="LR1574" s="904"/>
      <c r="LS1574" s="904"/>
      <c r="LT1574" s="904"/>
      <c r="LU1574" s="904"/>
      <c r="LV1574" s="904"/>
      <c r="LW1574" s="904"/>
      <c r="LX1574" s="904"/>
      <c r="LY1574" s="904"/>
      <c r="LZ1574" s="904"/>
      <c r="MA1574" s="904"/>
      <c r="MB1574" s="904"/>
      <c r="MC1574" s="904"/>
      <c r="MD1574" s="904"/>
      <c r="ME1574" s="904"/>
      <c r="MF1574" s="904"/>
      <c r="MG1574" s="904"/>
      <c r="MH1574" s="904"/>
      <c r="MI1574" s="904"/>
      <c r="MJ1574" s="904"/>
      <c r="MK1574" s="904"/>
      <c r="ML1574" s="904"/>
      <c r="MM1574" s="904"/>
      <c r="MN1574" s="904"/>
      <c r="MO1574" s="904"/>
      <c r="MP1574" s="904"/>
      <c r="MQ1574" s="904"/>
      <c r="MR1574" s="904"/>
      <c r="MS1574" s="904"/>
      <c r="MT1574" s="904"/>
      <c r="MU1574" s="904"/>
      <c r="MV1574" s="904"/>
      <c r="MW1574" s="904"/>
      <c r="MX1574" s="904"/>
      <c r="MY1574" s="904"/>
      <c r="MZ1574" s="904"/>
      <c r="NA1574" s="904"/>
      <c r="NB1574" s="904"/>
      <c r="NC1574" s="904"/>
      <c r="ND1574" s="904"/>
      <c r="NE1574" s="904"/>
      <c r="NF1574" s="904"/>
      <c r="NG1574" s="904"/>
      <c r="NH1574" s="904"/>
      <c r="NI1574" s="904"/>
      <c r="NJ1574" s="904"/>
      <c r="NK1574" s="904"/>
      <c r="NL1574" s="904"/>
      <c r="NM1574" s="904"/>
      <c r="NN1574" s="904"/>
      <c r="NO1574" s="904"/>
      <c r="NP1574" s="904"/>
      <c r="NQ1574" s="904"/>
      <c r="NR1574" s="904"/>
      <c r="NS1574" s="904"/>
      <c r="NT1574" s="904"/>
      <c r="NU1574" s="904"/>
      <c r="NV1574" s="904"/>
      <c r="NW1574" s="904"/>
      <c r="NX1574" s="904"/>
      <c r="NY1574" s="904"/>
      <c r="NZ1574" s="904"/>
      <c r="OA1574" s="904"/>
      <c r="OB1574" s="904"/>
      <c r="OC1574" s="904"/>
      <c r="OD1574" s="904"/>
      <c r="OE1574" s="904"/>
      <c r="OF1574" s="904"/>
      <c r="OG1574" s="904"/>
      <c r="OH1574" s="904"/>
      <c r="OI1574" s="904"/>
      <c r="OJ1574" s="904"/>
      <c r="OK1574" s="904"/>
      <c r="OL1574" s="904"/>
      <c r="OM1574" s="904"/>
      <c r="ON1574" s="904"/>
      <c r="OO1574" s="904"/>
      <c r="OP1574" s="904"/>
      <c r="OQ1574" s="904"/>
      <c r="OR1574" s="904"/>
      <c r="OS1574" s="904"/>
      <c r="OT1574" s="904"/>
      <c r="OU1574" s="904"/>
      <c r="OV1574" s="904"/>
      <c r="OW1574" s="904"/>
      <c r="OX1574" s="904"/>
      <c r="OY1574" s="904"/>
      <c r="OZ1574" s="904"/>
      <c r="PA1574" s="904"/>
      <c r="PB1574" s="904"/>
      <c r="PC1574" s="904"/>
      <c r="PD1574" s="904"/>
      <c r="PE1574" s="904"/>
      <c r="PF1574" s="904"/>
      <c r="PG1574" s="904"/>
      <c r="PH1574" s="904"/>
      <c r="PI1574" s="904"/>
      <c r="PJ1574" s="904"/>
      <c r="PK1574" s="904"/>
      <c r="PL1574" s="904"/>
      <c r="PM1574" s="904"/>
      <c r="PN1574" s="904"/>
      <c r="PO1574" s="904"/>
      <c r="PP1574" s="904"/>
      <c r="PQ1574" s="904"/>
      <c r="PR1574" s="904"/>
      <c r="PS1574" s="904"/>
      <c r="PT1574" s="904"/>
      <c r="PU1574" s="904"/>
      <c r="PV1574" s="904"/>
      <c r="PW1574" s="904"/>
      <c r="PX1574" s="904"/>
      <c r="PY1574" s="904"/>
      <c r="PZ1574" s="904"/>
      <c r="QA1574" s="904"/>
      <c r="QB1574" s="904"/>
      <c r="QC1574" s="904"/>
      <c r="QD1574" s="904"/>
      <c r="QE1574" s="904"/>
      <c r="QF1574" s="904"/>
      <c r="QG1574" s="904"/>
      <c r="QH1574" s="904"/>
      <c r="QI1574" s="904"/>
      <c r="QJ1574" s="904"/>
      <c r="QK1574" s="904"/>
      <c r="QL1574" s="904"/>
      <c r="QM1574" s="904"/>
      <c r="QN1574" s="904"/>
      <c r="QO1574" s="904"/>
      <c r="QP1574" s="904"/>
      <c r="QQ1574" s="904"/>
      <c r="QR1574" s="904"/>
      <c r="QS1574" s="904"/>
      <c r="QT1574" s="904"/>
      <c r="QU1574" s="904"/>
      <c r="QV1574" s="904"/>
      <c r="QW1574" s="904"/>
      <c r="QX1574" s="904"/>
      <c r="QY1574" s="904"/>
      <c r="QZ1574" s="904"/>
      <c r="RA1574" s="904"/>
      <c r="RB1574" s="904"/>
      <c r="RC1574" s="904"/>
      <c r="RD1574" s="904"/>
      <c r="RE1574" s="904"/>
      <c r="RF1574" s="904"/>
      <c r="RG1574" s="904"/>
      <c r="RH1574" s="904"/>
      <c r="RI1574" s="904"/>
      <c r="RJ1574" s="904"/>
      <c r="RK1574" s="904"/>
      <c r="RL1574" s="904"/>
      <c r="RM1574" s="904"/>
      <c r="RN1574" s="904"/>
      <c r="RO1574" s="904"/>
      <c r="RP1574" s="904"/>
      <c r="RQ1574" s="904"/>
      <c r="RR1574" s="904"/>
      <c r="RS1574" s="904"/>
      <c r="RT1574" s="904"/>
      <c r="RU1574" s="904"/>
      <c r="RV1574" s="904"/>
      <c r="RW1574" s="904"/>
      <c r="RX1574" s="904"/>
      <c r="RY1574" s="904"/>
      <c r="RZ1574" s="904"/>
      <c r="SA1574" s="904"/>
      <c r="SB1574" s="904"/>
      <c r="SC1574" s="904"/>
      <c r="SD1574" s="904"/>
      <c r="SE1574" s="904"/>
      <c r="SF1574" s="904"/>
      <c r="SG1574" s="904"/>
      <c r="SH1574" s="904"/>
      <c r="SI1574" s="904"/>
      <c r="SJ1574" s="904"/>
      <c r="SK1574" s="904"/>
      <c r="SL1574" s="904"/>
      <c r="SM1574" s="904"/>
      <c r="SN1574" s="904"/>
      <c r="SO1574" s="904"/>
      <c r="SP1574" s="904"/>
      <c r="SQ1574" s="904"/>
      <c r="SR1574" s="904"/>
      <c r="SS1574" s="904"/>
      <c r="ST1574" s="904"/>
      <c r="SU1574" s="904"/>
      <c r="SV1574" s="904"/>
      <c r="SW1574" s="904"/>
      <c r="SX1574" s="904"/>
      <c r="SY1574" s="904"/>
      <c r="SZ1574" s="904"/>
      <c r="TA1574" s="904"/>
      <c r="TB1574" s="904"/>
      <c r="TC1574" s="904"/>
      <c r="TD1574" s="904"/>
      <c r="TE1574" s="904"/>
      <c r="TF1574" s="904"/>
      <c r="TG1574" s="904"/>
      <c r="TH1574" s="904"/>
      <c r="TI1574" s="904"/>
    </row>
    <row r="1575" spans="1:529" s="910" customFormat="1" ht="46.5" customHeight="1" thickBot="1" x14ac:dyDescent="0.3">
      <c r="A1575" s="878" t="s">
        <v>8706</v>
      </c>
      <c r="B1575" s="912">
        <v>45133</v>
      </c>
      <c r="C1575" s="881" t="s">
        <v>8711</v>
      </c>
      <c r="D1575" s="881" t="s">
        <v>8707</v>
      </c>
      <c r="E1575" s="881" t="s">
        <v>8708</v>
      </c>
      <c r="F1575" s="881" t="s">
        <v>8708</v>
      </c>
      <c r="G1575" s="881" t="s">
        <v>33</v>
      </c>
      <c r="H1575" s="878" t="s">
        <v>5820</v>
      </c>
      <c r="I1575" s="912">
        <v>45153</v>
      </c>
      <c r="J1575" s="912">
        <v>47325</v>
      </c>
      <c r="K1575" s="881"/>
      <c r="L1575" s="881" t="s">
        <v>8709</v>
      </c>
      <c r="M1575" s="881" t="s">
        <v>988</v>
      </c>
      <c r="N1575" s="881" t="s">
        <v>34</v>
      </c>
      <c r="O1575" s="881">
        <v>126655</v>
      </c>
      <c r="P1575" s="913"/>
      <c r="Q1575" s="913"/>
      <c r="R1575" s="913"/>
      <c r="S1575" s="913"/>
      <c r="T1575" s="914">
        <v>86.6</v>
      </c>
      <c r="U1575" s="881">
        <v>347</v>
      </c>
      <c r="V1575" s="881">
        <v>126655</v>
      </c>
      <c r="W1575" s="878" t="s">
        <v>8030</v>
      </c>
      <c r="X1575" s="881">
        <v>35</v>
      </c>
      <c r="Y1575" s="881">
        <v>25</v>
      </c>
      <c r="Z1575" s="881">
        <v>125</v>
      </c>
      <c r="AA1575" s="881" t="s">
        <v>1090</v>
      </c>
      <c r="AB1575" s="881" t="s">
        <v>1090</v>
      </c>
      <c r="AC1575" s="881" t="s">
        <v>1090</v>
      </c>
      <c r="AD1575" s="881" t="s">
        <v>1090</v>
      </c>
      <c r="AE1575" s="881" t="s">
        <v>1090</v>
      </c>
      <c r="AF1575" s="881">
        <v>0.3</v>
      </c>
      <c r="AG1575" s="881" t="s">
        <v>8712</v>
      </c>
      <c r="AH1575" s="881">
        <v>565.84</v>
      </c>
      <c r="AI1575" s="881" t="s">
        <v>8715</v>
      </c>
      <c r="AJ1575" s="881" t="s">
        <v>8716</v>
      </c>
      <c r="AK1575" s="881" t="s">
        <v>200</v>
      </c>
      <c r="AL1575" s="931"/>
    </row>
    <row r="1576" spans="1:529" s="910" customFormat="1" ht="46.5" customHeight="1" thickBot="1" x14ac:dyDescent="0.3">
      <c r="A1576" s="900" t="s">
        <v>8726</v>
      </c>
      <c r="B1576" s="898">
        <v>45146</v>
      </c>
      <c r="C1576" s="899" t="s">
        <v>8727</v>
      </c>
      <c r="D1576" s="899" t="s">
        <v>8728</v>
      </c>
      <c r="E1576" s="899" t="s">
        <v>70</v>
      </c>
      <c r="F1576" s="899" t="s">
        <v>70</v>
      </c>
      <c r="G1576" s="899" t="s">
        <v>70</v>
      </c>
      <c r="H1576" s="900" t="s">
        <v>1685</v>
      </c>
      <c r="I1576" s="898">
        <v>45169</v>
      </c>
      <c r="J1576" s="898">
        <v>47338</v>
      </c>
      <c r="K1576" s="899"/>
      <c r="L1576" s="899" t="s">
        <v>8729</v>
      </c>
      <c r="M1576" s="899" t="s">
        <v>8730</v>
      </c>
      <c r="N1576" s="899" t="s">
        <v>8731</v>
      </c>
      <c r="O1576" s="899">
        <v>11351</v>
      </c>
      <c r="P1576" s="901"/>
      <c r="Q1576" s="901"/>
      <c r="R1576" s="901"/>
      <c r="S1576" s="901"/>
      <c r="T1576" s="902"/>
      <c r="U1576" s="899">
        <v>31</v>
      </c>
      <c r="V1576" s="899">
        <v>11351</v>
      </c>
      <c r="W1576" s="900" t="s">
        <v>8030</v>
      </c>
      <c r="X1576" s="899">
        <v>35</v>
      </c>
      <c r="Y1576" s="899" t="s">
        <v>1090</v>
      </c>
      <c r="Z1576" s="899" t="s">
        <v>1090</v>
      </c>
      <c r="AA1576" s="899" t="s">
        <v>1090</v>
      </c>
      <c r="AB1576" s="899" t="s">
        <v>1090</v>
      </c>
      <c r="AC1576" s="899" t="s">
        <v>1090</v>
      </c>
      <c r="AD1576" s="899" t="s">
        <v>1090</v>
      </c>
      <c r="AE1576" s="899" t="s">
        <v>1090</v>
      </c>
      <c r="AF1576" s="899">
        <v>0.3</v>
      </c>
      <c r="AG1576" s="899" t="s">
        <v>1090</v>
      </c>
      <c r="AH1576" s="899">
        <v>28.97</v>
      </c>
      <c r="AI1576" s="899" t="s">
        <v>8732</v>
      </c>
      <c r="AJ1576" s="899" t="s">
        <v>8733</v>
      </c>
      <c r="AK1576" s="899" t="s">
        <v>1108</v>
      </c>
      <c r="AL1576" s="903"/>
      <c r="AM1576" s="904"/>
      <c r="AN1576" s="904"/>
      <c r="AO1576" s="904"/>
      <c r="AP1576" s="904"/>
      <c r="AQ1576" s="904"/>
      <c r="AR1576" s="904"/>
      <c r="AS1576" s="904"/>
      <c r="AT1576" s="904"/>
      <c r="AU1576" s="904"/>
      <c r="AV1576" s="904"/>
      <c r="AW1576" s="904"/>
      <c r="AX1576" s="904"/>
      <c r="AY1576" s="904"/>
      <c r="AZ1576" s="904"/>
      <c r="BA1576" s="904"/>
      <c r="BB1576" s="904"/>
      <c r="BC1576" s="904"/>
      <c r="BD1576" s="904"/>
      <c r="BE1576" s="904"/>
      <c r="BF1576" s="904"/>
      <c r="BG1576" s="904"/>
      <c r="BH1576" s="904"/>
      <c r="BI1576" s="904"/>
      <c r="BJ1576" s="904"/>
      <c r="BK1576" s="904"/>
      <c r="BL1576" s="904"/>
      <c r="BM1576" s="904"/>
      <c r="BN1576" s="904"/>
      <c r="BO1576" s="904"/>
      <c r="BP1576" s="904"/>
      <c r="BQ1576" s="904"/>
      <c r="BR1576" s="904"/>
      <c r="BS1576" s="904"/>
      <c r="BT1576" s="904"/>
      <c r="BU1576" s="904"/>
      <c r="BV1576" s="904"/>
      <c r="BW1576" s="904"/>
      <c r="BX1576" s="904"/>
      <c r="BY1576" s="904"/>
      <c r="BZ1576" s="904"/>
      <c r="CA1576" s="904"/>
      <c r="CB1576" s="904"/>
      <c r="CC1576" s="904"/>
      <c r="CD1576" s="904"/>
      <c r="CE1576" s="904"/>
      <c r="CF1576" s="904"/>
      <c r="CG1576" s="904"/>
      <c r="CH1576" s="904"/>
      <c r="CI1576" s="904"/>
      <c r="CJ1576" s="904"/>
      <c r="CK1576" s="904"/>
      <c r="CL1576" s="904"/>
      <c r="CM1576" s="904"/>
      <c r="CN1576" s="904"/>
      <c r="CO1576" s="904"/>
      <c r="CP1576" s="904"/>
      <c r="CQ1576" s="904"/>
      <c r="CR1576" s="904"/>
      <c r="CS1576" s="904"/>
      <c r="CT1576" s="904"/>
      <c r="CU1576" s="904"/>
      <c r="CV1576" s="904"/>
      <c r="CW1576" s="904"/>
      <c r="CX1576" s="904"/>
      <c r="CY1576" s="904"/>
      <c r="CZ1576" s="904"/>
      <c r="DA1576" s="904"/>
      <c r="DB1576" s="904"/>
      <c r="DC1576" s="904"/>
      <c r="DD1576" s="904"/>
      <c r="DE1576" s="904"/>
      <c r="DF1576" s="904"/>
      <c r="DG1576" s="904"/>
      <c r="DH1576" s="904"/>
      <c r="DI1576" s="904"/>
      <c r="DJ1576" s="904"/>
      <c r="DK1576" s="904"/>
      <c r="DL1576" s="904"/>
      <c r="DM1576" s="904"/>
      <c r="DN1576" s="904"/>
      <c r="DO1576" s="904"/>
      <c r="DP1576" s="904"/>
      <c r="DQ1576" s="904"/>
      <c r="DR1576" s="904"/>
      <c r="DS1576" s="904"/>
      <c r="DT1576" s="904"/>
      <c r="DU1576" s="904"/>
      <c r="DV1576" s="904"/>
      <c r="DW1576" s="904"/>
      <c r="DX1576" s="904"/>
      <c r="DY1576" s="904"/>
      <c r="DZ1576" s="904"/>
      <c r="EA1576" s="904"/>
      <c r="EB1576" s="904"/>
      <c r="EC1576" s="904"/>
      <c r="ED1576" s="904"/>
      <c r="EE1576" s="904"/>
      <c r="EF1576" s="904"/>
      <c r="EG1576" s="904"/>
      <c r="EH1576" s="904"/>
      <c r="EI1576" s="904"/>
      <c r="EJ1576" s="904"/>
      <c r="EK1576" s="904"/>
      <c r="EL1576" s="904"/>
      <c r="EM1576" s="904"/>
      <c r="EN1576" s="904"/>
      <c r="EO1576" s="904"/>
      <c r="EP1576" s="904"/>
      <c r="EQ1576" s="904"/>
      <c r="ER1576" s="904"/>
      <c r="ES1576" s="904"/>
      <c r="ET1576" s="904"/>
      <c r="EU1576" s="904"/>
      <c r="EV1576" s="904"/>
      <c r="EW1576" s="904"/>
      <c r="EX1576" s="904"/>
      <c r="EY1576" s="904"/>
      <c r="EZ1576" s="904"/>
      <c r="FA1576" s="904"/>
      <c r="FB1576" s="904"/>
      <c r="FC1576" s="904"/>
      <c r="FD1576" s="904"/>
      <c r="FE1576" s="904"/>
      <c r="FF1576" s="904"/>
      <c r="FG1576" s="904"/>
      <c r="FH1576" s="904"/>
      <c r="FI1576" s="904"/>
      <c r="FJ1576" s="904"/>
      <c r="FK1576" s="904"/>
      <c r="FL1576" s="904"/>
      <c r="FM1576" s="904"/>
      <c r="FN1576" s="904"/>
      <c r="FO1576" s="904"/>
      <c r="FP1576" s="904"/>
      <c r="FQ1576" s="904"/>
      <c r="FR1576" s="904"/>
      <c r="FS1576" s="904"/>
      <c r="FT1576" s="904"/>
      <c r="FU1576" s="904"/>
      <c r="FV1576" s="904"/>
      <c r="FW1576" s="904"/>
      <c r="FX1576" s="904"/>
      <c r="FY1576" s="904"/>
      <c r="FZ1576" s="904"/>
      <c r="GA1576" s="904"/>
      <c r="GB1576" s="904"/>
      <c r="GC1576" s="904"/>
      <c r="GD1576" s="904"/>
      <c r="GE1576" s="904"/>
      <c r="GF1576" s="904"/>
      <c r="GG1576" s="904"/>
      <c r="GH1576" s="904"/>
      <c r="GI1576" s="904"/>
      <c r="GJ1576" s="904"/>
      <c r="GK1576" s="904"/>
      <c r="GL1576" s="904"/>
      <c r="GM1576" s="904"/>
      <c r="GN1576" s="904"/>
      <c r="GO1576" s="904"/>
      <c r="GP1576" s="904"/>
      <c r="GQ1576" s="904"/>
      <c r="GR1576" s="904"/>
      <c r="GS1576" s="904"/>
      <c r="GT1576" s="904"/>
      <c r="GU1576" s="904"/>
      <c r="GV1576" s="904"/>
      <c r="GW1576" s="904"/>
      <c r="GX1576" s="904"/>
      <c r="GY1576" s="904"/>
      <c r="GZ1576" s="904"/>
      <c r="HA1576" s="904"/>
      <c r="HB1576" s="904"/>
      <c r="HC1576" s="904"/>
      <c r="HD1576" s="904"/>
      <c r="HE1576" s="904"/>
      <c r="HF1576" s="904"/>
      <c r="HG1576" s="904"/>
      <c r="HH1576" s="904"/>
      <c r="HI1576" s="904"/>
      <c r="HJ1576" s="904"/>
      <c r="HK1576" s="904"/>
      <c r="HL1576" s="904"/>
      <c r="HM1576" s="904"/>
      <c r="HN1576" s="904"/>
      <c r="HO1576" s="904"/>
      <c r="HP1576" s="904"/>
      <c r="HQ1576" s="904"/>
      <c r="HR1576" s="904"/>
      <c r="HS1576" s="904"/>
      <c r="HT1576" s="904"/>
      <c r="HU1576" s="904"/>
      <c r="HV1576" s="904"/>
      <c r="HW1576" s="904"/>
      <c r="HX1576" s="904"/>
      <c r="HY1576" s="904"/>
      <c r="HZ1576" s="904"/>
      <c r="IA1576" s="904"/>
      <c r="IB1576" s="904"/>
      <c r="IC1576" s="904"/>
      <c r="ID1576" s="904"/>
      <c r="IE1576" s="904"/>
      <c r="IF1576" s="904"/>
      <c r="IG1576" s="904"/>
      <c r="IH1576" s="904"/>
      <c r="II1576" s="904"/>
      <c r="IJ1576" s="904"/>
      <c r="IK1576" s="904"/>
      <c r="IL1576" s="904"/>
      <c r="IM1576" s="904"/>
      <c r="IN1576" s="904"/>
      <c r="IO1576" s="904"/>
      <c r="IP1576" s="904"/>
      <c r="IQ1576" s="904"/>
      <c r="IR1576" s="904"/>
      <c r="IS1576" s="904"/>
      <c r="IT1576" s="904"/>
      <c r="IU1576" s="904"/>
      <c r="IV1576" s="904"/>
      <c r="IW1576" s="904"/>
      <c r="IX1576" s="904"/>
      <c r="IY1576" s="904"/>
      <c r="IZ1576" s="904"/>
      <c r="JA1576" s="904"/>
      <c r="JB1576" s="904"/>
      <c r="JC1576" s="904"/>
      <c r="JD1576" s="904"/>
      <c r="JE1576" s="904"/>
      <c r="JF1576" s="904"/>
      <c r="JG1576" s="904"/>
      <c r="JH1576" s="904"/>
      <c r="JI1576" s="904"/>
      <c r="JJ1576" s="904"/>
      <c r="JK1576" s="904"/>
      <c r="JL1576" s="904"/>
      <c r="JM1576" s="904"/>
      <c r="JN1576" s="904"/>
      <c r="JO1576" s="904"/>
      <c r="JP1576" s="904"/>
      <c r="JQ1576" s="904"/>
      <c r="JR1576" s="904"/>
      <c r="JS1576" s="904"/>
      <c r="JT1576" s="904"/>
      <c r="JU1576" s="904"/>
      <c r="JV1576" s="904"/>
      <c r="JW1576" s="904"/>
      <c r="JX1576" s="904"/>
      <c r="JY1576" s="904"/>
      <c r="JZ1576" s="904"/>
      <c r="KA1576" s="904"/>
      <c r="KB1576" s="904"/>
      <c r="KC1576" s="904"/>
      <c r="KD1576" s="904"/>
      <c r="KE1576" s="904"/>
      <c r="KF1576" s="904"/>
      <c r="KG1576" s="904"/>
      <c r="KH1576" s="904"/>
      <c r="KI1576" s="904"/>
      <c r="KJ1576" s="904"/>
      <c r="KK1576" s="904"/>
      <c r="KL1576" s="904"/>
      <c r="KM1576" s="904"/>
      <c r="KN1576" s="904"/>
      <c r="KO1576" s="904"/>
      <c r="KP1576" s="904"/>
      <c r="KQ1576" s="904"/>
      <c r="KR1576" s="904"/>
      <c r="KS1576" s="904"/>
      <c r="KT1576" s="904"/>
      <c r="KU1576" s="904"/>
      <c r="KV1576" s="904"/>
      <c r="KW1576" s="904"/>
      <c r="KX1576" s="904"/>
      <c r="KY1576" s="904"/>
      <c r="KZ1576" s="904"/>
      <c r="LA1576" s="904"/>
      <c r="LB1576" s="904"/>
      <c r="LC1576" s="904"/>
      <c r="LD1576" s="904"/>
      <c r="LE1576" s="904"/>
      <c r="LF1576" s="904"/>
      <c r="LG1576" s="904"/>
      <c r="LH1576" s="904"/>
      <c r="LI1576" s="904"/>
      <c r="LJ1576" s="904"/>
      <c r="LK1576" s="904"/>
      <c r="LL1576" s="904"/>
      <c r="LM1576" s="904"/>
      <c r="LN1576" s="904"/>
      <c r="LO1576" s="904"/>
      <c r="LP1576" s="904"/>
      <c r="LQ1576" s="904"/>
      <c r="LR1576" s="904"/>
      <c r="LS1576" s="904"/>
      <c r="LT1576" s="904"/>
      <c r="LU1576" s="904"/>
      <c r="LV1576" s="904"/>
      <c r="LW1576" s="904"/>
      <c r="LX1576" s="904"/>
      <c r="LY1576" s="904"/>
      <c r="LZ1576" s="904"/>
      <c r="MA1576" s="904"/>
      <c r="MB1576" s="904"/>
      <c r="MC1576" s="904"/>
      <c r="MD1576" s="904"/>
      <c r="ME1576" s="904"/>
      <c r="MF1576" s="904"/>
      <c r="MG1576" s="904"/>
      <c r="MH1576" s="904"/>
      <c r="MI1576" s="904"/>
      <c r="MJ1576" s="904"/>
      <c r="MK1576" s="904"/>
      <c r="ML1576" s="904"/>
      <c r="MM1576" s="904"/>
      <c r="MN1576" s="904"/>
      <c r="MO1576" s="904"/>
      <c r="MP1576" s="904"/>
      <c r="MQ1576" s="904"/>
      <c r="MR1576" s="904"/>
      <c r="MS1576" s="904"/>
      <c r="MT1576" s="904"/>
      <c r="MU1576" s="904"/>
      <c r="MV1576" s="904"/>
      <c r="MW1576" s="904"/>
      <c r="MX1576" s="904"/>
      <c r="MY1576" s="904"/>
      <c r="MZ1576" s="904"/>
      <c r="NA1576" s="904"/>
      <c r="NB1576" s="904"/>
      <c r="NC1576" s="904"/>
      <c r="ND1576" s="904"/>
      <c r="NE1576" s="904"/>
      <c r="NF1576" s="904"/>
      <c r="NG1576" s="904"/>
      <c r="NH1576" s="904"/>
      <c r="NI1576" s="904"/>
      <c r="NJ1576" s="904"/>
      <c r="NK1576" s="904"/>
      <c r="NL1576" s="904"/>
      <c r="NM1576" s="904"/>
      <c r="NN1576" s="904"/>
      <c r="NO1576" s="904"/>
      <c r="NP1576" s="904"/>
      <c r="NQ1576" s="904"/>
      <c r="NR1576" s="904"/>
      <c r="NS1576" s="904"/>
      <c r="NT1576" s="904"/>
      <c r="NU1576" s="904"/>
      <c r="NV1576" s="904"/>
      <c r="NW1576" s="904"/>
      <c r="NX1576" s="904"/>
      <c r="NY1576" s="904"/>
      <c r="NZ1576" s="904"/>
      <c r="OA1576" s="904"/>
      <c r="OB1576" s="904"/>
      <c r="OC1576" s="904"/>
      <c r="OD1576" s="904"/>
      <c r="OE1576" s="904"/>
      <c r="OF1576" s="904"/>
      <c r="OG1576" s="904"/>
      <c r="OH1576" s="904"/>
      <c r="OI1576" s="904"/>
      <c r="OJ1576" s="904"/>
      <c r="OK1576" s="904"/>
      <c r="OL1576" s="904"/>
      <c r="OM1576" s="904"/>
      <c r="ON1576" s="904"/>
      <c r="OO1576" s="904"/>
      <c r="OP1576" s="904"/>
      <c r="OQ1576" s="904"/>
      <c r="OR1576" s="904"/>
      <c r="OS1576" s="904"/>
      <c r="OT1576" s="904"/>
      <c r="OU1576" s="904"/>
      <c r="OV1576" s="904"/>
      <c r="OW1576" s="904"/>
      <c r="OX1576" s="904"/>
      <c r="OY1576" s="904"/>
      <c r="OZ1576" s="904"/>
      <c r="PA1576" s="904"/>
      <c r="PB1576" s="904"/>
      <c r="PC1576" s="904"/>
      <c r="PD1576" s="904"/>
      <c r="PE1576" s="904"/>
      <c r="PF1576" s="904"/>
      <c r="PG1576" s="904"/>
      <c r="PH1576" s="904"/>
      <c r="PI1576" s="904"/>
      <c r="PJ1576" s="904"/>
      <c r="PK1576" s="904"/>
      <c r="PL1576" s="904"/>
      <c r="PM1576" s="904"/>
      <c r="PN1576" s="904"/>
      <c r="PO1576" s="904"/>
      <c r="PP1576" s="904"/>
      <c r="PQ1576" s="904"/>
      <c r="PR1576" s="904"/>
      <c r="PS1576" s="904"/>
      <c r="PT1576" s="904"/>
      <c r="PU1576" s="904"/>
      <c r="PV1576" s="904"/>
      <c r="PW1576" s="904"/>
      <c r="PX1576" s="904"/>
      <c r="PY1576" s="904"/>
      <c r="PZ1576" s="904"/>
      <c r="QA1576" s="904"/>
      <c r="QB1576" s="904"/>
      <c r="QC1576" s="904"/>
      <c r="QD1576" s="904"/>
      <c r="QE1576" s="904"/>
      <c r="QF1576" s="904"/>
      <c r="QG1576" s="904"/>
      <c r="QH1576" s="904"/>
      <c r="QI1576" s="904"/>
      <c r="QJ1576" s="904"/>
      <c r="QK1576" s="904"/>
      <c r="QL1576" s="904"/>
      <c r="QM1576" s="904"/>
      <c r="QN1576" s="904"/>
      <c r="QO1576" s="904"/>
      <c r="QP1576" s="904"/>
      <c r="QQ1576" s="904"/>
      <c r="QR1576" s="904"/>
      <c r="QS1576" s="904"/>
      <c r="QT1576" s="904"/>
      <c r="QU1576" s="904"/>
      <c r="QV1576" s="904"/>
      <c r="QW1576" s="904"/>
      <c r="QX1576" s="904"/>
      <c r="QY1576" s="904"/>
      <c r="QZ1576" s="904"/>
      <c r="RA1576" s="904"/>
      <c r="RB1576" s="904"/>
      <c r="RC1576" s="904"/>
      <c r="RD1576" s="904"/>
      <c r="RE1576" s="904"/>
      <c r="RF1576" s="904"/>
      <c r="RG1576" s="904"/>
      <c r="RH1576" s="904"/>
      <c r="RI1576" s="904"/>
      <c r="RJ1576" s="904"/>
      <c r="RK1576" s="904"/>
      <c r="RL1576" s="904"/>
      <c r="RM1576" s="904"/>
      <c r="RN1576" s="904"/>
      <c r="RO1576" s="904"/>
      <c r="RP1576" s="904"/>
      <c r="RQ1576" s="904"/>
      <c r="RR1576" s="904"/>
      <c r="RS1576" s="904"/>
      <c r="RT1576" s="904"/>
      <c r="RU1576" s="904"/>
      <c r="RV1576" s="904"/>
      <c r="RW1576" s="904"/>
      <c r="RX1576" s="904"/>
      <c r="RY1576" s="904"/>
      <c r="RZ1576" s="904"/>
      <c r="SA1576" s="904"/>
      <c r="SB1576" s="904"/>
      <c r="SC1576" s="904"/>
      <c r="SD1576" s="904"/>
      <c r="SE1576" s="904"/>
      <c r="SF1576" s="904"/>
      <c r="SG1576" s="904"/>
      <c r="SH1576" s="904"/>
      <c r="SI1576" s="904"/>
      <c r="SJ1576" s="904"/>
      <c r="SK1576" s="904"/>
      <c r="SL1576" s="904"/>
      <c r="SM1576" s="904"/>
      <c r="SN1576" s="904"/>
      <c r="SO1576" s="904"/>
      <c r="SP1576" s="904"/>
      <c r="SQ1576" s="904"/>
      <c r="SR1576" s="904"/>
      <c r="SS1576" s="904"/>
      <c r="ST1576" s="904"/>
      <c r="SU1576" s="904"/>
      <c r="SV1576" s="904"/>
      <c r="SW1576" s="904"/>
      <c r="SX1576" s="904"/>
      <c r="SY1576" s="904"/>
      <c r="SZ1576" s="904"/>
      <c r="TA1576" s="904"/>
      <c r="TB1576" s="904"/>
      <c r="TC1576" s="904"/>
      <c r="TD1576" s="904"/>
      <c r="TE1576" s="904"/>
      <c r="TF1576" s="904"/>
      <c r="TG1576" s="904"/>
      <c r="TH1576" s="904"/>
      <c r="TI1576" s="904"/>
    </row>
    <row r="1577" spans="1:529" s="910" customFormat="1" ht="46.5" customHeight="1" x14ac:dyDescent="0.25">
      <c r="A1577" s="867" t="s">
        <v>8775</v>
      </c>
      <c r="B1577" s="906">
        <v>45238</v>
      </c>
      <c r="C1577" s="871" t="s">
        <v>8779</v>
      </c>
      <c r="D1577" s="871" t="s">
        <v>8776</v>
      </c>
      <c r="E1577" s="871" t="s">
        <v>8777</v>
      </c>
      <c r="F1577" s="871" t="s">
        <v>41</v>
      </c>
      <c r="G1577" s="871" t="s">
        <v>33</v>
      </c>
      <c r="H1577" s="867" t="s">
        <v>8778</v>
      </c>
      <c r="I1577" s="906">
        <v>45255</v>
      </c>
      <c r="J1577" s="906" t="s">
        <v>6161</v>
      </c>
      <c r="K1577" s="871"/>
      <c r="L1577" s="871" t="s">
        <v>7444</v>
      </c>
      <c r="M1577" s="871" t="s">
        <v>302</v>
      </c>
      <c r="N1577" s="871" t="s">
        <v>34</v>
      </c>
      <c r="O1577" s="871">
        <v>33390</v>
      </c>
      <c r="P1577" s="907"/>
      <c r="Q1577" s="907"/>
      <c r="R1577" s="907"/>
      <c r="S1577" s="907"/>
      <c r="T1577" s="908">
        <v>123.45</v>
      </c>
      <c r="U1577" s="871">
        <v>92.75</v>
      </c>
      <c r="V1577" s="871">
        <v>33390</v>
      </c>
      <c r="W1577" s="867"/>
      <c r="X1577" s="871"/>
      <c r="Y1577" s="871"/>
      <c r="Z1577" s="871"/>
      <c r="AA1577" s="871"/>
      <c r="AB1577" s="871"/>
      <c r="AC1577" s="871"/>
      <c r="AD1577" s="871"/>
      <c r="AE1577" s="871"/>
      <c r="AF1577" s="871"/>
      <c r="AG1577" s="871"/>
      <c r="AH1577" s="888">
        <v>613.05700000000002</v>
      </c>
      <c r="AI1577" s="871" t="s">
        <v>8781</v>
      </c>
      <c r="AJ1577" s="871" t="s">
        <v>8782</v>
      </c>
      <c r="AK1577" s="871" t="s">
        <v>6164</v>
      </c>
      <c r="AL1577" s="909"/>
      <c r="AM1577" s="904"/>
      <c r="AN1577" s="904"/>
      <c r="AO1577" s="904"/>
      <c r="AP1577" s="904"/>
      <c r="AQ1577" s="904"/>
      <c r="AR1577" s="904"/>
      <c r="AS1577" s="904"/>
      <c r="AT1577" s="904"/>
      <c r="AU1577" s="904"/>
      <c r="AV1577" s="904"/>
      <c r="AW1577" s="904"/>
      <c r="AX1577" s="904"/>
      <c r="AY1577" s="904"/>
      <c r="AZ1577" s="904"/>
      <c r="BA1577" s="904"/>
      <c r="BB1577" s="904"/>
      <c r="BC1577" s="904"/>
      <c r="BD1577" s="904"/>
      <c r="BE1577" s="904"/>
      <c r="BF1577" s="904"/>
      <c r="BG1577" s="904"/>
      <c r="BH1577" s="904"/>
      <c r="BI1577" s="904"/>
      <c r="BJ1577" s="904"/>
      <c r="BK1577" s="904"/>
      <c r="BL1577" s="904"/>
      <c r="BM1577" s="904"/>
      <c r="BN1577" s="904"/>
      <c r="BO1577" s="904"/>
      <c r="BP1577" s="904"/>
      <c r="BQ1577" s="904"/>
      <c r="BR1577" s="904"/>
      <c r="BS1577" s="904"/>
      <c r="BT1577" s="904"/>
      <c r="BU1577" s="904"/>
      <c r="BV1577" s="904"/>
      <c r="BW1577" s="904"/>
      <c r="BX1577" s="904"/>
      <c r="BY1577" s="904"/>
      <c r="BZ1577" s="904"/>
      <c r="CA1577" s="904"/>
      <c r="CB1577" s="904"/>
      <c r="CC1577" s="904"/>
      <c r="CD1577" s="904"/>
      <c r="CE1577" s="904"/>
      <c r="CF1577" s="904"/>
      <c r="CG1577" s="904"/>
      <c r="CH1577" s="904"/>
      <c r="CI1577" s="904"/>
      <c r="CJ1577" s="904"/>
      <c r="CK1577" s="904"/>
      <c r="CL1577" s="904"/>
      <c r="CM1577" s="904"/>
      <c r="CN1577" s="904"/>
      <c r="CO1577" s="904"/>
      <c r="CP1577" s="904"/>
      <c r="CQ1577" s="904"/>
      <c r="CR1577" s="904"/>
      <c r="CS1577" s="904"/>
      <c r="CT1577" s="904"/>
      <c r="CU1577" s="904"/>
      <c r="CV1577" s="904"/>
      <c r="CW1577" s="904"/>
      <c r="CX1577" s="904"/>
      <c r="CY1577" s="904"/>
      <c r="CZ1577" s="904"/>
      <c r="DA1577" s="904"/>
      <c r="DB1577" s="904"/>
      <c r="DC1577" s="904"/>
      <c r="DD1577" s="904"/>
      <c r="DE1577" s="904"/>
      <c r="DF1577" s="904"/>
      <c r="DG1577" s="904"/>
      <c r="DH1577" s="904"/>
      <c r="DI1577" s="904"/>
      <c r="DJ1577" s="904"/>
      <c r="DK1577" s="904"/>
      <c r="DL1577" s="904"/>
      <c r="DM1577" s="904"/>
      <c r="DN1577" s="904"/>
      <c r="DO1577" s="904"/>
      <c r="DP1577" s="904"/>
      <c r="DQ1577" s="904"/>
      <c r="DR1577" s="904"/>
      <c r="DS1577" s="904"/>
      <c r="DT1577" s="904"/>
      <c r="DU1577" s="904"/>
      <c r="DV1577" s="904"/>
      <c r="DW1577" s="904"/>
      <c r="DX1577" s="904"/>
      <c r="DY1577" s="904"/>
      <c r="DZ1577" s="904"/>
      <c r="EA1577" s="904"/>
      <c r="EB1577" s="904"/>
      <c r="EC1577" s="904"/>
      <c r="ED1577" s="904"/>
      <c r="EE1577" s="904"/>
      <c r="EF1577" s="904"/>
      <c r="EG1577" s="904"/>
      <c r="EH1577" s="904"/>
      <c r="EI1577" s="904"/>
      <c r="EJ1577" s="904"/>
      <c r="EK1577" s="904"/>
      <c r="EL1577" s="904"/>
      <c r="EM1577" s="904"/>
      <c r="EN1577" s="904"/>
      <c r="EO1577" s="904"/>
      <c r="EP1577" s="904"/>
      <c r="EQ1577" s="904"/>
      <c r="ER1577" s="904"/>
      <c r="ES1577" s="904"/>
      <c r="ET1577" s="904"/>
      <c r="EU1577" s="904"/>
      <c r="EV1577" s="904"/>
      <c r="EW1577" s="904"/>
      <c r="EX1577" s="904"/>
      <c r="EY1577" s="904"/>
      <c r="EZ1577" s="904"/>
      <c r="FA1577" s="904"/>
      <c r="FB1577" s="904"/>
      <c r="FC1577" s="904"/>
      <c r="FD1577" s="904"/>
      <c r="FE1577" s="904"/>
      <c r="FF1577" s="904"/>
      <c r="FG1577" s="904"/>
      <c r="FH1577" s="904"/>
      <c r="FI1577" s="904"/>
      <c r="FJ1577" s="904"/>
      <c r="FK1577" s="904"/>
      <c r="FL1577" s="904"/>
      <c r="FM1577" s="904"/>
      <c r="FN1577" s="904"/>
      <c r="FO1577" s="904"/>
      <c r="FP1577" s="904"/>
      <c r="FQ1577" s="904"/>
      <c r="FR1577" s="904"/>
      <c r="FS1577" s="904"/>
      <c r="FT1577" s="904"/>
      <c r="FU1577" s="904"/>
      <c r="FV1577" s="904"/>
      <c r="FW1577" s="904"/>
      <c r="FX1577" s="904"/>
      <c r="FY1577" s="904"/>
      <c r="FZ1577" s="904"/>
      <c r="GA1577" s="904"/>
      <c r="GB1577" s="904"/>
      <c r="GC1577" s="904"/>
      <c r="GD1577" s="904"/>
      <c r="GE1577" s="904"/>
      <c r="GF1577" s="904"/>
      <c r="GG1577" s="904"/>
      <c r="GH1577" s="904"/>
      <c r="GI1577" s="904"/>
      <c r="GJ1577" s="904"/>
      <c r="GK1577" s="904"/>
      <c r="GL1577" s="904"/>
      <c r="GM1577" s="904"/>
      <c r="GN1577" s="904"/>
      <c r="GO1577" s="904"/>
      <c r="GP1577" s="904"/>
      <c r="GQ1577" s="904"/>
      <c r="GR1577" s="904"/>
      <c r="GS1577" s="904"/>
      <c r="GT1577" s="904"/>
      <c r="GU1577" s="904"/>
      <c r="GV1577" s="904"/>
      <c r="GW1577" s="904"/>
      <c r="GX1577" s="904"/>
      <c r="GY1577" s="904"/>
      <c r="GZ1577" s="904"/>
      <c r="HA1577" s="904"/>
      <c r="HB1577" s="904"/>
      <c r="HC1577" s="904"/>
      <c r="HD1577" s="904"/>
      <c r="HE1577" s="904"/>
      <c r="HF1577" s="904"/>
      <c r="HG1577" s="904"/>
      <c r="HH1577" s="904"/>
      <c r="HI1577" s="904"/>
      <c r="HJ1577" s="904"/>
      <c r="HK1577" s="904"/>
      <c r="HL1577" s="904"/>
      <c r="HM1577" s="904"/>
      <c r="HN1577" s="904"/>
      <c r="HO1577" s="904"/>
      <c r="HP1577" s="904"/>
      <c r="HQ1577" s="904"/>
      <c r="HR1577" s="904"/>
      <c r="HS1577" s="904"/>
      <c r="HT1577" s="904"/>
      <c r="HU1577" s="904"/>
      <c r="HV1577" s="904"/>
      <c r="HW1577" s="904"/>
      <c r="HX1577" s="904"/>
      <c r="HY1577" s="904"/>
      <c r="HZ1577" s="904"/>
      <c r="IA1577" s="904"/>
      <c r="IB1577" s="904"/>
      <c r="IC1577" s="904"/>
      <c r="ID1577" s="904"/>
      <c r="IE1577" s="904"/>
      <c r="IF1577" s="904"/>
      <c r="IG1577" s="904"/>
      <c r="IH1577" s="904"/>
      <c r="II1577" s="904"/>
      <c r="IJ1577" s="904"/>
      <c r="IK1577" s="904"/>
      <c r="IL1577" s="904"/>
      <c r="IM1577" s="904"/>
      <c r="IN1577" s="904"/>
      <c r="IO1577" s="904"/>
      <c r="IP1577" s="904"/>
      <c r="IQ1577" s="904"/>
      <c r="IR1577" s="904"/>
      <c r="IS1577" s="904"/>
      <c r="IT1577" s="904"/>
      <c r="IU1577" s="904"/>
      <c r="IV1577" s="904"/>
      <c r="IW1577" s="904"/>
      <c r="IX1577" s="904"/>
      <c r="IY1577" s="904"/>
      <c r="IZ1577" s="904"/>
      <c r="JA1577" s="904"/>
      <c r="JB1577" s="904"/>
      <c r="JC1577" s="904"/>
      <c r="JD1577" s="904"/>
      <c r="JE1577" s="904"/>
      <c r="JF1577" s="904"/>
      <c r="JG1577" s="904"/>
      <c r="JH1577" s="904"/>
      <c r="JI1577" s="904"/>
      <c r="JJ1577" s="904"/>
      <c r="JK1577" s="904"/>
      <c r="JL1577" s="904"/>
      <c r="JM1577" s="904"/>
      <c r="JN1577" s="904"/>
      <c r="JO1577" s="904"/>
      <c r="JP1577" s="904"/>
      <c r="JQ1577" s="904"/>
      <c r="JR1577" s="904"/>
      <c r="JS1577" s="904"/>
      <c r="JT1577" s="904"/>
      <c r="JU1577" s="904"/>
      <c r="JV1577" s="904"/>
      <c r="JW1577" s="904"/>
      <c r="JX1577" s="904"/>
      <c r="JY1577" s="904"/>
      <c r="JZ1577" s="904"/>
      <c r="KA1577" s="904"/>
      <c r="KB1577" s="904"/>
      <c r="KC1577" s="904"/>
      <c r="KD1577" s="904"/>
      <c r="KE1577" s="904"/>
      <c r="KF1577" s="904"/>
      <c r="KG1577" s="904"/>
      <c r="KH1577" s="904"/>
      <c r="KI1577" s="904"/>
      <c r="KJ1577" s="904"/>
      <c r="KK1577" s="904"/>
      <c r="KL1577" s="904"/>
      <c r="KM1577" s="904"/>
      <c r="KN1577" s="904"/>
      <c r="KO1577" s="904"/>
      <c r="KP1577" s="904"/>
      <c r="KQ1577" s="904"/>
      <c r="KR1577" s="904"/>
      <c r="KS1577" s="904"/>
      <c r="KT1577" s="904"/>
      <c r="KU1577" s="904"/>
      <c r="KV1577" s="904"/>
      <c r="KW1577" s="904"/>
      <c r="KX1577" s="904"/>
      <c r="KY1577" s="904"/>
      <c r="KZ1577" s="904"/>
      <c r="LA1577" s="904"/>
      <c r="LB1577" s="904"/>
      <c r="LC1577" s="904"/>
      <c r="LD1577" s="904"/>
      <c r="LE1577" s="904"/>
      <c r="LF1577" s="904"/>
      <c r="LG1577" s="904"/>
      <c r="LH1577" s="904"/>
      <c r="LI1577" s="904"/>
      <c r="LJ1577" s="904"/>
      <c r="LK1577" s="904"/>
      <c r="LL1577" s="904"/>
      <c r="LM1577" s="904"/>
      <c r="LN1577" s="904"/>
      <c r="LO1577" s="904"/>
      <c r="LP1577" s="904"/>
      <c r="LQ1577" s="904"/>
      <c r="LR1577" s="904"/>
      <c r="LS1577" s="904"/>
      <c r="LT1577" s="904"/>
      <c r="LU1577" s="904"/>
      <c r="LV1577" s="904"/>
      <c r="LW1577" s="904"/>
      <c r="LX1577" s="904"/>
      <c r="LY1577" s="904"/>
      <c r="LZ1577" s="904"/>
      <c r="MA1577" s="904"/>
      <c r="MB1577" s="904"/>
      <c r="MC1577" s="904"/>
      <c r="MD1577" s="904"/>
      <c r="ME1577" s="904"/>
      <c r="MF1577" s="904"/>
      <c r="MG1577" s="904"/>
      <c r="MH1577" s="904"/>
      <c r="MI1577" s="904"/>
      <c r="MJ1577" s="904"/>
      <c r="MK1577" s="904"/>
      <c r="ML1577" s="904"/>
      <c r="MM1577" s="904"/>
      <c r="MN1577" s="904"/>
      <c r="MO1577" s="904"/>
      <c r="MP1577" s="904"/>
      <c r="MQ1577" s="904"/>
      <c r="MR1577" s="904"/>
      <c r="MS1577" s="904"/>
      <c r="MT1577" s="904"/>
      <c r="MU1577" s="904"/>
      <c r="MV1577" s="904"/>
      <c r="MW1577" s="904"/>
      <c r="MX1577" s="904"/>
      <c r="MY1577" s="904"/>
      <c r="MZ1577" s="904"/>
      <c r="NA1577" s="904"/>
      <c r="NB1577" s="904"/>
      <c r="NC1577" s="904"/>
      <c r="ND1577" s="904"/>
      <c r="NE1577" s="904"/>
      <c r="NF1577" s="904"/>
      <c r="NG1577" s="904"/>
      <c r="NH1577" s="904"/>
      <c r="NI1577" s="904"/>
      <c r="NJ1577" s="904"/>
      <c r="NK1577" s="904"/>
      <c r="NL1577" s="904"/>
      <c r="NM1577" s="904"/>
      <c r="NN1577" s="904"/>
      <c r="NO1577" s="904"/>
      <c r="NP1577" s="904"/>
      <c r="NQ1577" s="904"/>
      <c r="NR1577" s="904"/>
      <c r="NS1577" s="904"/>
      <c r="NT1577" s="904"/>
      <c r="NU1577" s="904"/>
      <c r="NV1577" s="904"/>
      <c r="NW1577" s="904"/>
      <c r="NX1577" s="904"/>
      <c r="NY1577" s="904"/>
      <c r="NZ1577" s="904"/>
      <c r="OA1577" s="904"/>
      <c r="OB1577" s="904"/>
      <c r="OC1577" s="904"/>
      <c r="OD1577" s="904"/>
      <c r="OE1577" s="904"/>
      <c r="OF1577" s="904"/>
      <c r="OG1577" s="904"/>
      <c r="OH1577" s="904"/>
      <c r="OI1577" s="904"/>
      <c r="OJ1577" s="904"/>
      <c r="OK1577" s="904"/>
      <c r="OL1577" s="904"/>
      <c r="OM1577" s="904"/>
      <c r="ON1577" s="904"/>
      <c r="OO1577" s="904"/>
      <c r="OP1577" s="904"/>
      <c r="OQ1577" s="904"/>
      <c r="OR1577" s="904"/>
      <c r="OS1577" s="904"/>
      <c r="OT1577" s="904"/>
      <c r="OU1577" s="904"/>
      <c r="OV1577" s="904"/>
      <c r="OW1577" s="904"/>
      <c r="OX1577" s="904"/>
      <c r="OY1577" s="904"/>
      <c r="OZ1577" s="904"/>
      <c r="PA1577" s="904"/>
      <c r="PB1577" s="904"/>
      <c r="PC1577" s="904"/>
      <c r="PD1577" s="904"/>
      <c r="PE1577" s="904"/>
      <c r="PF1577" s="904"/>
      <c r="PG1577" s="904"/>
      <c r="PH1577" s="904"/>
      <c r="PI1577" s="904"/>
      <c r="PJ1577" s="904"/>
      <c r="PK1577" s="904"/>
      <c r="PL1577" s="904"/>
      <c r="PM1577" s="904"/>
      <c r="PN1577" s="904"/>
      <c r="PO1577" s="904"/>
      <c r="PP1577" s="904"/>
      <c r="PQ1577" s="904"/>
      <c r="PR1577" s="904"/>
      <c r="PS1577" s="904"/>
      <c r="PT1577" s="904"/>
      <c r="PU1577" s="904"/>
      <c r="PV1577" s="904"/>
      <c r="PW1577" s="904"/>
      <c r="PX1577" s="904"/>
      <c r="PY1577" s="904"/>
      <c r="PZ1577" s="904"/>
      <c r="QA1577" s="904"/>
      <c r="QB1577" s="904"/>
      <c r="QC1577" s="904"/>
      <c r="QD1577" s="904"/>
      <c r="QE1577" s="904"/>
      <c r="QF1577" s="904"/>
      <c r="QG1577" s="904"/>
      <c r="QH1577" s="904"/>
      <c r="QI1577" s="904"/>
      <c r="QJ1577" s="904"/>
      <c r="QK1577" s="904"/>
      <c r="QL1577" s="904"/>
      <c r="QM1577" s="904"/>
      <c r="QN1577" s="904"/>
      <c r="QO1577" s="904"/>
      <c r="QP1577" s="904"/>
      <c r="QQ1577" s="904"/>
      <c r="QR1577" s="904"/>
      <c r="QS1577" s="904"/>
      <c r="QT1577" s="904"/>
      <c r="QU1577" s="904"/>
      <c r="QV1577" s="904"/>
      <c r="QW1577" s="904"/>
      <c r="QX1577" s="904"/>
      <c r="QY1577" s="904"/>
      <c r="QZ1577" s="904"/>
      <c r="RA1577" s="904"/>
      <c r="RB1577" s="904"/>
      <c r="RC1577" s="904"/>
      <c r="RD1577" s="904"/>
      <c r="RE1577" s="904"/>
      <c r="RF1577" s="904"/>
      <c r="RG1577" s="904"/>
      <c r="RH1577" s="904"/>
      <c r="RI1577" s="904"/>
      <c r="RJ1577" s="904"/>
      <c r="RK1577" s="904"/>
      <c r="RL1577" s="904"/>
      <c r="RM1577" s="904"/>
      <c r="RN1577" s="904"/>
      <c r="RO1577" s="904"/>
      <c r="RP1577" s="904"/>
      <c r="RQ1577" s="904"/>
      <c r="RR1577" s="904"/>
      <c r="RS1577" s="904"/>
      <c r="RT1577" s="904"/>
      <c r="RU1577" s="904"/>
      <c r="RV1577" s="904"/>
      <c r="RW1577" s="904"/>
      <c r="RX1577" s="904"/>
      <c r="RY1577" s="904"/>
      <c r="RZ1577" s="904"/>
      <c r="SA1577" s="904"/>
      <c r="SB1577" s="904"/>
      <c r="SC1577" s="904"/>
      <c r="SD1577" s="904"/>
      <c r="SE1577" s="904"/>
      <c r="SF1577" s="904"/>
      <c r="SG1577" s="904"/>
      <c r="SH1577" s="904"/>
      <c r="SI1577" s="904"/>
      <c r="SJ1577" s="904"/>
      <c r="SK1577" s="904"/>
      <c r="SL1577" s="904"/>
      <c r="SM1577" s="904"/>
      <c r="SN1577" s="904"/>
      <c r="SO1577" s="904"/>
      <c r="SP1577" s="904"/>
      <c r="SQ1577" s="904"/>
      <c r="SR1577" s="904"/>
      <c r="SS1577" s="904"/>
      <c r="ST1577" s="904"/>
      <c r="SU1577" s="904"/>
      <c r="SV1577" s="904"/>
      <c r="SW1577" s="904"/>
      <c r="SX1577" s="904"/>
      <c r="SY1577" s="904"/>
      <c r="SZ1577" s="904"/>
      <c r="TA1577" s="904"/>
      <c r="TB1577" s="904"/>
      <c r="TC1577" s="904"/>
      <c r="TD1577" s="904"/>
      <c r="TE1577" s="904"/>
      <c r="TF1577" s="904"/>
      <c r="TG1577" s="904"/>
      <c r="TH1577" s="904"/>
      <c r="TI1577" s="904"/>
    </row>
    <row r="1578" spans="1:529" s="910" customFormat="1" ht="46.5" customHeight="1" thickBot="1" x14ac:dyDescent="0.3">
      <c r="A1578" s="878" t="s">
        <v>8775</v>
      </c>
      <c r="B1578" s="912">
        <v>45238</v>
      </c>
      <c r="C1578" s="881" t="s">
        <v>8780</v>
      </c>
      <c r="D1578" s="881" t="s">
        <v>8776</v>
      </c>
      <c r="E1578" s="881" t="s">
        <v>8777</v>
      </c>
      <c r="F1578" s="881" t="s">
        <v>41</v>
      </c>
      <c r="G1578" s="881" t="s">
        <v>33</v>
      </c>
      <c r="H1578" s="878" t="s">
        <v>8778</v>
      </c>
      <c r="I1578" s="912">
        <v>45255</v>
      </c>
      <c r="J1578" s="912" t="s">
        <v>6161</v>
      </c>
      <c r="K1578" s="881"/>
      <c r="L1578" s="881" t="s">
        <v>7444</v>
      </c>
      <c r="M1578" s="881" t="s">
        <v>302</v>
      </c>
      <c r="N1578" s="881" t="s">
        <v>34</v>
      </c>
      <c r="O1578" s="881">
        <v>123320.4</v>
      </c>
      <c r="P1578" s="913"/>
      <c r="Q1578" s="913"/>
      <c r="R1578" s="913"/>
      <c r="S1578" s="913"/>
      <c r="T1578" s="914">
        <v>424.38</v>
      </c>
      <c r="U1578" s="881">
        <v>342.56</v>
      </c>
      <c r="V1578" s="881">
        <v>123320.4</v>
      </c>
      <c r="W1578" s="878" t="s">
        <v>8030</v>
      </c>
      <c r="X1578" s="881">
        <v>50</v>
      </c>
      <c r="Y1578" s="881" t="s">
        <v>1090</v>
      </c>
      <c r="Z1578" s="881">
        <v>125</v>
      </c>
      <c r="AA1578" s="881" t="s">
        <v>1090</v>
      </c>
      <c r="AB1578" s="881" t="s">
        <v>1090</v>
      </c>
      <c r="AC1578" s="881" t="s">
        <v>1090</v>
      </c>
      <c r="AD1578" s="881" t="s">
        <v>1090</v>
      </c>
      <c r="AE1578" s="881" t="s">
        <v>1090</v>
      </c>
      <c r="AF1578" s="881">
        <v>0.3</v>
      </c>
      <c r="AG1578" s="881" t="s">
        <v>1090</v>
      </c>
      <c r="AH1578" s="881"/>
      <c r="AI1578" s="881"/>
      <c r="AJ1578" s="881"/>
      <c r="AK1578" s="881" t="s">
        <v>6164</v>
      </c>
      <c r="AL1578" s="931"/>
    </row>
    <row r="1579" spans="1:529" s="910" customFormat="1" ht="46.5" customHeight="1" x14ac:dyDescent="0.25">
      <c r="A1579" s="867" t="s">
        <v>8796</v>
      </c>
      <c r="B1579" s="906">
        <v>45278</v>
      </c>
      <c r="C1579" s="871" t="s">
        <v>8798</v>
      </c>
      <c r="D1579" s="871"/>
      <c r="E1579" s="871" t="s">
        <v>20</v>
      </c>
      <c r="F1579" s="871" t="s">
        <v>20</v>
      </c>
      <c r="G1579" s="871" t="s">
        <v>20</v>
      </c>
      <c r="H1579" s="867" t="s">
        <v>273</v>
      </c>
      <c r="I1579" s="906"/>
      <c r="J1579" s="906" t="s">
        <v>6161</v>
      </c>
      <c r="K1579" s="871"/>
      <c r="L1579" s="871" t="s">
        <v>7483</v>
      </c>
      <c r="M1579" s="871" t="s">
        <v>8797</v>
      </c>
      <c r="N1579" s="871" t="s">
        <v>21</v>
      </c>
      <c r="O1579" s="871">
        <v>5475</v>
      </c>
      <c r="P1579" s="907" t="s">
        <v>8900</v>
      </c>
      <c r="Q1579" s="907"/>
      <c r="R1579" s="907"/>
      <c r="S1579" s="907"/>
      <c r="T1579" s="908">
        <v>0.625</v>
      </c>
      <c r="U1579" s="871">
        <v>15</v>
      </c>
      <c r="V1579" s="871">
        <v>5475</v>
      </c>
      <c r="W1579" s="867" t="s">
        <v>8030</v>
      </c>
      <c r="X1579" s="871">
        <v>60</v>
      </c>
      <c r="Y1579" s="871">
        <v>25</v>
      </c>
      <c r="Z1579" s="871">
        <v>125</v>
      </c>
      <c r="AA1579" s="871" t="s">
        <v>1090</v>
      </c>
      <c r="AB1579" s="871" t="s">
        <v>1090</v>
      </c>
      <c r="AC1579" s="871" t="s">
        <v>1090</v>
      </c>
      <c r="AD1579" s="871">
        <v>15</v>
      </c>
      <c r="AE1579" s="871" t="s">
        <v>1090</v>
      </c>
      <c r="AF1579" s="871" t="s">
        <v>1090</v>
      </c>
      <c r="AG1579" s="871" t="s">
        <v>1090</v>
      </c>
      <c r="AH1579" s="888"/>
      <c r="AI1579" s="871" t="s">
        <v>8800</v>
      </c>
      <c r="AJ1579" s="871" t="s">
        <v>8801</v>
      </c>
      <c r="AK1579" s="888" t="s">
        <v>5809</v>
      </c>
      <c r="AL1579" s="909"/>
      <c r="AM1579" s="904"/>
      <c r="AN1579" s="904"/>
      <c r="AO1579" s="904"/>
      <c r="AP1579" s="904"/>
      <c r="AQ1579" s="904"/>
      <c r="AR1579" s="904"/>
      <c r="AS1579" s="904"/>
      <c r="AT1579" s="904"/>
      <c r="AU1579" s="904"/>
      <c r="AV1579" s="904"/>
      <c r="AW1579" s="904"/>
      <c r="AX1579" s="904"/>
      <c r="AY1579" s="904"/>
      <c r="AZ1579" s="904"/>
      <c r="BA1579" s="904"/>
      <c r="BB1579" s="904"/>
      <c r="BC1579" s="904"/>
      <c r="BD1579" s="904"/>
      <c r="BE1579" s="904"/>
      <c r="BF1579" s="904"/>
      <c r="BG1579" s="904"/>
      <c r="BH1579" s="904"/>
      <c r="BI1579" s="904"/>
      <c r="BJ1579" s="904"/>
      <c r="BK1579" s="904"/>
      <c r="BL1579" s="904"/>
      <c r="BM1579" s="904"/>
      <c r="BN1579" s="904"/>
      <c r="BO1579" s="904"/>
      <c r="BP1579" s="904"/>
      <c r="BQ1579" s="904"/>
      <c r="BR1579" s="904"/>
      <c r="BS1579" s="904"/>
      <c r="BT1579" s="904"/>
      <c r="BU1579" s="904"/>
      <c r="BV1579" s="904"/>
      <c r="BW1579" s="904"/>
      <c r="BX1579" s="904"/>
      <c r="BY1579" s="904"/>
      <c r="BZ1579" s="904"/>
      <c r="CA1579" s="904"/>
      <c r="CB1579" s="904"/>
      <c r="CC1579" s="904"/>
      <c r="CD1579" s="904"/>
      <c r="CE1579" s="904"/>
      <c r="CF1579" s="904"/>
      <c r="CG1579" s="904"/>
      <c r="CH1579" s="904"/>
      <c r="CI1579" s="904"/>
      <c r="CJ1579" s="904"/>
      <c r="CK1579" s="904"/>
      <c r="CL1579" s="904"/>
      <c r="CM1579" s="904"/>
      <c r="CN1579" s="904"/>
      <c r="CO1579" s="904"/>
      <c r="CP1579" s="904"/>
      <c r="CQ1579" s="904"/>
      <c r="CR1579" s="904"/>
      <c r="CS1579" s="904"/>
      <c r="CT1579" s="904"/>
      <c r="CU1579" s="904"/>
      <c r="CV1579" s="904"/>
      <c r="CW1579" s="904"/>
      <c r="CX1579" s="904"/>
      <c r="CY1579" s="904"/>
      <c r="CZ1579" s="904"/>
      <c r="DA1579" s="904"/>
      <c r="DB1579" s="904"/>
      <c r="DC1579" s="904"/>
      <c r="DD1579" s="904"/>
      <c r="DE1579" s="904"/>
      <c r="DF1579" s="904"/>
      <c r="DG1579" s="904"/>
      <c r="DH1579" s="904"/>
      <c r="DI1579" s="904"/>
      <c r="DJ1579" s="904"/>
      <c r="DK1579" s="904"/>
      <c r="DL1579" s="904"/>
      <c r="DM1579" s="904"/>
      <c r="DN1579" s="904"/>
      <c r="DO1579" s="904"/>
      <c r="DP1579" s="904"/>
      <c r="DQ1579" s="904"/>
      <c r="DR1579" s="904"/>
      <c r="DS1579" s="904"/>
      <c r="DT1579" s="904"/>
      <c r="DU1579" s="904"/>
      <c r="DV1579" s="904"/>
      <c r="DW1579" s="904"/>
      <c r="DX1579" s="904"/>
      <c r="DY1579" s="904"/>
      <c r="DZ1579" s="904"/>
      <c r="EA1579" s="904"/>
      <c r="EB1579" s="904"/>
      <c r="EC1579" s="904"/>
      <c r="ED1579" s="904"/>
      <c r="EE1579" s="904"/>
      <c r="EF1579" s="904"/>
      <c r="EG1579" s="904"/>
      <c r="EH1579" s="904"/>
      <c r="EI1579" s="904"/>
      <c r="EJ1579" s="904"/>
      <c r="EK1579" s="904"/>
      <c r="EL1579" s="904"/>
      <c r="EM1579" s="904"/>
      <c r="EN1579" s="904"/>
      <c r="EO1579" s="904"/>
      <c r="EP1579" s="904"/>
      <c r="EQ1579" s="904"/>
      <c r="ER1579" s="904"/>
      <c r="ES1579" s="904"/>
      <c r="ET1579" s="904"/>
      <c r="EU1579" s="904"/>
      <c r="EV1579" s="904"/>
      <c r="EW1579" s="904"/>
      <c r="EX1579" s="904"/>
      <c r="EY1579" s="904"/>
      <c r="EZ1579" s="904"/>
      <c r="FA1579" s="904"/>
      <c r="FB1579" s="904"/>
      <c r="FC1579" s="904"/>
      <c r="FD1579" s="904"/>
      <c r="FE1579" s="904"/>
      <c r="FF1579" s="904"/>
      <c r="FG1579" s="904"/>
      <c r="FH1579" s="904"/>
      <c r="FI1579" s="904"/>
      <c r="FJ1579" s="904"/>
      <c r="FK1579" s="904"/>
      <c r="FL1579" s="904"/>
      <c r="FM1579" s="904"/>
      <c r="FN1579" s="904"/>
      <c r="FO1579" s="904"/>
      <c r="FP1579" s="904"/>
      <c r="FQ1579" s="904"/>
      <c r="FR1579" s="904"/>
      <c r="FS1579" s="904"/>
      <c r="FT1579" s="904"/>
      <c r="FU1579" s="904"/>
      <c r="FV1579" s="904"/>
      <c r="FW1579" s="904"/>
      <c r="FX1579" s="904"/>
      <c r="FY1579" s="904"/>
      <c r="FZ1579" s="904"/>
      <c r="GA1579" s="904"/>
      <c r="GB1579" s="904"/>
      <c r="GC1579" s="904"/>
      <c r="GD1579" s="904"/>
      <c r="GE1579" s="904"/>
      <c r="GF1579" s="904"/>
      <c r="GG1579" s="904"/>
      <c r="GH1579" s="904"/>
      <c r="GI1579" s="904"/>
      <c r="GJ1579" s="904"/>
      <c r="GK1579" s="904"/>
      <c r="GL1579" s="904"/>
      <c r="GM1579" s="904"/>
      <c r="GN1579" s="904"/>
      <c r="GO1579" s="904"/>
      <c r="GP1579" s="904"/>
      <c r="GQ1579" s="904"/>
      <c r="GR1579" s="904"/>
      <c r="GS1579" s="904"/>
      <c r="GT1579" s="904"/>
      <c r="GU1579" s="904"/>
      <c r="GV1579" s="904"/>
      <c r="GW1579" s="904"/>
      <c r="GX1579" s="904"/>
      <c r="GY1579" s="904"/>
      <c r="GZ1579" s="904"/>
      <c r="HA1579" s="904"/>
      <c r="HB1579" s="904"/>
      <c r="HC1579" s="904"/>
      <c r="HD1579" s="904"/>
      <c r="HE1579" s="904"/>
      <c r="HF1579" s="904"/>
      <c r="HG1579" s="904"/>
      <c r="HH1579" s="904"/>
      <c r="HI1579" s="904"/>
      <c r="HJ1579" s="904"/>
      <c r="HK1579" s="904"/>
      <c r="HL1579" s="904"/>
      <c r="HM1579" s="904"/>
      <c r="HN1579" s="904"/>
      <c r="HO1579" s="904"/>
      <c r="HP1579" s="904"/>
      <c r="HQ1579" s="904"/>
      <c r="HR1579" s="904"/>
      <c r="HS1579" s="904"/>
      <c r="HT1579" s="904"/>
      <c r="HU1579" s="904"/>
      <c r="HV1579" s="904"/>
      <c r="HW1579" s="904"/>
      <c r="HX1579" s="904"/>
      <c r="HY1579" s="904"/>
      <c r="HZ1579" s="904"/>
      <c r="IA1579" s="904"/>
      <c r="IB1579" s="904"/>
      <c r="IC1579" s="904"/>
      <c r="ID1579" s="904"/>
      <c r="IE1579" s="904"/>
      <c r="IF1579" s="904"/>
      <c r="IG1579" s="904"/>
      <c r="IH1579" s="904"/>
      <c r="II1579" s="904"/>
      <c r="IJ1579" s="904"/>
      <c r="IK1579" s="904"/>
      <c r="IL1579" s="904"/>
      <c r="IM1579" s="904"/>
      <c r="IN1579" s="904"/>
      <c r="IO1579" s="904"/>
      <c r="IP1579" s="904"/>
      <c r="IQ1579" s="904"/>
      <c r="IR1579" s="904"/>
      <c r="IS1579" s="904"/>
      <c r="IT1579" s="904"/>
      <c r="IU1579" s="904"/>
      <c r="IV1579" s="904"/>
      <c r="IW1579" s="904"/>
      <c r="IX1579" s="904"/>
      <c r="IY1579" s="904"/>
      <c r="IZ1579" s="904"/>
      <c r="JA1579" s="904"/>
      <c r="JB1579" s="904"/>
      <c r="JC1579" s="904"/>
      <c r="JD1579" s="904"/>
      <c r="JE1579" s="904"/>
      <c r="JF1579" s="904"/>
      <c r="JG1579" s="904"/>
      <c r="JH1579" s="904"/>
      <c r="JI1579" s="904"/>
      <c r="JJ1579" s="904"/>
      <c r="JK1579" s="904"/>
      <c r="JL1579" s="904"/>
      <c r="JM1579" s="904"/>
      <c r="JN1579" s="904"/>
      <c r="JO1579" s="904"/>
      <c r="JP1579" s="904"/>
      <c r="JQ1579" s="904"/>
      <c r="JR1579" s="904"/>
      <c r="JS1579" s="904"/>
      <c r="JT1579" s="904"/>
      <c r="JU1579" s="904"/>
      <c r="JV1579" s="904"/>
      <c r="JW1579" s="904"/>
      <c r="JX1579" s="904"/>
      <c r="JY1579" s="904"/>
      <c r="JZ1579" s="904"/>
      <c r="KA1579" s="904"/>
      <c r="KB1579" s="904"/>
      <c r="KC1579" s="904"/>
      <c r="KD1579" s="904"/>
      <c r="KE1579" s="904"/>
      <c r="KF1579" s="904"/>
      <c r="KG1579" s="904"/>
      <c r="KH1579" s="904"/>
      <c r="KI1579" s="904"/>
      <c r="KJ1579" s="904"/>
      <c r="KK1579" s="904"/>
      <c r="KL1579" s="904"/>
      <c r="KM1579" s="904"/>
      <c r="KN1579" s="904"/>
      <c r="KO1579" s="904"/>
      <c r="KP1579" s="904"/>
      <c r="KQ1579" s="904"/>
      <c r="KR1579" s="904"/>
      <c r="KS1579" s="904"/>
      <c r="KT1579" s="904"/>
      <c r="KU1579" s="904"/>
      <c r="KV1579" s="904"/>
      <c r="KW1579" s="904"/>
      <c r="KX1579" s="904"/>
      <c r="KY1579" s="904"/>
      <c r="KZ1579" s="904"/>
      <c r="LA1579" s="904"/>
      <c r="LB1579" s="904"/>
      <c r="LC1579" s="904"/>
      <c r="LD1579" s="904"/>
      <c r="LE1579" s="904"/>
      <c r="LF1579" s="904"/>
      <c r="LG1579" s="904"/>
      <c r="LH1579" s="904"/>
      <c r="LI1579" s="904"/>
      <c r="LJ1579" s="904"/>
      <c r="LK1579" s="904"/>
      <c r="LL1579" s="904"/>
      <c r="LM1579" s="904"/>
      <c r="LN1579" s="904"/>
      <c r="LO1579" s="904"/>
      <c r="LP1579" s="904"/>
      <c r="LQ1579" s="904"/>
      <c r="LR1579" s="904"/>
      <c r="LS1579" s="904"/>
      <c r="LT1579" s="904"/>
      <c r="LU1579" s="904"/>
      <c r="LV1579" s="904"/>
      <c r="LW1579" s="904"/>
      <c r="LX1579" s="904"/>
      <c r="LY1579" s="904"/>
      <c r="LZ1579" s="904"/>
      <c r="MA1579" s="904"/>
      <c r="MB1579" s="904"/>
      <c r="MC1579" s="904"/>
      <c r="MD1579" s="904"/>
      <c r="ME1579" s="904"/>
      <c r="MF1579" s="904"/>
      <c r="MG1579" s="904"/>
      <c r="MH1579" s="904"/>
      <c r="MI1579" s="904"/>
      <c r="MJ1579" s="904"/>
      <c r="MK1579" s="904"/>
      <c r="ML1579" s="904"/>
      <c r="MM1579" s="904"/>
      <c r="MN1579" s="904"/>
      <c r="MO1579" s="904"/>
      <c r="MP1579" s="904"/>
      <c r="MQ1579" s="904"/>
      <c r="MR1579" s="904"/>
      <c r="MS1579" s="904"/>
      <c r="MT1579" s="904"/>
      <c r="MU1579" s="904"/>
      <c r="MV1579" s="904"/>
      <c r="MW1579" s="904"/>
      <c r="MX1579" s="904"/>
      <c r="MY1579" s="904"/>
      <c r="MZ1579" s="904"/>
      <c r="NA1579" s="904"/>
      <c r="NB1579" s="904"/>
      <c r="NC1579" s="904"/>
      <c r="ND1579" s="904"/>
      <c r="NE1579" s="904"/>
      <c r="NF1579" s="904"/>
      <c r="NG1579" s="904"/>
      <c r="NH1579" s="904"/>
      <c r="NI1579" s="904"/>
      <c r="NJ1579" s="904"/>
      <c r="NK1579" s="904"/>
      <c r="NL1579" s="904"/>
      <c r="NM1579" s="904"/>
      <c r="NN1579" s="904"/>
      <c r="NO1579" s="904"/>
      <c r="NP1579" s="904"/>
      <c r="NQ1579" s="904"/>
      <c r="NR1579" s="904"/>
      <c r="NS1579" s="904"/>
      <c r="NT1579" s="904"/>
      <c r="NU1579" s="904"/>
      <c r="NV1579" s="904"/>
      <c r="NW1579" s="904"/>
      <c r="NX1579" s="904"/>
      <c r="NY1579" s="904"/>
      <c r="NZ1579" s="904"/>
      <c r="OA1579" s="904"/>
      <c r="OB1579" s="904"/>
      <c r="OC1579" s="904"/>
      <c r="OD1579" s="904"/>
      <c r="OE1579" s="904"/>
      <c r="OF1579" s="904"/>
      <c r="OG1579" s="904"/>
      <c r="OH1579" s="904"/>
      <c r="OI1579" s="904"/>
      <c r="OJ1579" s="904"/>
      <c r="OK1579" s="904"/>
      <c r="OL1579" s="904"/>
      <c r="OM1579" s="904"/>
      <c r="ON1579" s="904"/>
      <c r="OO1579" s="904"/>
      <c r="OP1579" s="904"/>
      <c r="OQ1579" s="904"/>
      <c r="OR1579" s="904"/>
      <c r="OS1579" s="904"/>
      <c r="OT1579" s="904"/>
      <c r="OU1579" s="904"/>
      <c r="OV1579" s="904"/>
      <c r="OW1579" s="904"/>
      <c r="OX1579" s="904"/>
      <c r="OY1579" s="904"/>
      <c r="OZ1579" s="904"/>
      <c r="PA1579" s="904"/>
      <c r="PB1579" s="904"/>
      <c r="PC1579" s="904"/>
      <c r="PD1579" s="904"/>
      <c r="PE1579" s="904"/>
      <c r="PF1579" s="904"/>
      <c r="PG1579" s="904"/>
      <c r="PH1579" s="904"/>
      <c r="PI1579" s="904"/>
      <c r="PJ1579" s="904"/>
      <c r="PK1579" s="904"/>
      <c r="PL1579" s="904"/>
      <c r="PM1579" s="904"/>
      <c r="PN1579" s="904"/>
      <c r="PO1579" s="904"/>
      <c r="PP1579" s="904"/>
      <c r="PQ1579" s="904"/>
      <c r="PR1579" s="904"/>
      <c r="PS1579" s="904"/>
      <c r="PT1579" s="904"/>
      <c r="PU1579" s="904"/>
      <c r="PV1579" s="904"/>
      <c r="PW1579" s="904"/>
      <c r="PX1579" s="904"/>
      <c r="PY1579" s="904"/>
      <c r="PZ1579" s="904"/>
      <c r="QA1579" s="904"/>
      <c r="QB1579" s="904"/>
      <c r="QC1579" s="904"/>
      <c r="QD1579" s="904"/>
      <c r="QE1579" s="904"/>
      <c r="QF1579" s="904"/>
      <c r="QG1579" s="904"/>
      <c r="QH1579" s="904"/>
      <c r="QI1579" s="904"/>
      <c r="QJ1579" s="904"/>
      <c r="QK1579" s="904"/>
      <c r="QL1579" s="904"/>
      <c r="QM1579" s="904"/>
      <c r="QN1579" s="904"/>
      <c r="QO1579" s="904"/>
      <c r="QP1579" s="904"/>
      <c r="QQ1579" s="904"/>
      <c r="QR1579" s="904"/>
      <c r="QS1579" s="904"/>
      <c r="QT1579" s="904"/>
      <c r="QU1579" s="904"/>
      <c r="QV1579" s="904"/>
      <c r="QW1579" s="904"/>
      <c r="QX1579" s="904"/>
      <c r="QY1579" s="904"/>
      <c r="QZ1579" s="904"/>
      <c r="RA1579" s="904"/>
      <c r="RB1579" s="904"/>
      <c r="RC1579" s="904"/>
      <c r="RD1579" s="904"/>
      <c r="RE1579" s="904"/>
      <c r="RF1579" s="904"/>
      <c r="RG1579" s="904"/>
      <c r="RH1579" s="904"/>
      <c r="RI1579" s="904"/>
      <c r="RJ1579" s="904"/>
      <c r="RK1579" s="904"/>
      <c r="RL1579" s="904"/>
      <c r="RM1579" s="904"/>
      <c r="RN1579" s="904"/>
      <c r="RO1579" s="904"/>
      <c r="RP1579" s="904"/>
      <c r="RQ1579" s="904"/>
      <c r="RR1579" s="904"/>
      <c r="RS1579" s="904"/>
      <c r="RT1579" s="904"/>
      <c r="RU1579" s="904"/>
      <c r="RV1579" s="904"/>
      <c r="RW1579" s="904"/>
      <c r="RX1579" s="904"/>
      <c r="RY1579" s="904"/>
      <c r="RZ1579" s="904"/>
      <c r="SA1579" s="904"/>
      <c r="SB1579" s="904"/>
      <c r="SC1579" s="904"/>
      <c r="SD1579" s="904"/>
      <c r="SE1579" s="904"/>
      <c r="SF1579" s="904"/>
      <c r="SG1579" s="904"/>
      <c r="SH1579" s="904"/>
      <c r="SI1579" s="904"/>
      <c r="SJ1579" s="904"/>
      <c r="SK1579" s="904"/>
      <c r="SL1579" s="904"/>
      <c r="SM1579" s="904"/>
      <c r="SN1579" s="904"/>
      <c r="SO1579" s="904"/>
      <c r="SP1579" s="904"/>
      <c r="SQ1579" s="904"/>
      <c r="SR1579" s="904"/>
      <c r="SS1579" s="904"/>
      <c r="ST1579" s="904"/>
      <c r="SU1579" s="904"/>
      <c r="SV1579" s="904"/>
      <c r="SW1579" s="904"/>
      <c r="SX1579" s="904"/>
      <c r="SY1579" s="904"/>
      <c r="SZ1579" s="904"/>
      <c r="TA1579" s="904"/>
      <c r="TB1579" s="904"/>
      <c r="TC1579" s="904"/>
      <c r="TD1579" s="904"/>
      <c r="TE1579" s="904"/>
      <c r="TF1579" s="904"/>
      <c r="TG1579" s="904"/>
      <c r="TH1579" s="904"/>
      <c r="TI1579" s="904"/>
    </row>
    <row r="1580" spans="1:529" s="910" customFormat="1" ht="46.5" customHeight="1" thickBot="1" x14ac:dyDescent="0.3">
      <c r="A1580" s="878" t="s">
        <v>8796</v>
      </c>
      <c r="B1580" s="912">
        <v>45278</v>
      </c>
      <c r="C1580" s="881" t="s">
        <v>8799</v>
      </c>
      <c r="D1580" s="881"/>
      <c r="E1580" s="881" t="s">
        <v>20</v>
      </c>
      <c r="F1580" s="881" t="s">
        <v>20</v>
      </c>
      <c r="G1580" s="881" t="s">
        <v>20</v>
      </c>
      <c r="H1580" s="878" t="s">
        <v>273</v>
      </c>
      <c r="I1580" s="912"/>
      <c r="J1580" s="912" t="s">
        <v>6161</v>
      </c>
      <c r="K1580" s="881"/>
      <c r="L1580" s="881" t="s">
        <v>7483</v>
      </c>
      <c r="M1580" s="881" t="s">
        <v>8797</v>
      </c>
      <c r="N1580" s="881" t="s">
        <v>21</v>
      </c>
      <c r="O1580" s="881">
        <v>2757.5</v>
      </c>
      <c r="P1580" s="913" t="s">
        <v>8900</v>
      </c>
      <c r="Q1580" s="913"/>
      <c r="R1580" s="913"/>
      <c r="S1580" s="913"/>
      <c r="T1580" s="914">
        <v>0.94</v>
      </c>
      <c r="U1580" s="881">
        <v>7.5</v>
      </c>
      <c r="V1580" s="881">
        <v>2757.5</v>
      </c>
      <c r="W1580" s="878" t="s">
        <v>8030</v>
      </c>
      <c r="X1580" s="881">
        <v>60</v>
      </c>
      <c r="Y1580" s="881">
        <v>25</v>
      </c>
      <c r="Z1580" s="881">
        <v>125</v>
      </c>
      <c r="AA1580" s="881" t="s">
        <v>1090</v>
      </c>
      <c r="AB1580" s="881" t="s">
        <v>1090</v>
      </c>
      <c r="AC1580" s="881" t="s">
        <v>1090</v>
      </c>
      <c r="AD1580" s="881">
        <v>15</v>
      </c>
      <c r="AE1580" s="881" t="s">
        <v>1090</v>
      </c>
      <c r="AF1580" s="881" t="s">
        <v>1090</v>
      </c>
      <c r="AG1580" s="881" t="s">
        <v>1090</v>
      </c>
      <c r="AH1580" s="881"/>
      <c r="AI1580" s="881" t="s">
        <v>8802</v>
      </c>
      <c r="AJ1580" s="881" t="s">
        <v>8803</v>
      </c>
      <c r="AK1580" s="881" t="s">
        <v>5809</v>
      </c>
      <c r="AL1580" s="931"/>
    </row>
    <row r="1581" spans="1:529" s="910" customFormat="1" ht="46.5" customHeight="1" thickBot="1" x14ac:dyDescent="0.3">
      <c r="A1581" s="900" t="s">
        <v>8804</v>
      </c>
      <c r="B1581" s="898">
        <v>45265</v>
      </c>
      <c r="C1581" s="899" t="s">
        <v>8805</v>
      </c>
      <c r="D1581" s="899" t="s">
        <v>8806</v>
      </c>
      <c r="E1581" s="899" t="s">
        <v>33</v>
      </c>
      <c r="F1581" s="899" t="s">
        <v>41</v>
      </c>
      <c r="G1581" s="899" t="s">
        <v>33</v>
      </c>
      <c r="H1581" s="900" t="s">
        <v>7093</v>
      </c>
      <c r="I1581" s="898">
        <v>45282</v>
      </c>
      <c r="J1581" s="898" t="s">
        <v>6161</v>
      </c>
      <c r="K1581" s="899"/>
      <c r="L1581" s="899" t="s">
        <v>6673</v>
      </c>
      <c r="M1581" s="899" t="s">
        <v>768</v>
      </c>
      <c r="N1581" s="899" t="s">
        <v>34</v>
      </c>
      <c r="O1581" s="899">
        <v>15624</v>
      </c>
      <c r="P1581" s="913"/>
      <c r="Q1581" s="901"/>
      <c r="R1581" s="901"/>
      <c r="S1581" s="901"/>
      <c r="T1581" s="902">
        <v>104</v>
      </c>
      <c r="U1581" s="899">
        <v>42.81</v>
      </c>
      <c r="V1581" s="899">
        <v>15624</v>
      </c>
      <c r="W1581" s="900" t="s">
        <v>8030</v>
      </c>
      <c r="X1581" s="899">
        <v>50</v>
      </c>
      <c r="Y1581" s="899"/>
      <c r="Z1581" s="899">
        <v>125</v>
      </c>
      <c r="AA1581" s="899" t="s">
        <v>1090</v>
      </c>
      <c r="AB1581" s="899" t="s">
        <v>1090</v>
      </c>
      <c r="AC1581" s="899" t="s">
        <v>1090</v>
      </c>
      <c r="AD1581" s="899" t="s">
        <v>1090</v>
      </c>
      <c r="AE1581" s="899" t="s">
        <v>1090</v>
      </c>
      <c r="AF1581" s="899">
        <v>0.3</v>
      </c>
      <c r="AG1581" s="899" t="s">
        <v>1090</v>
      </c>
      <c r="AH1581" s="899">
        <v>567.80999999999995</v>
      </c>
      <c r="AI1581" s="899" t="s">
        <v>8807</v>
      </c>
      <c r="AJ1581" s="899" t="s">
        <v>8808</v>
      </c>
      <c r="AK1581" s="899" t="s">
        <v>6164</v>
      </c>
      <c r="AL1581" s="903"/>
      <c r="AM1581" s="904"/>
      <c r="AN1581" s="904"/>
      <c r="AO1581" s="904"/>
      <c r="AP1581" s="904"/>
      <c r="AQ1581" s="904"/>
      <c r="AR1581" s="904"/>
      <c r="AS1581" s="904"/>
      <c r="AT1581" s="904"/>
      <c r="AU1581" s="904"/>
      <c r="AV1581" s="904"/>
      <c r="AW1581" s="904"/>
      <c r="AX1581" s="904"/>
      <c r="AY1581" s="904"/>
      <c r="AZ1581" s="904"/>
      <c r="BA1581" s="904"/>
      <c r="BB1581" s="904"/>
      <c r="BC1581" s="904"/>
      <c r="BD1581" s="904"/>
      <c r="BE1581" s="904"/>
      <c r="BF1581" s="904"/>
      <c r="BG1581" s="904"/>
      <c r="BH1581" s="904"/>
      <c r="BI1581" s="904"/>
      <c r="BJ1581" s="904"/>
      <c r="BK1581" s="904"/>
      <c r="BL1581" s="904"/>
      <c r="BM1581" s="904"/>
      <c r="BN1581" s="904"/>
      <c r="BO1581" s="904"/>
      <c r="BP1581" s="904"/>
      <c r="BQ1581" s="904"/>
      <c r="BR1581" s="904"/>
      <c r="BS1581" s="904"/>
      <c r="BT1581" s="904"/>
      <c r="BU1581" s="904"/>
      <c r="BV1581" s="904"/>
      <c r="BW1581" s="904"/>
      <c r="BX1581" s="904"/>
      <c r="BY1581" s="904"/>
      <c r="BZ1581" s="904"/>
      <c r="CA1581" s="904"/>
      <c r="CB1581" s="904"/>
      <c r="CC1581" s="904"/>
      <c r="CD1581" s="904"/>
      <c r="CE1581" s="904"/>
      <c r="CF1581" s="904"/>
      <c r="CG1581" s="904"/>
      <c r="CH1581" s="904"/>
      <c r="CI1581" s="904"/>
      <c r="CJ1581" s="904"/>
      <c r="CK1581" s="904"/>
      <c r="CL1581" s="904"/>
      <c r="CM1581" s="904"/>
      <c r="CN1581" s="904"/>
      <c r="CO1581" s="904"/>
      <c r="CP1581" s="904"/>
      <c r="CQ1581" s="904"/>
      <c r="CR1581" s="904"/>
      <c r="CS1581" s="904"/>
      <c r="CT1581" s="904"/>
      <c r="CU1581" s="904"/>
      <c r="CV1581" s="904"/>
      <c r="CW1581" s="904"/>
      <c r="CX1581" s="904"/>
      <c r="CY1581" s="904"/>
      <c r="CZ1581" s="904"/>
      <c r="DA1581" s="904"/>
      <c r="DB1581" s="904"/>
      <c r="DC1581" s="904"/>
      <c r="DD1581" s="904"/>
      <c r="DE1581" s="904"/>
      <c r="DF1581" s="904"/>
      <c r="DG1581" s="904"/>
      <c r="DH1581" s="904"/>
      <c r="DI1581" s="904"/>
      <c r="DJ1581" s="904"/>
      <c r="DK1581" s="904"/>
      <c r="DL1581" s="904"/>
      <c r="DM1581" s="904"/>
      <c r="DN1581" s="904"/>
      <c r="DO1581" s="904"/>
      <c r="DP1581" s="904"/>
      <c r="DQ1581" s="904"/>
      <c r="DR1581" s="904"/>
      <c r="DS1581" s="904"/>
      <c r="DT1581" s="904"/>
      <c r="DU1581" s="904"/>
      <c r="DV1581" s="904"/>
      <c r="DW1581" s="904"/>
      <c r="DX1581" s="904"/>
      <c r="DY1581" s="904"/>
      <c r="DZ1581" s="904"/>
      <c r="EA1581" s="904"/>
      <c r="EB1581" s="904"/>
      <c r="EC1581" s="904"/>
      <c r="ED1581" s="904"/>
      <c r="EE1581" s="904"/>
      <c r="EF1581" s="904"/>
      <c r="EG1581" s="904"/>
      <c r="EH1581" s="904"/>
      <c r="EI1581" s="904"/>
      <c r="EJ1581" s="904"/>
      <c r="EK1581" s="904"/>
      <c r="EL1581" s="904"/>
      <c r="EM1581" s="904"/>
      <c r="EN1581" s="904"/>
      <c r="EO1581" s="904"/>
      <c r="EP1581" s="904"/>
      <c r="EQ1581" s="904"/>
      <c r="ER1581" s="904"/>
      <c r="ES1581" s="904"/>
      <c r="ET1581" s="904"/>
      <c r="EU1581" s="904"/>
      <c r="EV1581" s="904"/>
      <c r="EW1581" s="904"/>
      <c r="EX1581" s="904"/>
      <c r="EY1581" s="904"/>
      <c r="EZ1581" s="904"/>
      <c r="FA1581" s="904"/>
      <c r="FB1581" s="904"/>
      <c r="FC1581" s="904"/>
      <c r="FD1581" s="904"/>
      <c r="FE1581" s="904"/>
      <c r="FF1581" s="904"/>
      <c r="FG1581" s="904"/>
      <c r="FH1581" s="904"/>
      <c r="FI1581" s="904"/>
      <c r="FJ1581" s="904"/>
      <c r="FK1581" s="904"/>
      <c r="FL1581" s="904"/>
      <c r="FM1581" s="904"/>
      <c r="FN1581" s="904"/>
      <c r="FO1581" s="904"/>
      <c r="FP1581" s="904"/>
      <c r="FQ1581" s="904"/>
      <c r="FR1581" s="904"/>
      <c r="FS1581" s="904"/>
      <c r="FT1581" s="904"/>
      <c r="FU1581" s="904"/>
      <c r="FV1581" s="904"/>
      <c r="FW1581" s="904"/>
      <c r="FX1581" s="904"/>
      <c r="FY1581" s="904"/>
      <c r="FZ1581" s="904"/>
      <c r="GA1581" s="904"/>
      <c r="GB1581" s="904"/>
      <c r="GC1581" s="904"/>
      <c r="GD1581" s="904"/>
      <c r="GE1581" s="904"/>
      <c r="GF1581" s="904"/>
      <c r="GG1581" s="904"/>
      <c r="GH1581" s="904"/>
      <c r="GI1581" s="904"/>
      <c r="GJ1581" s="904"/>
      <c r="GK1581" s="904"/>
      <c r="GL1581" s="904"/>
      <c r="GM1581" s="904"/>
      <c r="GN1581" s="904"/>
      <c r="GO1581" s="904"/>
      <c r="GP1581" s="904"/>
      <c r="GQ1581" s="904"/>
      <c r="GR1581" s="904"/>
      <c r="GS1581" s="904"/>
      <c r="GT1581" s="904"/>
      <c r="GU1581" s="904"/>
      <c r="GV1581" s="904"/>
      <c r="GW1581" s="904"/>
      <c r="GX1581" s="904"/>
      <c r="GY1581" s="904"/>
      <c r="GZ1581" s="904"/>
      <c r="HA1581" s="904"/>
      <c r="HB1581" s="904"/>
      <c r="HC1581" s="904"/>
      <c r="HD1581" s="904"/>
      <c r="HE1581" s="904"/>
      <c r="HF1581" s="904"/>
      <c r="HG1581" s="904"/>
      <c r="HH1581" s="904"/>
      <c r="HI1581" s="904"/>
      <c r="HJ1581" s="904"/>
      <c r="HK1581" s="904"/>
      <c r="HL1581" s="904"/>
      <c r="HM1581" s="904"/>
      <c r="HN1581" s="904"/>
      <c r="HO1581" s="904"/>
      <c r="HP1581" s="904"/>
      <c r="HQ1581" s="904"/>
      <c r="HR1581" s="904"/>
      <c r="HS1581" s="904"/>
      <c r="HT1581" s="904"/>
      <c r="HU1581" s="904"/>
      <c r="HV1581" s="904"/>
      <c r="HW1581" s="904"/>
      <c r="HX1581" s="904"/>
      <c r="HY1581" s="904"/>
      <c r="HZ1581" s="904"/>
      <c r="IA1581" s="904"/>
      <c r="IB1581" s="904"/>
      <c r="IC1581" s="904"/>
      <c r="ID1581" s="904"/>
      <c r="IE1581" s="904"/>
      <c r="IF1581" s="904"/>
      <c r="IG1581" s="904"/>
      <c r="IH1581" s="904"/>
      <c r="II1581" s="904"/>
      <c r="IJ1581" s="904"/>
      <c r="IK1581" s="904"/>
      <c r="IL1581" s="904"/>
      <c r="IM1581" s="904"/>
      <c r="IN1581" s="904"/>
      <c r="IO1581" s="904"/>
      <c r="IP1581" s="904"/>
      <c r="IQ1581" s="904"/>
      <c r="IR1581" s="904"/>
      <c r="IS1581" s="904"/>
      <c r="IT1581" s="904"/>
      <c r="IU1581" s="904"/>
      <c r="IV1581" s="904"/>
      <c r="IW1581" s="904"/>
      <c r="IX1581" s="904"/>
      <c r="IY1581" s="904"/>
      <c r="IZ1581" s="904"/>
      <c r="JA1581" s="904"/>
      <c r="JB1581" s="904"/>
      <c r="JC1581" s="904"/>
      <c r="JD1581" s="904"/>
      <c r="JE1581" s="904"/>
      <c r="JF1581" s="904"/>
      <c r="JG1581" s="904"/>
      <c r="JH1581" s="904"/>
      <c r="JI1581" s="904"/>
      <c r="JJ1581" s="904"/>
      <c r="JK1581" s="904"/>
      <c r="JL1581" s="904"/>
      <c r="JM1581" s="904"/>
      <c r="JN1581" s="904"/>
      <c r="JO1581" s="904"/>
      <c r="JP1581" s="904"/>
      <c r="JQ1581" s="904"/>
      <c r="JR1581" s="904"/>
      <c r="JS1581" s="904"/>
      <c r="JT1581" s="904"/>
      <c r="JU1581" s="904"/>
      <c r="JV1581" s="904"/>
      <c r="JW1581" s="904"/>
      <c r="JX1581" s="904"/>
      <c r="JY1581" s="904"/>
      <c r="JZ1581" s="904"/>
      <c r="KA1581" s="904"/>
      <c r="KB1581" s="904"/>
      <c r="KC1581" s="904"/>
      <c r="KD1581" s="904"/>
      <c r="KE1581" s="904"/>
      <c r="KF1581" s="904"/>
      <c r="KG1581" s="904"/>
      <c r="KH1581" s="904"/>
      <c r="KI1581" s="904"/>
      <c r="KJ1581" s="904"/>
      <c r="KK1581" s="904"/>
      <c r="KL1581" s="904"/>
      <c r="KM1581" s="904"/>
      <c r="KN1581" s="904"/>
      <c r="KO1581" s="904"/>
      <c r="KP1581" s="904"/>
      <c r="KQ1581" s="904"/>
      <c r="KR1581" s="904"/>
      <c r="KS1581" s="904"/>
      <c r="KT1581" s="904"/>
      <c r="KU1581" s="904"/>
      <c r="KV1581" s="904"/>
      <c r="KW1581" s="904"/>
      <c r="KX1581" s="904"/>
      <c r="KY1581" s="904"/>
      <c r="KZ1581" s="904"/>
      <c r="LA1581" s="904"/>
      <c r="LB1581" s="904"/>
      <c r="LC1581" s="904"/>
      <c r="LD1581" s="904"/>
      <c r="LE1581" s="904"/>
      <c r="LF1581" s="904"/>
      <c r="LG1581" s="904"/>
      <c r="LH1581" s="904"/>
      <c r="LI1581" s="904"/>
      <c r="LJ1581" s="904"/>
      <c r="LK1581" s="904"/>
      <c r="LL1581" s="904"/>
      <c r="LM1581" s="904"/>
      <c r="LN1581" s="904"/>
      <c r="LO1581" s="904"/>
      <c r="LP1581" s="904"/>
      <c r="LQ1581" s="904"/>
      <c r="LR1581" s="904"/>
      <c r="LS1581" s="904"/>
      <c r="LT1581" s="904"/>
      <c r="LU1581" s="904"/>
      <c r="LV1581" s="904"/>
      <c r="LW1581" s="904"/>
      <c r="LX1581" s="904"/>
      <c r="LY1581" s="904"/>
      <c r="LZ1581" s="904"/>
      <c r="MA1581" s="904"/>
      <c r="MB1581" s="904"/>
      <c r="MC1581" s="904"/>
      <c r="MD1581" s="904"/>
      <c r="ME1581" s="904"/>
      <c r="MF1581" s="904"/>
      <c r="MG1581" s="904"/>
      <c r="MH1581" s="904"/>
      <c r="MI1581" s="904"/>
      <c r="MJ1581" s="904"/>
      <c r="MK1581" s="904"/>
      <c r="ML1581" s="904"/>
      <c r="MM1581" s="904"/>
      <c r="MN1581" s="904"/>
      <c r="MO1581" s="904"/>
      <c r="MP1581" s="904"/>
      <c r="MQ1581" s="904"/>
      <c r="MR1581" s="904"/>
      <c r="MS1581" s="904"/>
      <c r="MT1581" s="904"/>
      <c r="MU1581" s="904"/>
      <c r="MV1581" s="904"/>
      <c r="MW1581" s="904"/>
      <c r="MX1581" s="904"/>
      <c r="MY1581" s="904"/>
      <c r="MZ1581" s="904"/>
      <c r="NA1581" s="904"/>
      <c r="NB1581" s="904"/>
      <c r="NC1581" s="904"/>
      <c r="ND1581" s="904"/>
      <c r="NE1581" s="904"/>
      <c r="NF1581" s="904"/>
      <c r="NG1581" s="904"/>
      <c r="NH1581" s="904"/>
      <c r="NI1581" s="904"/>
      <c r="NJ1581" s="904"/>
      <c r="NK1581" s="904"/>
      <c r="NL1581" s="904"/>
      <c r="NM1581" s="904"/>
      <c r="NN1581" s="904"/>
      <c r="NO1581" s="904"/>
      <c r="NP1581" s="904"/>
      <c r="NQ1581" s="904"/>
      <c r="NR1581" s="904"/>
      <c r="NS1581" s="904"/>
      <c r="NT1581" s="904"/>
      <c r="NU1581" s="904"/>
      <c r="NV1581" s="904"/>
      <c r="NW1581" s="904"/>
      <c r="NX1581" s="904"/>
      <c r="NY1581" s="904"/>
      <c r="NZ1581" s="904"/>
      <c r="OA1581" s="904"/>
      <c r="OB1581" s="904"/>
      <c r="OC1581" s="904"/>
      <c r="OD1581" s="904"/>
      <c r="OE1581" s="904"/>
      <c r="OF1581" s="904"/>
      <c r="OG1581" s="904"/>
      <c r="OH1581" s="904"/>
      <c r="OI1581" s="904"/>
      <c r="OJ1581" s="904"/>
      <c r="OK1581" s="904"/>
      <c r="OL1581" s="904"/>
      <c r="OM1581" s="904"/>
      <c r="ON1581" s="904"/>
      <c r="OO1581" s="904"/>
      <c r="OP1581" s="904"/>
      <c r="OQ1581" s="904"/>
      <c r="OR1581" s="904"/>
      <c r="OS1581" s="904"/>
      <c r="OT1581" s="904"/>
      <c r="OU1581" s="904"/>
      <c r="OV1581" s="904"/>
      <c r="OW1581" s="904"/>
      <c r="OX1581" s="904"/>
      <c r="OY1581" s="904"/>
      <c r="OZ1581" s="904"/>
      <c r="PA1581" s="904"/>
      <c r="PB1581" s="904"/>
      <c r="PC1581" s="904"/>
      <c r="PD1581" s="904"/>
      <c r="PE1581" s="904"/>
      <c r="PF1581" s="904"/>
      <c r="PG1581" s="904"/>
      <c r="PH1581" s="904"/>
      <c r="PI1581" s="904"/>
      <c r="PJ1581" s="904"/>
      <c r="PK1581" s="904"/>
      <c r="PL1581" s="904"/>
      <c r="PM1581" s="904"/>
      <c r="PN1581" s="904"/>
      <c r="PO1581" s="904"/>
      <c r="PP1581" s="904"/>
      <c r="PQ1581" s="904"/>
      <c r="PR1581" s="904"/>
      <c r="PS1581" s="904"/>
      <c r="PT1581" s="904"/>
      <c r="PU1581" s="904"/>
      <c r="PV1581" s="904"/>
      <c r="PW1581" s="904"/>
      <c r="PX1581" s="904"/>
      <c r="PY1581" s="904"/>
      <c r="PZ1581" s="904"/>
      <c r="QA1581" s="904"/>
      <c r="QB1581" s="904"/>
      <c r="QC1581" s="904"/>
      <c r="QD1581" s="904"/>
      <c r="QE1581" s="904"/>
      <c r="QF1581" s="904"/>
      <c r="QG1581" s="904"/>
      <c r="QH1581" s="904"/>
      <c r="QI1581" s="904"/>
      <c r="QJ1581" s="904"/>
      <c r="QK1581" s="904"/>
      <c r="QL1581" s="904"/>
      <c r="QM1581" s="904"/>
      <c r="QN1581" s="904"/>
      <c r="QO1581" s="904"/>
      <c r="QP1581" s="904"/>
      <c r="QQ1581" s="904"/>
      <c r="QR1581" s="904"/>
      <c r="QS1581" s="904"/>
      <c r="QT1581" s="904"/>
      <c r="QU1581" s="904"/>
      <c r="QV1581" s="904"/>
      <c r="QW1581" s="904"/>
      <c r="QX1581" s="904"/>
      <c r="QY1581" s="904"/>
      <c r="QZ1581" s="904"/>
      <c r="RA1581" s="904"/>
      <c r="RB1581" s="904"/>
      <c r="RC1581" s="904"/>
      <c r="RD1581" s="904"/>
      <c r="RE1581" s="904"/>
      <c r="RF1581" s="904"/>
      <c r="RG1581" s="904"/>
      <c r="RH1581" s="904"/>
      <c r="RI1581" s="904"/>
      <c r="RJ1581" s="904"/>
      <c r="RK1581" s="904"/>
      <c r="RL1581" s="904"/>
      <c r="RM1581" s="904"/>
      <c r="RN1581" s="904"/>
      <c r="RO1581" s="904"/>
      <c r="RP1581" s="904"/>
      <c r="RQ1581" s="904"/>
      <c r="RR1581" s="904"/>
      <c r="RS1581" s="904"/>
      <c r="RT1581" s="904"/>
      <c r="RU1581" s="904"/>
      <c r="RV1581" s="904"/>
      <c r="RW1581" s="904"/>
      <c r="RX1581" s="904"/>
      <c r="RY1581" s="904"/>
      <c r="RZ1581" s="904"/>
      <c r="SA1581" s="904"/>
      <c r="SB1581" s="904"/>
      <c r="SC1581" s="904"/>
      <c r="SD1581" s="904"/>
      <c r="SE1581" s="904"/>
      <c r="SF1581" s="904"/>
      <c r="SG1581" s="904"/>
      <c r="SH1581" s="904"/>
      <c r="SI1581" s="904"/>
      <c r="SJ1581" s="904"/>
      <c r="SK1581" s="904"/>
      <c r="SL1581" s="904"/>
      <c r="SM1581" s="904"/>
      <c r="SN1581" s="904"/>
      <c r="SO1581" s="904"/>
      <c r="SP1581" s="904"/>
      <c r="SQ1581" s="904"/>
      <c r="SR1581" s="904"/>
      <c r="SS1581" s="904"/>
      <c r="ST1581" s="904"/>
      <c r="SU1581" s="904"/>
      <c r="SV1581" s="904"/>
      <c r="SW1581" s="904"/>
      <c r="SX1581" s="904"/>
      <c r="SY1581" s="904"/>
      <c r="SZ1581" s="904"/>
      <c r="TA1581" s="904"/>
      <c r="TB1581" s="904"/>
      <c r="TC1581" s="904"/>
      <c r="TD1581" s="904"/>
      <c r="TE1581" s="904"/>
      <c r="TF1581" s="904"/>
      <c r="TG1581" s="904"/>
      <c r="TH1581" s="904"/>
      <c r="TI1581" s="904"/>
    </row>
    <row r="1582" spans="1:529" s="910" customFormat="1" ht="46.5" customHeight="1" x14ac:dyDescent="0.25">
      <c r="A1582" s="867" t="s">
        <v>8809</v>
      </c>
      <c r="B1582" s="906">
        <v>45265</v>
      </c>
      <c r="C1582" s="871" t="s">
        <v>8812</v>
      </c>
      <c r="D1582" s="871" t="s">
        <v>8810</v>
      </c>
      <c r="E1582" s="871" t="s">
        <v>8811</v>
      </c>
      <c r="F1582" s="871" t="s">
        <v>8811</v>
      </c>
      <c r="G1582" s="871" t="s">
        <v>33</v>
      </c>
      <c r="H1582" s="867" t="s">
        <v>1693</v>
      </c>
      <c r="I1582" s="906">
        <v>45287</v>
      </c>
      <c r="J1582" s="906">
        <v>47457</v>
      </c>
      <c r="K1582" s="871"/>
      <c r="L1582" s="871" t="s">
        <v>1201</v>
      </c>
      <c r="M1582" s="871" t="s">
        <v>4763</v>
      </c>
      <c r="N1582" s="871" t="s">
        <v>34</v>
      </c>
      <c r="O1582" s="871">
        <v>86870</v>
      </c>
      <c r="P1582" s="907"/>
      <c r="Q1582" s="907"/>
      <c r="R1582" s="907"/>
      <c r="S1582" s="907"/>
      <c r="T1582" s="908"/>
      <c r="U1582" s="871">
        <v>238</v>
      </c>
      <c r="V1582" s="871">
        <v>86870</v>
      </c>
      <c r="W1582" s="867" t="s">
        <v>8030</v>
      </c>
      <c r="X1582" s="871">
        <v>35</v>
      </c>
      <c r="Y1582" s="871">
        <v>25</v>
      </c>
      <c r="Z1582" s="871">
        <v>125</v>
      </c>
      <c r="AA1582" s="871"/>
      <c r="AB1582" s="871"/>
      <c r="AC1582" s="871"/>
      <c r="AD1582" s="871"/>
      <c r="AE1582" s="871"/>
      <c r="AF1582" s="871">
        <v>0.3</v>
      </c>
      <c r="AG1582" s="871" t="s">
        <v>8818</v>
      </c>
      <c r="AH1582" s="871">
        <v>572.86</v>
      </c>
      <c r="AI1582" s="871" t="s">
        <v>8819</v>
      </c>
      <c r="AJ1582" s="871" t="s">
        <v>8820</v>
      </c>
      <c r="AK1582" s="871" t="s">
        <v>200</v>
      </c>
      <c r="AL1582" s="909"/>
      <c r="AM1582" s="904"/>
      <c r="AN1582" s="904"/>
      <c r="AO1582" s="904"/>
      <c r="AP1582" s="904"/>
      <c r="AQ1582" s="904"/>
      <c r="AR1582" s="904"/>
      <c r="AS1582" s="904"/>
      <c r="AT1582" s="904"/>
      <c r="AU1582" s="904"/>
      <c r="AV1582" s="904"/>
      <c r="AW1582" s="904"/>
      <c r="AX1582" s="904"/>
      <c r="AY1582" s="904"/>
      <c r="AZ1582" s="904"/>
      <c r="BA1582" s="904"/>
      <c r="BB1582" s="904"/>
      <c r="BC1582" s="904"/>
      <c r="BD1582" s="904"/>
      <c r="BE1582" s="904"/>
      <c r="BF1582" s="904"/>
      <c r="BG1582" s="904"/>
      <c r="BH1582" s="904"/>
      <c r="BI1582" s="904"/>
      <c r="BJ1582" s="904"/>
      <c r="BK1582" s="904"/>
      <c r="BL1582" s="904"/>
      <c r="BM1582" s="904"/>
      <c r="BN1582" s="904"/>
      <c r="BO1582" s="904"/>
      <c r="BP1582" s="904"/>
      <c r="BQ1582" s="904"/>
      <c r="BR1582" s="904"/>
      <c r="BS1582" s="904"/>
      <c r="BT1582" s="904"/>
      <c r="BU1582" s="904"/>
      <c r="BV1582" s="904"/>
      <c r="BW1582" s="904"/>
      <c r="BX1582" s="904"/>
      <c r="BY1582" s="904"/>
      <c r="BZ1582" s="904"/>
      <c r="CA1582" s="904"/>
      <c r="CB1582" s="904"/>
      <c r="CC1582" s="904"/>
      <c r="CD1582" s="904"/>
      <c r="CE1582" s="904"/>
      <c r="CF1582" s="904"/>
      <c r="CG1582" s="904"/>
      <c r="CH1582" s="904"/>
      <c r="CI1582" s="904"/>
      <c r="CJ1582" s="904"/>
      <c r="CK1582" s="904"/>
      <c r="CL1582" s="904"/>
      <c r="CM1582" s="904"/>
      <c r="CN1582" s="904"/>
      <c r="CO1582" s="904"/>
      <c r="CP1582" s="904"/>
      <c r="CQ1582" s="904"/>
      <c r="CR1582" s="904"/>
      <c r="CS1582" s="904"/>
      <c r="CT1582" s="904"/>
      <c r="CU1582" s="904"/>
      <c r="CV1582" s="904"/>
      <c r="CW1582" s="904"/>
      <c r="CX1582" s="904"/>
      <c r="CY1582" s="904"/>
      <c r="CZ1582" s="904"/>
      <c r="DA1582" s="904"/>
      <c r="DB1582" s="904"/>
      <c r="DC1582" s="904"/>
      <c r="DD1582" s="904"/>
      <c r="DE1582" s="904"/>
      <c r="DF1582" s="904"/>
      <c r="DG1582" s="904"/>
      <c r="DH1582" s="904"/>
      <c r="DI1582" s="904"/>
      <c r="DJ1582" s="904"/>
      <c r="DK1582" s="904"/>
      <c r="DL1582" s="904"/>
      <c r="DM1582" s="904"/>
      <c r="DN1582" s="904"/>
      <c r="DO1582" s="904"/>
      <c r="DP1582" s="904"/>
      <c r="DQ1582" s="904"/>
      <c r="DR1582" s="904"/>
      <c r="DS1582" s="904"/>
      <c r="DT1582" s="904"/>
      <c r="DU1582" s="904"/>
      <c r="DV1582" s="904"/>
      <c r="DW1582" s="904"/>
      <c r="DX1582" s="904"/>
      <c r="DY1582" s="904"/>
      <c r="DZ1582" s="904"/>
      <c r="EA1582" s="904"/>
      <c r="EB1582" s="904"/>
      <c r="EC1582" s="904"/>
      <c r="ED1582" s="904"/>
      <c r="EE1582" s="904"/>
      <c r="EF1582" s="904"/>
      <c r="EG1582" s="904"/>
      <c r="EH1582" s="904"/>
      <c r="EI1582" s="904"/>
      <c r="EJ1582" s="904"/>
      <c r="EK1582" s="904"/>
      <c r="EL1582" s="904"/>
      <c r="EM1582" s="904"/>
      <c r="EN1582" s="904"/>
      <c r="EO1582" s="904"/>
      <c r="EP1582" s="904"/>
      <c r="EQ1582" s="904"/>
      <c r="ER1582" s="904"/>
      <c r="ES1582" s="904"/>
      <c r="ET1582" s="904"/>
      <c r="EU1582" s="904"/>
      <c r="EV1582" s="904"/>
      <c r="EW1582" s="904"/>
      <c r="EX1582" s="904"/>
      <c r="EY1582" s="904"/>
      <c r="EZ1582" s="904"/>
      <c r="FA1582" s="904"/>
      <c r="FB1582" s="904"/>
      <c r="FC1582" s="904"/>
      <c r="FD1582" s="904"/>
      <c r="FE1582" s="904"/>
      <c r="FF1582" s="904"/>
      <c r="FG1582" s="904"/>
      <c r="FH1582" s="904"/>
      <c r="FI1582" s="904"/>
      <c r="FJ1582" s="904"/>
      <c r="FK1582" s="904"/>
      <c r="FL1582" s="904"/>
      <c r="FM1582" s="904"/>
      <c r="FN1582" s="904"/>
      <c r="FO1582" s="904"/>
      <c r="FP1582" s="904"/>
      <c r="FQ1582" s="904"/>
      <c r="FR1582" s="904"/>
      <c r="FS1582" s="904"/>
      <c r="FT1582" s="904"/>
      <c r="FU1582" s="904"/>
      <c r="FV1582" s="904"/>
      <c r="FW1582" s="904"/>
      <c r="FX1582" s="904"/>
      <c r="FY1582" s="904"/>
      <c r="FZ1582" s="904"/>
      <c r="GA1582" s="904"/>
      <c r="GB1582" s="904"/>
      <c r="GC1582" s="904"/>
      <c r="GD1582" s="904"/>
      <c r="GE1582" s="904"/>
      <c r="GF1582" s="904"/>
      <c r="GG1582" s="904"/>
      <c r="GH1582" s="904"/>
      <c r="GI1582" s="904"/>
      <c r="GJ1582" s="904"/>
      <c r="GK1582" s="904"/>
      <c r="GL1582" s="904"/>
      <c r="GM1582" s="904"/>
      <c r="GN1582" s="904"/>
      <c r="GO1582" s="904"/>
      <c r="GP1582" s="904"/>
      <c r="GQ1582" s="904"/>
      <c r="GR1582" s="904"/>
      <c r="GS1582" s="904"/>
      <c r="GT1582" s="904"/>
      <c r="GU1582" s="904"/>
      <c r="GV1582" s="904"/>
      <c r="GW1582" s="904"/>
      <c r="GX1582" s="904"/>
      <c r="GY1582" s="904"/>
      <c r="GZ1582" s="904"/>
      <c r="HA1582" s="904"/>
      <c r="HB1582" s="904"/>
      <c r="HC1582" s="904"/>
      <c r="HD1582" s="904"/>
      <c r="HE1582" s="904"/>
      <c r="HF1582" s="904"/>
      <c r="HG1582" s="904"/>
      <c r="HH1582" s="904"/>
      <c r="HI1582" s="904"/>
      <c r="HJ1582" s="904"/>
      <c r="HK1582" s="904"/>
      <c r="HL1582" s="904"/>
      <c r="HM1582" s="904"/>
      <c r="HN1582" s="904"/>
      <c r="HO1582" s="904"/>
      <c r="HP1582" s="904"/>
      <c r="HQ1582" s="904"/>
      <c r="HR1582" s="904"/>
      <c r="HS1582" s="904"/>
      <c r="HT1582" s="904"/>
      <c r="HU1582" s="904"/>
      <c r="HV1582" s="904"/>
      <c r="HW1582" s="904"/>
      <c r="HX1582" s="904"/>
      <c r="HY1582" s="904"/>
      <c r="HZ1582" s="904"/>
      <c r="IA1582" s="904"/>
      <c r="IB1582" s="904"/>
      <c r="IC1582" s="904"/>
      <c r="ID1582" s="904"/>
      <c r="IE1582" s="904"/>
      <c r="IF1582" s="904"/>
      <c r="IG1582" s="904"/>
      <c r="IH1582" s="904"/>
      <c r="II1582" s="904"/>
      <c r="IJ1582" s="904"/>
      <c r="IK1582" s="904"/>
      <c r="IL1582" s="904"/>
      <c r="IM1582" s="904"/>
      <c r="IN1582" s="904"/>
      <c r="IO1582" s="904"/>
      <c r="IP1582" s="904"/>
      <c r="IQ1582" s="904"/>
      <c r="IR1582" s="904"/>
      <c r="IS1582" s="904"/>
      <c r="IT1582" s="904"/>
      <c r="IU1582" s="904"/>
      <c r="IV1582" s="904"/>
      <c r="IW1582" s="904"/>
      <c r="IX1582" s="904"/>
      <c r="IY1582" s="904"/>
      <c r="IZ1582" s="904"/>
      <c r="JA1582" s="904"/>
      <c r="JB1582" s="904"/>
      <c r="JC1582" s="904"/>
      <c r="JD1582" s="904"/>
      <c r="JE1582" s="904"/>
      <c r="JF1582" s="904"/>
      <c r="JG1582" s="904"/>
      <c r="JH1582" s="904"/>
      <c r="JI1582" s="904"/>
      <c r="JJ1582" s="904"/>
      <c r="JK1582" s="904"/>
      <c r="JL1582" s="904"/>
      <c r="JM1582" s="904"/>
      <c r="JN1582" s="904"/>
      <c r="JO1582" s="904"/>
      <c r="JP1582" s="904"/>
      <c r="JQ1582" s="904"/>
      <c r="JR1582" s="904"/>
      <c r="JS1582" s="904"/>
      <c r="JT1582" s="904"/>
      <c r="JU1582" s="904"/>
      <c r="JV1582" s="904"/>
      <c r="JW1582" s="904"/>
      <c r="JX1582" s="904"/>
      <c r="JY1582" s="904"/>
      <c r="JZ1582" s="904"/>
      <c r="KA1582" s="904"/>
      <c r="KB1582" s="904"/>
      <c r="KC1582" s="904"/>
      <c r="KD1582" s="904"/>
      <c r="KE1582" s="904"/>
      <c r="KF1582" s="904"/>
      <c r="KG1582" s="904"/>
      <c r="KH1582" s="904"/>
      <c r="KI1582" s="904"/>
      <c r="KJ1582" s="904"/>
      <c r="KK1582" s="904"/>
      <c r="KL1582" s="904"/>
      <c r="KM1582" s="904"/>
      <c r="KN1582" s="904"/>
      <c r="KO1582" s="904"/>
      <c r="KP1582" s="904"/>
      <c r="KQ1582" s="904"/>
      <c r="KR1582" s="904"/>
      <c r="KS1582" s="904"/>
      <c r="KT1582" s="904"/>
      <c r="KU1582" s="904"/>
      <c r="KV1582" s="904"/>
      <c r="KW1582" s="904"/>
      <c r="KX1582" s="904"/>
      <c r="KY1582" s="904"/>
      <c r="KZ1582" s="904"/>
      <c r="LA1582" s="904"/>
      <c r="LB1582" s="904"/>
      <c r="LC1582" s="904"/>
      <c r="LD1582" s="904"/>
      <c r="LE1582" s="904"/>
      <c r="LF1582" s="904"/>
      <c r="LG1582" s="904"/>
      <c r="LH1582" s="904"/>
      <c r="LI1582" s="904"/>
      <c r="LJ1582" s="904"/>
      <c r="LK1582" s="904"/>
      <c r="LL1582" s="904"/>
      <c r="LM1582" s="904"/>
      <c r="LN1582" s="904"/>
      <c r="LO1582" s="904"/>
      <c r="LP1582" s="904"/>
      <c r="LQ1582" s="904"/>
      <c r="LR1582" s="904"/>
      <c r="LS1582" s="904"/>
      <c r="LT1582" s="904"/>
      <c r="LU1582" s="904"/>
      <c r="LV1582" s="904"/>
      <c r="LW1582" s="904"/>
      <c r="LX1582" s="904"/>
      <c r="LY1582" s="904"/>
      <c r="LZ1582" s="904"/>
      <c r="MA1582" s="904"/>
      <c r="MB1582" s="904"/>
      <c r="MC1582" s="904"/>
      <c r="MD1582" s="904"/>
      <c r="ME1582" s="904"/>
      <c r="MF1582" s="904"/>
      <c r="MG1582" s="904"/>
      <c r="MH1582" s="904"/>
      <c r="MI1582" s="904"/>
      <c r="MJ1582" s="904"/>
      <c r="MK1582" s="904"/>
      <c r="ML1582" s="904"/>
      <c r="MM1582" s="904"/>
      <c r="MN1582" s="904"/>
      <c r="MO1582" s="904"/>
      <c r="MP1582" s="904"/>
      <c r="MQ1582" s="904"/>
      <c r="MR1582" s="904"/>
      <c r="MS1582" s="904"/>
      <c r="MT1582" s="904"/>
      <c r="MU1582" s="904"/>
      <c r="MV1582" s="904"/>
      <c r="MW1582" s="904"/>
      <c r="MX1582" s="904"/>
      <c r="MY1582" s="904"/>
      <c r="MZ1582" s="904"/>
      <c r="NA1582" s="904"/>
      <c r="NB1582" s="904"/>
      <c r="NC1582" s="904"/>
      <c r="ND1582" s="904"/>
      <c r="NE1582" s="904"/>
      <c r="NF1582" s="904"/>
      <c r="NG1582" s="904"/>
      <c r="NH1582" s="904"/>
      <c r="NI1582" s="904"/>
      <c r="NJ1582" s="904"/>
      <c r="NK1582" s="904"/>
      <c r="NL1582" s="904"/>
      <c r="NM1582" s="904"/>
      <c r="NN1582" s="904"/>
      <c r="NO1582" s="904"/>
      <c r="NP1582" s="904"/>
      <c r="NQ1582" s="904"/>
      <c r="NR1582" s="904"/>
      <c r="NS1582" s="904"/>
      <c r="NT1582" s="904"/>
      <c r="NU1582" s="904"/>
      <c r="NV1582" s="904"/>
      <c r="NW1582" s="904"/>
      <c r="NX1582" s="904"/>
      <c r="NY1582" s="904"/>
      <c r="NZ1582" s="904"/>
      <c r="OA1582" s="904"/>
      <c r="OB1582" s="904"/>
      <c r="OC1582" s="904"/>
      <c r="OD1582" s="904"/>
      <c r="OE1582" s="904"/>
      <c r="OF1582" s="904"/>
      <c r="OG1582" s="904"/>
      <c r="OH1582" s="904"/>
      <c r="OI1582" s="904"/>
      <c r="OJ1582" s="904"/>
      <c r="OK1582" s="904"/>
      <c r="OL1582" s="904"/>
      <c r="OM1582" s="904"/>
      <c r="ON1582" s="904"/>
      <c r="OO1582" s="904"/>
      <c r="OP1582" s="904"/>
      <c r="OQ1582" s="904"/>
      <c r="OR1582" s="904"/>
      <c r="OS1582" s="904"/>
      <c r="OT1582" s="904"/>
      <c r="OU1582" s="904"/>
      <c r="OV1582" s="904"/>
      <c r="OW1582" s="904"/>
      <c r="OX1582" s="904"/>
      <c r="OY1582" s="904"/>
      <c r="OZ1582" s="904"/>
      <c r="PA1582" s="904"/>
      <c r="PB1582" s="904"/>
      <c r="PC1582" s="904"/>
      <c r="PD1582" s="904"/>
      <c r="PE1582" s="904"/>
      <c r="PF1582" s="904"/>
      <c r="PG1582" s="904"/>
      <c r="PH1582" s="904"/>
      <c r="PI1582" s="904"/>
      <c r="PJ1582" s="904"/>
      <c r="PK1582" s="904"/>
      <c r="PL1582" s="904"/>
      <c r="PM1582" s="904"/>
      <c r="PN1582" s="904"/>
      <c r="PO1582" s="904"/>
      <c r="PP1582" s="904"/>
      <c r="PQ1582" s="904"/>
      <c r="PR1582" s="904"/>
      <c r="PS1582" s="904"/>
      <c r="PT1582" s="904"/>
      <c r="PU1582" s="904"/>
      <c r="PV1582" s="904"/>
      <c r="PW1582" s="904"/>
      <c r="PX1582" s="904"/>
      <c r="PY1582" s="904"/>
      <c r="PZ1582" s="904"/>
      <c r="QA1582" s="904"/>
      <c r="QB1582" s="904"/>
      <c r="QC1582" s="904"/>
      <c r="QD1582" s="904"/>
      <c r="QE1582" s="904"/>
      <c r="QF1582" s="904"/>
      <c r="QG1582" s="904"/>
      <c r="QH1582" s="904"/>
      <c r="QI1582" s="904"/>
      <c r="QJ1582" s="904"/>
      <c r="QK1582" s="904"/>
      <c r="QL1582" s="904"/>
      <c r="QM1582" s="904"/>
      <c r="QN1582" s="904"/>
      <c r="QO1582" s="904"/>
      <c r="QP1582" s="904"/>
      <c r="QQ1582" s="904"/>
      <c r="QR1582" s="904"/>
      <c r="QS1582" s="904"/>
      <c r="QT1582" s="904"/>
      <c r="QU1582" s="904"/>
      <c r="QV1582" s="904"/>
      <c r="QW1582" s="904"/>
      <c r="QX1582" s="904"/>
      <c r="QY1582" s="904"/>
      <c r="QZ1582" s="904"/>
      <c r="RA1582" s="904"/>
      <c r="RB1582" s="904"/>
      <c r="RC1582" s="904"/>
      <c r="RD1582" s="904"/>
      <c r="RE1582" s="904"/>
      <c r="RF1582" s="904"/>
      <c r="RG1582" s="904"/>
      <c r="RH1582" s="904"/>
      <c r="RI1582" s="904"/>
      <c r="RJ1582" s="904"/>
      <c r="RK1582" s="904"/>
      <c r="RL1582" s="904"/>
      <c r="RM1582" s="904"/>
      <c r="RN1582" s="904"/>
      <c r="RO1582" s="904"/>
      <c r="RP1582" s="904"/>
      <c r="RQ1582" s="904"/>
      <c r="RR1582" s="904"/>
      <c r="RS1582" s="904"/>
      <c r="RT1582" s="904"/>
      <c r="RU1582" s="904"/>
      <c r="RV1582" s="904"/>
      <c r="RW1582" s="904"/>
      <c r="RX1582" s="904"/>
      <c r="RY1582" s="904"/>
      <c r="RZ1582" s="904"/>
      <c r="SA1582" s="904"/>
      <c r="SB1582" s="904"/>
      <c r="SC1582" s="904"/>
      <c r="SD1582" s="904"/>
      <c r="SE1582" s="904"/>
      <c r="SF1582" s="904"/>
      <c r="SG1582" s="904"/>
      <c r="SH1582" s="904"/>
      <c r="SI1582" s="904"/>
      <c r="SJ1582" s="904"/>
      <c r="SK1582" s="904"/>
      <c r="SL1582" s="904"/>
      <c r="SM1582" s="904"/>
      <c r="SN1582" s="904"/>
      <c r="SO1582" s="904"/>
      <c r="SP1582" s="904"/>
      <c r="SQ1582" s="904"/>
      <c r="SR1582" s="904"/>
      <c r="SS1582" s="904"/>
      <c r="ST1582" s="904"/>
      <c r="SU1582" s="904"/>
      <c r="SV1582" s="904"/>
      <c r="SW1582" s="904"/>
      <c r="SX1582" s="904"/>
      <c r="SY1582" s="904"/>
      <c r="SZ1582" s="904"/>
      <c r="TA1582" s="904"/>
      <c r="TB1582" s="904"/>
      <c r="TC1582" s="904"/>
      <c r="TD1582" s="904"/>
      <c r="TE1582" s="904"/>
      <c r="TF1582" s="904"/>
      <c r="TG1582" s="904"/>
      <c r="TH1582" s="904"/>
      <c r="TI1582" s="904"/>
    </row>
    <row r="1583" spans="1:529" s="910" customFormat="1" ht="46.5" customHeight="1" x14ac:dyDescent="0.25">
      <c r="A1583" s="885" t="s">
        <v>8809</v>
      </c>
      <c r="B1583" s="942">
        <v>45265</v>
      </c>
      <c r="C1583" s="888" t="s">
        <v>8813</v>
      </c>
      <c r="D1583" s="888" t="s">
        <v>8810</v>
      </c>
      <c r="E1583" s="888" t="s">
        <v>8811</v>
      </c>
      <c r="F1583" s="888" t="s">
        <v>8811</v>
      </c>
      <c r="G1583" s="888" t="s">
        <v>33</v>
      </c>
      <c r="H1583" s="885" t="s">
        <v>1693</v>
      </c>
      <c r="I1583" s="942">
        <v>45287</v>
      </c>
      <c r="J1583" s="942">
        <v>47457</v>
      </c>
      <c r="K1583" s="888"/>
      <c r="L1583" s="888" t="s">
        <v>1201</v>
      </c>
      <c r="M1583" s="888" t="s">
        <v>4763</v>
      </c>
      <c r="N1583" s="888" t="s">
        <v>34</v>
      </c>
      <c r="O1583" s="888">
        <v>131035</v>
      </c>
      <c r="P1583" s="943"/>
      <c r="Q1583" s="943"/>
      <c r="R1583" s="943"/>
      <c r="S1583" s="943"/>
      <c r="T1583" s="944"/>
      <c r="U1583" s="888">
        <v>359</v>
      </c>
      <c r="V1583" s="888">
        <v>131035</v>
      </c>
      <c r="W1583" s="885"/>
      <c r="X1583" s="888"/>
      <c r="Y1583" s="888"/>
      <c r="Z1583" s="888"/>
      <c r="AA1583" s="888"/>
      <c r="AB1583" s="888"/>
      <c r="AC1583" s="888"/>
      <c r="AD1583" s="888"/>
      <c r="AE1583" s="888"/>
      <c r="AF1583" s="888"/>
      <c r="AG1583" s="888"/>
      <c r="AH1583" s="888">
        <v>575.51</v>
      </c>
      <c r="AI1583" s="888" t="s">
        <v>8821</v>
      </c>
      <c r="AJ1583" s="888" t="s">
        <v>8822</v>
      </c>
      <c r="AK1583" s="888"/>
    </row>
    <row r="1584" spans="1:529" s="910" customFormat="1" ht="46.5" customHeight="1" x14ac:dyDescent="0.25">
      <c r="A1584" s="885" t="s">
        <v>8809</v>
      </c>
      <c r="B1584" s="942">
        <v>45265</v>
      </c>
      <c r="C1584" s="888" t="s">
        <v>8814</v>
      </c>
      <c r="D1584" s="888" t="s">
        <v>8810</v>
      </c>
      <c r="E1584" s="888" t="s">
        <v>8811</v>
      </c>
      <c r="F1584" s="888" t="s">
        <v>8811</v>
      </c>
      <c r="G1584" s="888" t="s">
        <v>33</v>
      </c>
      <c r="H1584" s="885" t="s">
        <v>1693</v>
      </c>
      <c r="I1584" s="942">
        <v>45287</v>
      </c>
      <c r="J1584" s="942">
        <v>47457</v>
      </c>
      <c r="K1584" s="888"/>
      <c r="L1584" s="888" t="s">
        <v>1201</v>
      </c>
      <c r="M1584" s="888" t="s">
        <v>4763</v>
      </c>
      <c r="N1584" s="888" t="s">
        <v>34</v>
      </c>
      <c r="O1584" s="888">
        <v>219000</v>
      </c>
      <c r="P1584" s="943"/>
      <c r="Q1584" s="943"/>
      <c r="R1584" s="943"/>
      <c r="S1584" s="943"/>
      <c r="T1584" s="944"/>
      <c r="U1584" s="888">
        <v>600</v>
      </c>
      <c r="V1584" s="888">
        <v>219000</v>
      </c>
      <c r="W1584" s="885"/>
      <c r="X1584" s="888"/>
      <c r="Y1584" s="888"/>
      <c r="Z1584" s="888"/>
      <c r="AA1584" s="888"/>
      <c r="AB1584" s="888"/>
      <c r="AC1584" s="888"/>
      <c r="AD1584" s="888"/>
      <c r="AE1584" s="888"/>
      <c r="AF1584" s="888"/>
      <c r="AG1584" s="888"/>
      <c r="AH1584" s="888">
        <v>579.91999999999996</v>
      </c>
      <c r="AI1584" s="888" t="s">
        <v>8823</v>
      </c>
      <c r="AJ1584" s="888" t="s">
        <v>8824</v>
      </c>
      <c r="AK1584" s="888"/>
    </row>
    <row r="1585" spans="1:529" s="910" customFormat="1" ht="46.5" customHeight="1" x14ac:dyDescent="0.25">
      <c r="A1585" s="885" t="s">
        <v>8809</v>
      </c>
      <c r="B1585" s="942">
        <v>45265</v>
      </c>
      <c r="C1585" s="888" t="s">
        <v>8815</v>
      </c>
      <c r="D1585" s="888" t="s">
        <v>8810</v>
      </c>
      <c r="E1585" s="888" t="s">
        <v>8811</v>
      </c>
      <c r="F1585" s="888" t="s">
        <v>8811</v>
      </c>
      <c r="G1585" s="888" t="s">
        <v>33</v>
      </c>
      <c r="H1585" s="885" t="s">
        <v>1693</v>
      </c>
      <c r="I1585" s="942">
        <v>45287</v>
      </c>
      <c r="J1585" s="942">
        <v>47457</v>
      </c>
      <c r="K1585" s="888"/>
      <c r="L1585" s="888" t="s">
        <v>1201</v>
      </c>
      <c r="M1585" s="888" t="s">
        <v>4763</v>
      </c>
      <c r="N1585" s="888" t="s">
        <v>34</v>
      </c>
      <c r="O1585" s="888">
        <v>8964</v>
      </c>
      <c r="P1585" s="943"/>
      <c r="Q1585" s="943"/>
      <c r="R1585" s="943"/>
      <c r="S1585" s="943"/>
      <c r="T1585" s="944">
        <v>4.41</v>
      </c>
      <c r="U1585" s="888">
        <v>24.6</v>
      </c>
      <c r="V1585" s="888">
        <v>8964</v>
      </c>
      <c r="W1585" s="885"/>
      <c r="X1585" s="888"/>
      <c r="Y1585" s="888"/>
      <c r="Z1585" s="888"/>
      <c r="AA1585" s="888"/>
      <c r="AB1585" s="888"/>
      <c r="AC1585" s="888"/>
      <c r="AD1585" s="888"/>
      <c r="AE1585" s="888"/>
      <c r="AF1585" s="888"/>
      <c r="AG1585" s="888"/>
      <c r="AH1585" s="888">
        <v>580</v>
      </c>
      <c r="AI1585" s="888" t="s">
        <v>8825</v>
      </c>
      <c r="AJ1585" s="888" t="s">
        <v>8826</v>
      </c>
      <c r="AK1585" s="888"/>
    </row>
    <row r="1586" spans="1:529" s="910" customFormat="1" ht="46.5" customHeight="1" x14ac:dyDescent="0.25">
      <c r="A1586" s="885" t="s">
        <v>8809</v>
      </c>
      <c r="B1586" s="942">
        <v>45265</v>
      </c>
      <c r="C1586" s="888" t="s">
        <v>8816</v>
      </c>
      <c r="D1586" s="888" t="s">
        <v>8810</v>
      </c>
      <c r="E1586" s="888" t="s">
        <v>8811</v>
      </c>
      <c r="F1586" s="888" t="s">
        <v>8811</v>
      </c>
      <c r="G1586" s="888" t="s">
        <v>33</v>
      </c>
      <c r="H1586" s="885" t="s">
        <v>1693</v>
      </c>
      <c r="I1586" s="942">
        <v>45287</v>
      </c>
      <c r="J1586" s="942">
        <v>47457</v>
      </c>
      <c r="K1586" s="888"/>
      <c r="L1586" s="888" t="s">
        <v>1201</v>
      </c>
      <c r="M1586" s="888" t="s">
        <v>4763</v>
      </c>
      <c r="N1586" s="888" t="s">
        <v>34</v>
      </c>
      <c r="O1586" s="888">
        <v>10322</v>
      </c>
      <c r="P1586" s="943"/>
      <c r="Q1586" s="943"/>
      <c r="R1586" s="943"/>
      <c r="S1586" s="943"/>
      <c r="T1586" s="944">
        <v>2.69</v>
      </c>
      <c r="U1586" s="888">
        <v>39.700000000000003</v>
      </c>
      <c r="V1586" s="888">
        <v>10322</v>
      </c>
      <c r="W1586" s="885"/>
      <c r="X1586" s="888"/>
      <c r="Y1586" s="888"/>
      <c r="Z1586" s="888"/>
      <c r="AA1586" s="888"/>
      <c r="AB1586" s="888"/>
      <c r="AC1586" s="888"/>
      <c r="AD1586" s="888"/>
      <c r="AE1586" s="888"/>
      <c r="AF1586" s="888"/>
      <c r="AG1586" s="888"/>
      <c r="AH1586" s="888">
        <v>575.9</v>
      </c>
      <c r="AI1586" s="888" t="s">
        <v>8827</v>
      </c>
      <c r="AJ1586" s="888" t="s">
        <v>8828</v>
      </c>
      <c r="AK1586" s="888"/>
    </row>
    <row r="1587" spans="1:529" s="910" customFormat="1" ht="46.5" customHeight="1" thickBot="1" x14ac:dyDescent="0.3">
      <c r="A1587" s="878" t="s">
        <v>8809</v>
      </c>
      <c r="B1587" s="912">
        <v>45265</v>
      </c>
      <c r="C1587" s="881" t="s">
        <v>8817</v>
      </c>
      <c r="D1587" s="881" t="s">
        <v>8810</v>
      </c>
      <c r="E1587" s="881" t="s">
        <v>8811</v>
      </c>
      <c r="F1587" s="881" t="s">
        <v>8811</v>
      </c>
      <c r="G1587" s="881" t="s">
        <v>33</v>
      </c>
      <c r="H1587" s="878" t="s">
        <v>1693</v>
      </c>
      <c r="I1587" s="912">
        <v>45287</v>
      </c>
      <c r="J1587" s="912">
        <v>47457</v>
      </c>
      <c r="K1587" s="881"/>
      <c r="L1587" s="881" t="s">
        <v>1201</v>
      </c>
      <c r="M1587" s="881" t="s">
        <v>4763</v>
      </c>
      <c r="N1587" s="881" t="s">
        <v>34</v>
      </c>
      <c r="O1587" s="881">
        <v>404730.25</v>
      </c>
      <c r="P1587" s="913"/>
      <c r="Q1587" s="913"/>
      <c r="R1587" s="913"/>
      <c r="S1587" s="913"/>
      <c r="T1587" s="914">
        <v>112.04</v>
      </c>
      <c r="U1587" s="881">
        <v>1108.8499999999999</v>
      </c>
      <c r="V1587" s="881">
        <v>404730.25</v>
      </c>
      <c r="W1587" s="878" t="s">
        <v>8030</v>
      </c>
      <c r="X1587" s="881">
        <v>35</v>
      </c>
      <c r="Y1587" s="881">
        <v>25</v>
      </c>
      <c r="Z1587" s="881">
        <v>125</v>
      </c>
      <c r="AA1587" s="881"/>
      <c r="AB1587" s="881"/>
      <c r="AC1587" s="881"/>
      <c r="AD1587" s="881"/>
      <c r="AE1587" s="881"/>
      <c r="AF1587" s="881">
        <v>0.3</v>
      </c>
      <c r="AG1587" s="881" t="s">
        <v>8818</v>
      </c>
      <c r="AH1587" s="881"/>
      <c r="AI1587" s="881" t="s">
        <v>8829</v>
      </c>
      <c r="AJ1587" s="881" t="s">
        <v>8830</v>
      </c>
      <c r="AK1587" s="881"/>
      <c r="AL1587" s="931"/>
    </row>
    <row r="1588" spans="1:529" s="910" customFormat="1" ht="46.5" customHeight="1" thickBot="1" x14ac:dyDescent="0.3">
      <c r="A1588" s="900" t="s">
        <v>8831</v>
      </c>
      <c r="B1588" s="898">
        <v>45274</v>
      </c>
      <c r="C1588" s="899" t="s">
        <v>8832</v>
      </c>
      <c r="D1588" s="899" t="s">
        <v>8833</v>
      </c>
      <c r="E1588" s="899" t="s">
        <v>8834</v>
      </c>
      <c r="F1588" s="899" t="s">
        <v>140</v>
      </c>
      <c r="G1588" s="899" t="s">
        <v>28</v>
      </c>
      <c r="H1588" s="900" t="s">
        <v>8835</v>
      </c>
      <c r="I1588" s="898">
        <v>45295</v>
      </c>
      <c r="J1588" s="898">
        <v>47466</v>
      </c>
      <c r="K1588" s="899"/>
      <c r="L1588" s="899" t="s">
        <v>365</v>
      </c>
      <c r="M1588" s="899" t="s">
        <v>1037</v>
      </c>
      <c r="N1588" s="899" t="s">
        <v>25</v>
      </c>
      <c r="O1588" s="899">
        <v>19152</v>
      </c>
      <c r="P1588" s="901"/>
      <c r="Q1588" s="901"/>
      <c r="R1588" s="901"/>
      <c r="S1588" s="901"/>
      <c r="T1588" s="902">
        <v>25.2</v>
      </c>
      <c r="U1588" s="899">
        <v>126</v>
      </c>
      <c r="V1588" s="899">
        <v>19152</v>
      </c>
      <c r="W1588" s="900" t="s">
        <v>8030</v>
      </c>
      <c r="X1588" s="899">
        <v>100</v>
      </c>
      <c r="Y1588" s="899"/>
      <c r="Z1588" s="899"/>
      <c r="AA1588" s="899"/>
      <c r="AB1588" s="899"/>
      <c r="AC1588" s="899"/>
      <c r="AD1588" s="899"/>
      <c r="AE1588" s="899"/>
      <c r="AF1588" s="899">
        <v>0.3</v>
      </c>
      <c r="AG1588" s="899"/>
      <c r="AH1588" s="899">
        <v>26</v>
      </c>
      <c r="AI1588" s="899" t="s">
        <v>8836</v>
      </c>
      <c r="AJ1588" s="899" t="s">
        <v>8837</v>
      </c>
      <c r="AK1588" s="899"/>
      <c r="AL1588" s="903"/>
      <c r="AM1588" s="904"/>
      <c r="AN1588" s="904"/>
      <c r="AO1588" s="904"/>
      <c r="AP1588" s="904"/>
      <c r="AQ1588" s="904"/>
      <c r="AR1588" s="904"/>
      <c r="AS1588" s="904"/>
      <c r="AT1588" s="904"/>
      <c r="AU1588" s="904"/>
      <c r="AV1588" s="904"/>
      <c r="AW1588" s="904"/>
      <c r="AX1588" s="904"/>
      <c r="AY1588" s="904"/>
      <c r="AZ1588" s="904"/>
      <c r="BA1588" s="904"/>
      <c r="BB1588" s="904"/>
      <c r="BC1588" s="904"/>
      <c r="BD1588" s="904"/>
      <c r="BE1588" s="904"/>
      <c r="BF1588" s="904"/>
      <c r="BG1588" s="904"/>
      <c r="BH1588" s="904"/>
      <c r="BI1588" s="904"/>
      <c r="BJ1588" s="904"/>
      <c r="BK1588" s="904"/>
      <c r="BL1588" s="904"/>
      <c r="BM1588" s="904"/>
      <c r="BN1588" s="904"/>
      <c r="BO1588" s="904"/>
      <c r="BP1588" s="904"/>
      <c r="BQ1588" s="904"/>
      <c r="BR1588" s="904"/>
      <c r="BS1588" s="904"/>
      <c r="BT1588" s="904"/>
      <c r="BU1588" s="904"/>
      <c r="BV1588" s="904"/>
      <c r="BW1588" s="904"/>
      <c r="BX1588" s="904"/>
      <c r="BY1588" s="904"/>
      <c r="BZ1588" s="904"/>
      <c r="CA1588" s="904"/>
      <c r="CB1588" s="904"/>
      <c r="CC1588" s="904"/>
      <c r="CD1588" s="904"/>
      <c r="CE1588" s="904"/>
      <c r="CF1588" s="904"/>
      <c r="CG1588" s="904"/>
      <c r="CH1588" s="904"/>
      <c r="CI1588" s="904"/>
      <c r="CJ1588" s="904"/>
      <c r="CK1588" s="904"/>
      <c r="CL1588" s="904"/>
      <c r="CM1588" s="904"/>
      <c r="CN1588" s="904"/>
      <c r="CO1588" s="904"/>
      <c r="CP1588" s="904"/>
      <c r="CQ1588" s="904"/>
      <c r="CR1588" s="904"/>
      <c r="CS1588" s="904"/>
      <c r="CT1588" s="904"/>
      <c r="CU1588" s="904"/>
      <c r="CV1588" s="904"/>
      <c r="CW1588" s="904"/>
      <c r="CX1588" s="904"/>
      <c r="CY1588" s="904"/>
      <c r="CZ1588" s="904"/>
      <c r="DA1588" s="904"/>
      <c r="DB1588" s="904"/>
      <c r="DC1588" s="904"/>
      <c r="DD1588" s="904"/>
      <c r="DE1588" s="904"/>
      <c r="DF1588" s="904"/>
      <c r="DG1588" s="904"/>
      <c r="DH1588" s="904"/>
      <c r="DI1588" s="904"/>
      <c r="DJ1588" s="904"/>
      <c r="DK1588" s="904"/>
      <c r="DL1588" s="904"/>
      <c r="DM1588" s="904"/>
      <c r="DN1588" s="904"/>
      <c r="DO1588" s="904"/>
      <c r="DP1588" s="904"/>
      <c r="DQ1588" s="904"/>
      <c r="DR1588" s="904"/>
      <c r="DS1588" s="904"/>
      <c r="DT1588" s="904"/>
      <c r="DU1588" s="904"/>
      <c r="DV1588" s="904"/>
      <c r="DW1588" s="904"/>
      <c r="DX1588" s="904"/>
      <c r="DY1588" s="904"/>
      <c r="DZ1588" s="904"/>
      <c r="EA1588" s="904"/>
      <c r="EB1588" s="904"/>
      <c r="EC1588" s="904"/>
      <c r="ED1588" s="904"/>
      <c r="EE1588" s="904"/>
      <c r="EF1588" s="904"/>
      <c r="EG1588" s="904"/>
      <c r="EH1588" s="904"/>
      <c r="EI1588" s="904"/>
      <c r="EJ1588" s="904"/>
      <c r="EK1588" s="904"/>
      <c r="EL1588" s="904"/>
      <c r="EM1588" s="904"/>
      <c r="EN1588" s="904"/>
      <c r="EO1588" s="904"/>
      <c r="EP1588" s="904"/>
      <c r="EQ1588" s="904"/>
      <c r="ER1588" s="904"/>
      <c r="ES1588" s="904"/>
      <c r="ET1588" s="904"/>
      <c r="EU1588" s="904"/>
      <c r="EV1588" s="904"/>
      <c r="EW1588" s="904"/>
      <c r="EX1588" s="904"/>
      <c r="EY1588" s="904"/>
      <c r="EZ1588" s="904"/>
      <c r="FA1588" s="904"/>
      <c r="FB1588" s="904"/>
      <c r="FC1588" s="904"/>
      <c r="FD1588" s="904"/>
      <c r="FE1588" s="904"/>
      <c r="FF1588" s="904"/>
      <c r="FG1588" s="904"/>
      <c r="FH1588" s="904"/>
      <c r="FI1588" s="904"/>
      <c r="FJ1588" s="904"/>
      <c r="FK1588" s="904"/>
      <c r="FL1588" s="904"/>
      <c r="FM1588" s="904"/>
      <c r="FN1588" s="904"/>
      <c r="FO1588" s="904"/>
      <c r="FP1588" s="904"/>
      <c r="FQ1588" s="904"/>
      <c r="FR1588" s="904"/>
      <c r="FS1588" s="904"/>
      <c r="FT1588" s="904"/>
      <c r="FU1588" s="904"/>
      <c r="FV1588" s="904"/>
      <c r="FW1588" s="904"/>
      <c r="FX1588" s="904"/>
      <c r="FY1588" s="904"/>
      <c r="FZ1588" s="904"/>
      <c r="GA1588" s="904"/>
      <c r="GB1588" s="904"/>
      <c r="GC1588" s="904"/>
      <c r="GD1588" s="904"/>
      <c r="GE1588" s="904"/>
      <c r="GF1588" s="904"/>
      <c r="GG1588" s="904"/>
      <c r="GH1588" s="904"/>
      <c r="GI1588" s="904"/>
      <c r="GJ1588" s="904"/>
      <c r="GK1588" s="904"/>
      <c r="GL1588" s="904"/>
      <c r="GM1588" s="904"/>
      <c r="GN1588" s="904"/>
      <c r="GO1588" s="904"/>
      <c r="GP1588" s="904"/>
      <c r="GQ1588" s="904"/>
      <c r="GR1588" s="904"/>
      <c r="GS1588" s="904"/>
      <c r="GT1588" s="904"/>
      <c r="GU1588" s="904"/>
      <c r="GV1588" s="904"/>
      <c r="GW1588" s="904"/>
      <c r="GX1588" s="904"/>
      <c r="GY1588" s="904"/>
      <c r="GZ1588" s="904"/>
      <c r="HA1588" s="904"/>
      <c r="HB1588" s="904"/>
      <c r="HC1588" s="904"/>
      <c r="HD1588" s="904"/>
      <c r="HE1588" s="904"/>
      <c r="HF1588" s="904"/>
      <c r="HG1588" s="904"/>
      <c r="HH1588" s="904"/>
      <c r="HI1588" s="904"/>
      <c r="HJ1588" s="904"/>
      <c r="HK1588" s="904"/>
      <c r="HL1588" s="904"/>
      <c r="HM1588" s="904"/>
      <c r="HN1588" s="904"/>
      <c r="HO1588" s="904"/>
      <c r="HP1588" s="904"/>
      <c r="HQ1588" s="904"/>
      <c r="HR1588" s="904"/>
      <c r="HS1588" s="904"/>
      <c r="HT1588" s="904"/>
      <c r="HU1588" s="904"/>
      <c r="HV1588" s="904"/>
      <c r="HW1588" s="904"/>
      <c r="HX1588" s="904"/>
      <c r="HY1588" s="904"/>
      <c r="HZ1588" s="904"/>
      <c r="IA1588" s="904"/>
      <c r="IB1588" s="904"/>
      <c r="IC1588" s="904"/>
      <c r="ID1588" s="904"/>
      <c r="IE1588" s="904"/>
      <c r="IF1588" s="904"/>
      <c r="IG1588" s="904"/>
      <c r="IH1588" s="904"/>
      <c r="II1588" s="904"/>
      <c r="IJ1588" s="904"/>
      <c r="IK1588" s="904"/>
      <c r="IL1588" s="904"/>
      <c r="IM1588" s="904"/>
      <c r="IN1588" s="904"/>
      <c r="IO1588" s="904"/>
      <c r="IP1588" s="904"/>
      <c r="IQ1588" s="904"/>
      <c r="IR1588" s="904"/>
      <c r="IS1588" s="904"/>
      <c r="IT1588" s="904"/>
      <c r="IU1588" s="904"/>
      <c r="IV1588" s="904"/>
      <c r="IW1588" s="904"/>
      <c r="IX1588" s="904"/>
      <c r="IY1588" s="904"/>
      <c r="IZ1588" s="904"/>
      <c r="JA1588" s="904"/>
      <c r="JB1588" s="904"/>
      <c r="JC1588" s="904"/>
      <c r="JD1588" s="904"/>
      <c r="JE1588" s="904"/>
      <c r="JF1588" s="904"/>
      <c r="JG1588" s="904"/>
      <c r="JH1588" s="904"/>
      <c r="JI1588" s="904"/>
      <c r="JJ1588" s="904"/>
      <c r="JK1588" s="904"/>
      <c r="JL1588" s="904"/>
      <c r="JM1588" s="904"/>
      <c r="JN1588" s="904"/>
      <c r="JO1588" s="904"/>
      <c r="JP1588" s="904"/>
      <c r="JQ1588" s="904"/>
      <c r="JR1588" s="904"/>
      <c r="JS1588" s="904"/>
      <c r="JT1588" s="904"/>
      <c r="JU1588" s="904"/>
      <c r="JV1588" s="904"/>
      <c r="JW1588" s="904"/>
      <c r="JX1588" s="904"/>
      <c r="JY1588" s="904"/>
      <c r="JZ1588" s="904"/>
      <c r="KA1588" s="904"/>
      <c r="KB1588" s="904"/>
      <c r="KC1588" s="904"/>
      <c r="KD1588" s="904"/>
      <c r="KE1588" s="904"/>
      <c r="KF1588" s="904"/>
      <c r="KG1588" s="904"/>
      <c r="KH1588" s="904"/>
      <c r="KI1588" s="904"/>
      <c r="KJ1588" s="904"/>
      <c r="KK1588" s="904"/>
      <c r="KL1588" s="904"/>
      <c r="KM1588" s="904"/>
      <c r="KN1588" s="904"/>
      <c r="KO1588" s="904"/>
      <c r="KP1588" s="904"/>
      <c r="KQ1588" s="904"/>
      <c r="KR1588" s="904"/>
      <c r="KS1588" s="904"/>
      <c r="KT1588" s="904"/>
      <c r="KU1588" s="904"/>
      <c r="KV1588" s="904"/>
      <c r="KW1588" s="904"/>
      <c r="KX1588" s="904"/>
      <c r="KY1588" s="904"/>
      <c r="KZ1588" s="904"/>
      <c r="LA1588" s="904"/>
      <c r="LB1588" s="904"/>
      <c r="LC1588" s="904"/>
      <c r="LD1588" s="904"/>
      <c r="LE1588" s="904"/>
      <c r="LF1588" s="904"/>
      <c r="LG1588" s="904"/>
      <c r="LH1588" s="904"/>
      <c r="LI1588" s="904"/>
      <c r="LJ1588" s="904"/>
      <c r="LK1588" s="904"/>
      <c r="LL1588" s="904"/>
      <c r="LM1588" s="904"/>
      <c r="LN1588" s="904"/>
      <c r="LO1588" s="904"/>
      <c r="LP1588" s="904"/>
      <c r="LQ1588" s="904"/>
      <c r="LR1588" s="904"/>
      <c r="LS1588" s="904"/>
      <c r="LT1588" s="904"/>
      <c r="LU1588" s="904"/>
      <c r="LV1588" s="904"/>
      <c r="LW1588" s="904"/>
      <c r="LX1588" s="904"/>
      <c r="LY1588" s="904"/>
      <c r="LZ1588" s="904"/>
      <c r="MA1588" s="904"/>
      <c r="MB1588" s="904"/>
      <c r="MC1588" s="904"/>
      <c r="MD1588" s="904"/>
      <c r="ME1588" s="904"/>
      <c r="MF1588" s="904"/>
      <c r="MG1588" s="904"/>
      <c r="MH1588" s="904"/>
      <c r="MI1588" s="904"/>
      <c r="MJ1588" s="904"/>
      <c r="MK1588" s="904"/>
      <c r="ML1588" s="904"/>
      <c r="MM1588" s="904"/>
      <c r="MN1588" s="904"/>
      <c r="MO1588" s="904"/>
      <c r="MP1588" s="904"/>
      <c r="MQ1588" s="904"/>
      <c r="MR1588" s="904"/>
      <c r="MS1588" s="904"/>
      <c r="MT1588" s="904"/>
      <c r="MU1588" s="904"/>
      <c r="MV1588" s="904"/>
      <c r="MW1588" s="904"/>
      <c r="MX1588" s="904"/>
      <c r="MY1588" s="904"/>
      <c r="MZ1588" s="904"/>
      <c r="NA1588" s="904"/>
      <c r="NB1588" s="904"/>
      <c r="NC1588" s="904"/>
      <c r="ND1588" s="904"/>
      <c r="NE1588" s="904"/>
      <c r="NF1588" s="904"/>
      <c r="NG1588" s="904"/>
      <c r="NH1588" s="904"/>
      <c r="NI1588" s="904"/>
      <c r="NJ1588" s="904"/>
      <c r="NK1588" s="904"/>
      <c r="NL1588" s="904"/>
      <c r="NM1588" s="904"/>
      <c r="NN1588" s="904"/>
      <c r="NO1588" s="904"/>
      <c r="NP1588" s="904"/>
      <c r="NQ1588" s="904"/>
      <c r="NR1588" s="904"/>
      <c r="NS1588" s="904"/>
      <c r="NT1588" s="904"/>
      <c r="NU1588" s="904"/>
      <c r="NV1588" s="904"/>
      <c r="NW1588" s="904"/>
      <c r="NX1588" s="904"/>
      <c r="NY1588" s="904"/>
      <c r="NZ1588" s="904"/>
      <c r="OA1588" s="904"/>
      <c r="OB1588" s="904"/>
      <c r="OC1588" s="904"/>
      <c r="OD1588" s="904"/>
      <c r="OE1588" s="904"/>
      <c r="OF1588" s="904"/>
      <c r="OG1588" s="904"/>
      <c r="OH1588" s="904"/>
      <c r="OI1588" s="904"/>
      <c r="OJ1588" s="904"/>
      <c r="OK1588" s="904"/>
      <c r="OL1588" s="904"/>
      <c r="OM1588" s="904"/>
      <c r="ON1588" s="904"/>
      <c r="OO1588" s="904"/>
      <c r="OP1588" s="904"/>
      <c r="OQ1588" s="904"/>
      <c r="OR1588" s="904"/>
      <c r="OS1588" s="904"/>
      <c r="OT1588" s="904"/>
      <c r="OU1588" s="904"/>
      <c r="OV1588" s="904"/>
      <c r="OW1588" s="904"/>
      <c r="OX1588" s="904"/>
      <c r="OY1588" s="904"/>
      <c r="OZ1588" s="904"/>
      <c r="PA1588" s="904"/>
      <c r="PB1588" s="904"/>
      <c r="PC1588" s="904"/>
      <c r="PD1588" s="904"/>
      <c r="PE1588" s="904"/>
      <c r="PF1588" s="904"/>
      <c r="PG1588" s="904"/>
      <c r="PH1588" s="904"/>
      <c r="PI1588" s="904"/>
      <c r="PJ1588" s="904"/>
      <c r="PK1588" s="904"/>
      <c r="PL1588" s="904"/>
      <c r="PM1588" s="904"/>
      <c r="PN1588" s="904"/>
      <c r="PO1588" s="904"/>
      <c r="PP1588" s="904"/>
      <c r="PQ1588" s="904"/>
      <c r="PR1588" s="904"/>
      <c r="PS1588" s="904"/>
      <c r="PT1588" s="904"/>
      <c r="PU1588" s="904"/>
      <c r="PV1588" s="904"/>
      <c r="PW1588" s="904"/>
      <c r="PX1588" s="904"/>
      <c r="PY1588" s="904"/>
      <c r="PZ1588" s="904"/>
      <c r="QA1588" s="904"/>
      <c r="QB1588" s="904"/>
      <c r="QC1588" s="904"/>
      <c r="QD1588" s="904"/>
      <c r="QE1588" s="904"/>
      <c r="QF1588" s="904"/>
      <c r="QG1588" s="904"/>
      <c r="QH1588" s="904"/>
      <c r="QI1588" s="904"/>
      <c r="QJ1588" s="904"/>
      <c r="QK1588" s="904"/>
      <c r="QL1588" s="904"/>
      <c r="QM1588" s="904"/>
      <c r="QN1588" s="904"/>
      <c r="QO1588" s="904"/>
      <c r="QP1588" s="904"/>
      <c r="QQ1588" s="904"/>
      <c r="QR1588" s="904"/>
      <c r="QS1588" s="904"/>
      <c r="QT1588" s="904"/>
      <c r="QU1588" s="904"/>
      <c r="QV1588" s="904"/>
      <c r="QW1588" s="904"/>
      <c r="QX1588" s="904"/>
      <c r="QY1588" s="904"/>
      <c r="QZ1588" s="904"/>
      <c r="RA1588" s="904"/>
      <c r="RB1588" s="904"/>
      <c r="RC1588" s="904"/>
      <c r="RD1588" s="904"/>
      <c r="RE1588" s="904"/>
      <c r="RF1588" s="904"/>
      <c r="RG1588" s="904"/>
      <c r="RH1588" s="904"/>
      <c r="RI1588" s="904"/>
      <c r="RJ1588" s="904"/>
      <c r="RK1588" s="904"/>
      <c r="RL1588" s="904"/>
      <c r="RM1588" s="904"/>
      <c r="RN1588" s="904"/>
      <c r="RO1588" s="904"/>
      <c r="RP1588" s="904"/>
      <c r="RQ1588" s="904"/>
      <c r="RR1588" s="904"/>
      <c r="RS1588" s="904"/>
      <c r="RT1588" s="904"/>
      <c r="RU1588" s="904"/>
      <c r="RV1588" s="904"/>
      <c r="RW1588" s="904"/>
      <c r="RX1588" s="904"/>
      <c r="RY1588" s="904"/>
      <c r="RZ1588" s="904"/>
      <c r="SA1588" s="904"/>
      <c r="SB1588" s="904"/>
      <c r="SC1588" s="904"/>
      <c r="SD1588" s="904"/>
      <c r="SE1588" s="904"/>
      <c r="SF1588" s="904"/>
      <c r="SG1588" s="904"/>
      <c r="SH1588" s="904"/>
      <c r="SI1588" s="904"/>
      <c r="SJ1588" s="904"/>
      <c r="SK1588" s="904"/>
      <c r="SL1588" s="904"/>
      <c r="SM1588" s="904"/>
      <c r="SN1588" s="904"/>
      <c r="SO1588" s="904"/>
      <c r="SP1588" s="904"/>
      <c r="SQ1588" s="904"/>
      <c r="SR1588" s="904"/>
      <c r="SS1588" s="904"/>
      <c r="ST1588" s="904"/>
      <c r="SU1588" s="904"/>
      <c r="SV1588" s="904"/>
      <c r="SW1588" s="904"/>
      <c r="SX1588" s="904"/>
      <c r="SY1588" s="904"/>
      <c r="SZ1588" s="904"/>
      <c r="TA1588" s="904"/>
      <c r="TB1588" s="904"/>
      <c r="TC1588" s="904"/>
      <c r="TD1588" s="904"/>
      <c r="TE1588" s="904"/>
      <c r="TF1588" s="904"/>
      <c r="TG1588" s="904"/>
      <c r="TH1588" s="904"/>
      <c r="TI1588" s="904"/>
    </row>
    <row r="1589" spans="1:529" s="910" customFormat="1" ht="46.5" customHeight="1" thickBot="1" x14ac:dyDescent="0.3">
      <c r="A1589" s="900" t="s">
        <v>8838</v>
      </c>
      <c r="B1589" s="898">
        <v>45288</v>
      </c>
      <c r="C1589" s="899" t="s">
        <v>8839</v>
      </c>
      <c r="D1589" s="899" t="s">
        <v>8840</v>
      </c>
      <c r="E1589" s="899" t="s">
        <v>8841</v>
      </c>
      <c r="F1589" s="899" t="s">
        <v>8841</v>
      </c>
      <c r="G1589" s="899" t="s">
        <v>31</v>
      </c>
      <c r="H1589" s="900" t="s">
        <v>8842</v>
      </c>
      <c r="I1589" s="898">
        <v>45309</v>
      </c>
      <c r="J1589" s="898">
        <v>47480</v>
      </c>
      <c r="K1589" s="899"/>
      <c r="L1589" s="899" t="s">
        <v>8843</v>
      </c>
      <c r="M1589" s="899" t="s">
        <v>8844</v>
      </c>
      <c r="N1589" s="899" t="s">
        <v>1845</v>
      </c>
      <c r="O1589" s="899">
        <v>550</v>
      </c>
      <c r="P1589" s="901"/>
      <c r="Q1589" s="901"/>
      <c r="R1589" s="901"/>
      <c r="S1589" s="901"/>
      <c r="T1589" s="902"/>
      <c r="U1589" s="899">
        <v>2.2000000000000002</v>
      </c>
      <c r="V1589" s="899">
        <v>550</v>
      </c>
      <c r="W1589" s="900" t="s">
        <v>8030</v>
      </c>
      <c r="X1589" s="899">
        <v>50</v>
      </c>
      <c r="Y1589" s="899">
        <v>25</v>
      </c>
      <c r="Z1589" s="899">
        <v>125</v>
      </c>
      <c r="AA1589" s="899"/>
      <c r="AB1589" s="899"/>
      <c r="AC1589" s="899"/>
      <c r="AD1589" s="899"/>
      <c r="AE1589" s="899"/>
      <c r="AF1589" s="899"/>
      <c r="AG1589" s="899" t="s">
        <v>8338</v>
      </c>
      <c r="AH1589" s="899">
        <v>194.36</v>
      </c>
      <c r="AI1589" s="899" t="s">
        <v>8845</v>
      </c>
      <c r="AJ1589" s="899" t="s">
        <v>8846</v>
      </c>
      <c r="AK1589" s="899" t="s">
        <v>200</v>
      </c>
      <c r="AL1589" s="903"/>
      <c r="AM1589" s="904"/>
      <c r="AN1589" s="904"/>
      <c r="AO1589" s="904"/>
      <c r="AP1589" s="904"/>
      <c r="AQ1589" s="904"/>
      <c r="AR1589" s="904"/>
      <c r="AS1589" s="904"/>
      <c r="AT1589" s="904"/>
      <c r="AU1589" s="904"/>
      <c r="AV1589" s="904"/>
      <c r="AW1589" s="904"/>
      <c r="AX1589" s="904"/>
      <c r="AY1589" s="904"/>
      <c r="AZ1589" s="904"/>
      <c r="BA1589" s="904"/>
      <c r="BB1589" s="904"/>
      <c r="BC1589" s="904"/>
      <c r="BD1589" s="904"/>
      <c r="BE1589" s="904"/>
      <c r="BF1589" s="904"/>
      <c r="BG1589" s="904"/>
      <c r="BH1589" s="904"/>
      <c r="BI1589" s="904"/>
      <c r="BJ1589" s="904"/>
      <c r="BK1589" s="904"/>
      <c r="BL1589" s="904"/>
      <c r="BM1589" s="904"/>
      <c r="BN1589" s="904"/>
      <c r="BO1589" s="904"/>
      <c r="BP1589" s="904"/>
      <c r="BQ1589" s="904"/>
      <c r="BR1589" s="904"/>
      <c r="BS1589" s="904"/>
      <c r="BT1589" s="904"/>
      <c r="BU1589" s="904"/>
      <c r="BV1589" s="904"/>
      <c r="BW1589" s="904"/>
      <c r="BX1589" s="904"/>
      <c r="BY1589" s="904"/>
      <c r="BZ1589" s="904"/>
      <c r="CA1589" s="904"/>
      <c r="CB1589" s="904"/>
      <c r="CC1589" s="904"/>
      <c r="CD1589" s="904"/>
      <c r="CE1589" s="904"/>
      <c r="CF1589" s="904"/>
      <c r="CG1589" s="904"/>
      <c r="CH1589" s="904"/>
      <c r="CI1589" s="904"/>
      <c r="CJ1589" s="904"/>
      <c r="CK1589" s="904"/>
      <c r="CL1589" s="904"/>
      <c r="CM1589" s="904"/>
      <c r="CN1589" s="904"/>
      <c r="CO1589" s="904"/>
      <c r="CP1589" s="904"/>
      <c r="CQ1589" s="904"/>
      <c r="CR1589" s="904"/>
      <c r="CS1589" s="904"/>
      <c r="CT1589" s="904"/>
      <c r="CU1589" s="904"/>
      <c r="CV1589" s="904"/>
      <c r="CW1589" s="904"/>
      <c r="CX1589" s="904"/>
      <c r="CY1589" s="904"/>
      <c r="CZ1589" s="904"/>
      <c r="DA1589" s="904"/>
      <c r="DB1589" s="904"/>
      <c r="DC1589" s="904"/>
      <c r="DD1589" s="904"/>
      <c r="DE1589" s="904"/>
      <c r="DF1589" s="904"/>
      <c r="DG1589" s="904"/>
      <c r="DH1589" s="904"/>
      <c r="DI1589" s="904"/>
      <c r="DJ1589" s="904"/>
      <c r="DK1589" s="904"/>
      <c r="DL1589" s="904"/>
      <c r="DM1589" s="904"/>
      <c r="DN1589" s="904"/>
      <c r="DO1589" s="904"/>
      <c r="DP1589" s="904"/>
      <c r="DQ1589" s="904"/>
      <c r="DR1589" s="904"/>
      <c r="DS1589" s="904"/>
      <c r="DT1589" s="904"/>
      <c r="DU1589" s="904"/>
      <c r="DV1589" s="904"/>
      <c r="DW1589" s="904"/>
      <c r="DX1589" s="904"/>
      <c r="DY1589" s="904"/>
      <c r="DZ1589" s="904"/>
      <c r="EA1589" s="904"/>
      <c r="EB1589" s="904"/>
      <c r="EC1589" s="904"/>
      <c r="ED1589" s="904"/>
      <c r="EE1589" s="904"/>
      <c r="EF1589" s="904"/>
      <c r="EG1589" s="904"/>
      <c r="EH1589" s="904"/>
      <c r="EI1589" s="904"/>
      <c r="EJ1589" s="904"/>
      <c r="EK1589" s="904"/>
      <c r="EL1589" s="904"/>
      <c r="EM1589" s="904"/>
      <c r="EN1589" s="904"/>
      <c r="EO1589" s="904"/>
      <c r="EP1589" s="904"/>
      <c r="EQ1589" s="904"/>
      <c r="ER1589" s="904"/>
      <c r="ES1589" s="904"/>
      <c r="ET1589" s="904"/>
      <c r="EU1589" s="904"/>
      <c r="EV1589" s="904"/>
      <c r="EW1589" s="904"/>
      <c r="EX1589" s="904"/>
      <c r="EY1589" s="904"/>
      <c r="EZ1589" s="904"/>
      <c r="FA1589" s="904"/>
      <c r="FB1589" s="904"/>
      <c r="FC1589" s="904"/>
      <c r="FD1589" s="904"/>
      <c r="FE1589" s="904"/>
      <c r="FF1589" s="904"/>
      <c r="FG1589" s="904"/>
      <c r="FH1589" s="904"/>
      <c r="FI1589" s="904"/>
      <c r="FJ1589" s="904"/>
      <c r="FK1589" s="904"/>
      <c r="FL1589" s="904"/>
      <c r="FM1589" s="904"/>
      <c r="FN1589" s="904"/>
      <c r="FO1589" s="904"/>
      <c r="FP1589" s="904"/>
      <c r="FQ1589" s="904"/>
      <c r="FR1589" s="904"/>
      <c r="FS1589" s="904"/>
      <c r="FT1589" s="904"/>
      <c r="FU1589" s="904"/>
      <c r="FV1589" s="904"/>
      <c r="FW1589" s="904"/>
      <c r="FX1589" s="904"/>
      <c r="FY1589" s="904"/>
      <c r="FZ1589" s="904"/>
      <c r="GA1589" s="904"/>
      <c r="GB1589" s="904"/>
      <c r="GC1589" s="904"/>
      <c r="GD1589" s="904"/>
      <c r="GE1589" s="904"/>
      <c r="GF1589" s="904"/>
      <c r="GG1589" s="904"/>
      <c r="GH1589" s="904"/>
      <c r="GI1589" s="904"/>
      <c r="GJ1589" s="904"/>
      <c r="GK1589" s="904"/>
      <c r="GL1589" s="904"/>
      <c r="GM1589" s="904"/>
      <c r="GN1589" s="904"/>
      <c r="GO1589" s="904"/>
      <c r="GP1589" s="904"/>
      <c r="GQ1589" s="904"/>
      <c r="GR1589" s="904"/>
      <c r="GS1589" s="904"/>
      <c r="GT1589" s="904"/>
      <c r="GU1589" s="904"/>
      <c r="GV1589" s="904"/>
      <c r="GW1589" s="904"/>
      <c r="GX1589" s="904"/>
      <c r="GY1589" s="904"/>
      <c r="GZ1589" s="904"/>
      <c r="HA1589" s="904"/>
      <c r="HB1589" s="904"/>
      <c r="HC1589" s="904"/>
      <c r="HD1589" s="904"/>
      <c r="HE1589" s="904"/>
      <c r="HF1589" s="904"/>
      <c r="HG1589" s="904"/>
      <c r="HH1589" s="904"/>
      <c r="HI1589" s="904"/>
      <c r="HJ1589" s="904"/>
      <c r="HK1589" s="904"/>
      <c r="HL1589" s="904"/>
      <c r="HM1589" s="904"/>
      <c r="HN1589" s="904"/>
      <c r="HO1589" s="904"/>
      <c r="HP1589" s="904"/>
      <c r="HQ1589" s="904"/>
      <c r="HR1589" s="904"/>
      <c r="HS1589" s="904"/>
      <c r="HT1589" s="904"/>
      <c r="HU1589" s="904"/>
      <c r="HV1589" s="904"/>
      <c r="HW1589" s="904"/>
      <c r="HX1589" s="904"/>
      <c r="HY1589" s="904"/>
      <c r="HZ1589" s="904"/>
      <c r="IA1589" s="904"/>
      <c r="IB1589" s="904"/>
      <c r="IC1589" s="904"/>
      <c r="ID1589" s="904"/>
      <c r="IE1589" s="904"/>
      <c r="IF1589" s="904"/>
      <c r="IG1589" s="904"/>
      <c r="IH1589" s="904"/>
      <c r="II1589" s="904"/>
      <c r="IJ1589" s="904"/>
      <c r="IK1589" s="904"/>
      <c r="IL1589" s="904"/>
      <c r="IM1589" s="904"/>
      <c r="IN1589" s="904"/>
      <c r="IO1589" s="904"/>
      <c r="IP1589" s="904"/>
      <c r="IQ1589" s="904"/>
      <c r="IR1589" s="904"/>
      <c r="IS1589" s="904"/>
      <c r="IT1589" s="904"/>
      <c r="IU1589" s="904"/>
      <c r="IV1589" s="904"/>
      <c r="IW1589" s="904"/>
      <c r="IX1589" s="904"/>
      <c r="IY1589" s="904"/>
      <c r="IZ1589" s="904"/>
      <c r="JA1589" s="904"/>
      <c r="JB1589" s="904"/>
      <c r="JC1589" s="904"/>
      <c r="JD1589" s="904"/>
      <c r="JE1589" s="904"/>
      <c r="JF1589" s="904"/>
      <c r="JG1589" s="904"/>
      <c r="JH1589" s="904"/>
      <c r="JI1589" s="904"/>
      <c r="JJ1589" s="904"/>
      <c r="JK1589" s="904"/>
      <c r="JL1589" s="904"/>
      <c r="JM1589" s="904"/>
      <c r="JN1589" s="904"/>
      <c r="JO1589" s="904"/>
      <c r="JP1589" s="904"/>
      <c r="JQ1589" s="904"/>
      <c r="JR1589" s="904"/>
      <c r="JS1589" s="904"/>
      <c r="JT1589" s="904"/>
      <c r="JU1589" s="904"/>
      <c r="JV1589" s="904"/>
      <c r="JW1589" s="904"/>
      <c r="JX1589" s="904"/>
      <c r="JY1589" s="904"/>
      <c r="JZ1589" s="904"/>
      <c r="KA1589" s="904"/>
      <c r="KB1589" s="904"/>
      <c r="KC1589" s="904"/>
      <c r="KD1589" s="904"/>
      <c r="KE1589" s="904"/>
      <c r="KF1589" s="904"/>
      <c r="KG1589" s="904"/>
      <c r="KH1589" s="904"/>
      <c r="KI1589" s="904"/>
      <c r="KJ1589" s="904"/>
      <c r="KK1589" s="904"/>
      <c r="KL1589" s="904"/>
      <c r="KM1589" s="904"/>
      <c r="KN1589" s="904"/>
      <c r="KO1589" s="904"/>
      <c r="KP1589" s="904"/>
      <c r="KQ1589" s="904"/>
      <c r="KR1589" s="904"/>
      <c r="KS1589" s="904"/>
      <c r="KT1589" s="904"/>
      <c r="KU1589" s="904"/>
      <c r="KV1589" s="904"/>
      <c r="KW1589" s="904"/>
      <c r="KX1589" s="904"/>
      <c r="KY1589" s="904"/>
      <c r="KZ1589" s="904"/>
      <c r="LA1589" s="904"/>
      <c r="LB1589" s="904"/>
      <c r="LC1589" s="904"/>
      <c r="LD1589" s="904"/>
      <c r="LE1589" s="904"/>
      <c r="LF1589" s="904"/>
      <c r="LG1589" s="904"/>
      <c r="LH1589" s="904"/>
      <c r="LI1589" s="904"/>
      <c r="LJ1589" s="904"/>
      <c r="LK1589" s="904"/>
      <c r="LL1589" s="904"/>
      <c r="LM1589" s="904"/>
      <c r="LN1589" s="904"/>
      <c r="LO1589" s="904"/>
      <c r="LP1589" s="904"/>
      <c r="LQ1589" s="904"/>
      <c r="LR1589" s="904"/>
      <c r="LS1589" s="904"/>
      <c r="LT1589" s="904"/>
      <c r="LU1589" s="904"/>
      <c r="LV1589" s="904"/>
      <c r="LW1589" s="904"/>
      <c r="LX1589" s="904"/>
      <c r="LY1589" s="904"/>
      <c r="LZ1589" s="904"/>
      <c r="MA1589" s="904"/>
      <c r="MB1589" s="904"/>
      <c r="MC1589" s="904"/>
      <c r="MD1589" s="904"/>
      <c r="ME1589" s="904"/>
      <c r="MF1589" s="904"/>
      <c r="MG1589" s="904"/>
      <c r="MH1589" s="904"/>
      <c r="MI1589" s="904"/>
      <c r="MJ1589" s="904"/>
      <c r="MK1589" s="904"/>
      <c r="ML1589" s="904"/>
      <c r="MM1589" s="904"/>
      <c r="MN1589" s="904"/>
      <c r="MO1589" s="904"/>
      <c r="MP1589" s="904"/>
      <c r="MQ1589" s="904"/>
      <c r="MR1589" s="904"/>
      <c r="MS1589" s="904"/>
      <c r="MT1589" s="904"/>
      <c r="MU1589" s="904"/>
      <c r="MV1589" s="904"/>
      <c r="MW1589" s="904"/>
      <c r="MX1589" s="904"/>
      <c r="MY1589" s="904"/>
      <c r="MZ1589" s="904"/>
      <c r="NA1589" s="904"/>
      <c r="NB1589" s="904"/>
      <c r="NC1589" s="904"/>
      <c r="ND1589" s="904"/>
      <c r="NE1589" s="904"/>
      <c r="NF1589" s="904"/>
      <c r="NG1589" s="904"/>
      <c r="NH1589" s="904"/>
      <c r="NI1589" s="904"/>
      <c r="NJ1589" s="904"/>
      <c r="NK1589" s="904"/>
      <c r="NL1589" s="904"/>
      <c r="NM1589" s="904"/>
      <c r="NN1589" s="904"/>
      <c r="NO1589" s="904"/>
      <c r="NP1589" s="904"/>
      <c r="NQ1589" s="904"/>
      <c r="NR1589" s="904"/>
      <c r="NS1589" s="904"/>
      <c r="NT1589" s="904"/>
      <c r="NU1589" s="904"/>
      <c r="NV1589" s="904"/>
      <c r="NW1589" s="904"/>
      <c r="NX1589" s="904"/>
      <c r="NY1589" s="904"/>
      <c r="NZ1589" s="904"/>
      <c r="OA1589" s="904"/>
      <c r="OB1589" s="904"/>
      <c r="OC1589" s="904"/>
      <c r="OD1589" s="904"/>
      <c r="OE1589" s="904"/>
      <c r="OF1589" s="904"/>
      <c r="OG1589" s="904"/>
      <c r="OH1589" s="904"/>
      <c r="OI1589" s="904"/>
      <c r="OJ1589" s="904"/>
      <c r="OK1589" s="904"/>
      <c r="OL1589" s="904"/>
      <c r="OM1589" s="904"/>
      <c r="ON1589" s="904"/>
      <c r="OO1589" s="904"/>
      <c r="OP1589" s="904"/>
      <c r="OQ1589" s="904"/>
      <c r="OR1589" s="904"/>
      <c r="OS1589" s="904"/>
      <c r="OT1589" s="904"/>
      <c r="OU1589" s="904"/>
      <c r="OV1589" s="904"/>
      <c r="OW1589" s="904"/>
      <c r="OX1589" s="904"/>
      <c r="OY1589" s="904"/>
      <c r="OZ1589" s="904"/>
      <c r="PA1589" s="904"/>
      <c r="PB1589" s="904"/>
      <c r="PC1589" s="904"/>
      <c r="PD1589" s="904"/>
      <c r="PE1589" s="904"/>
      <c r="PF1589" s="904"/>
      <c r="PG1589" s="904"/>
      <c r="PH1589" s="904"/>
      <c r="PI1589" s="904"/>
      <c r="PJ1589" s="904"/>
      <c r="PK1589" s="904"/>
      <c r="PL1589" s="904"/>
      <c r="PM1589" s="904"/>
      <c r="PN1589" s="904"/>
      <c r="PO1589" s="904"/>
      <c r="PP1589" s="904"/>
      <c r="PQ1589" s="904"/>
      <c r="PR1589" s="904"/>
      <c r="PS1589" s="904"/>
      <c r="PT1589" s="904"/>
      <c r="PU1589" s="904"/>
      <c r="PV1589" s="904"/>
      <c r="PW1589" s="904"/>
      <c r="PX1589" s="904"/>
      <c r="PY1589" s="904"/>
      <c r="PZ1589" s="904"/>
      <c r="QA1589" s="904"/>
      <c r="QB1589" s="904"/>
      <c r="QC1589" s="904"/>
      <c r="QD1589" s="904"/>
      <c r="QE1589" s="904"/>
      <c r="QF1589" s="904"/>
      <c r="QG1589" s="904"/>
      <c r="QH1589" s="904"/>
      <c r="QI1589" s="904"/>
      <c r="QJ1589" s="904"/>
      <c r="QK1589" s="904"/>
      <c r="QL1589" s="904"/>
      <c r="QM1589" s="904"/>
      <c r="QN1589" s="904"/>
      <c r="QO1589" s="904"/>
      <c r="QP1589" s="904"/>
      <c r="QQ1589" s="904"/>
      <c r="QR1589" s="904"/>
      <c r="QS1589" s="904"/>
      <c r="QT1589" s="904"/>
      <c r="QU1589" s="904"/>
      <c r="QV1589" s="904"/>
      <c r="QW1589" s="904"/>
      <c r="QX1589" s="904"/>
      <c r="QY1589" s="904"/>
      <c r="QZ1589" s="904"/>
      <c r="RA1589" s="904"/>
      <c r="RB1589" s="904"/>
      <c r="RC1589" s="904"/>
      <c r="RD1589" s="904"/>
      <c r="RE1589" s="904"/>
      <c r="RF1589" s="904"/>
      <c r="RG1589" s="904"/>
      <c r="RH1589" s="904"/>
      <c r="RI1589" s="904"/>
      <c r="RJ1589" s="904"/>
      <c r="RK1589" s="904"/>
      <c r="RL1589" s="904"/>
      <c r="RM1589" s="904"/>
      <c r="RN1589" s="904"/>
      <c r="RO1589" s="904"/>
      <c r="RP1589" s="904"/>
      <c r="RQ1589" s="904"/>
      <c r="RR1589" s="904"/>
      <c r="RS1589" s="904"/>
      <c r="RT1589" s="904"/>
      <c r="RU1589" s="904"/>
      <c r="RV1589" s="904"/>
      <c r="RW1589" s="904"/>
      <c r="RX1589" s="904"/>
      <c r="RY1589" s="904"/>
      <c r="RZ1589" s="904"/>
      <c r="SA1589" s="904"/>
      <c r="SB1589" s="904"/>
      <c r="SC1589" s="904"/>
      <c r="SD1589" s="904"/>
      <c r="SE1589" s="904"/>
      <c r="SF1589" s="904"/>
      <c r="SG1589" s="904"/>
      <c r="SH1589" s="904"/>
      <c r="SI1589" s="904"/>
      <c r="SJ1589" s="904"/>
      <c r="SK1589" s="904"/>
      <c r="SL1589" s="904"/>
      <c r="SM1589" s="904"/>
      <c r="SN1589" s="904"/>
      <c r="SO1589" s="904"/>
      <c r="SP1589" s="904"/>
      <c r="SQ1589" s="904"/>
      <c r="SR1589" s="904"/>
      <c r="SS1589" s="904"/>
      <c r="ST1589" s="904"/>
      <c r="SU1589" s="904"/>
      <c r="SV1589" s="904"/>
      <c r="SW1589" s="904"/>
      <c r="SX1589" s="904"/>
      <c r="SY1589" s="904"/>
      <c r="SZ1589" s="904"/>
      <c r="TA1589" s="904"/>
      <c r="TB1589" s="904"/>
      <c r="TC1589" s="904"/>
      <c r="TD1589" s="904"/>
      <c r="TE1589" s="904"/>
      <c r="TF1589" s="904"/>
      <c r="TG1589" s="904"/>
      <c r="TH1589" s="904"/>
      <c r="TI1589" s="904"/>
    </row>
    <row r="1590" spans="1:529" s="910" customFormat="1" ht="46.5" customHeight="1" thickBot="1" x14ac:dyDescent="0.3">
      <c r="A1590" s="900" t="s">
        <v>8856</v>
      </c>
      <c r="B1590" s="898">
        <v>45316</v>
      </c>
      <c r="C1590" s="899" t="s">
        <v>1912</v>
      </c>
      <c r="D1590" s="899" t="s">
        <v>8857</v>
      </c>
      <c r="E1590" s="899" t="s">
        <v>7154</v>
      </c>
      <c r="F1590" s="899" t="s">
        <v>7155</v>
      </c>
      <c r="G1590" s="899" t="s">
        <v>70</v>
      </c>
      <c r="H1590" s="900" t="s">
        <v>8858</v>
      </c>
      <c r="I1590" s="898">
        <v>45343</v>
      </c>
      <c r="J1590" s="898">
        <v>47508</v>
      </c>
      <c r="K1590" s="899"/>
      <c r="L1590" s="899" t="s">
        <v>365</v>
      </c>
      <c r="M1590" s="899" t="s">
        <v>1037</v>
      </c>
      <c r="N1590" s="899" t="s">
        <v>25</v>
      </c>
      <c r="O1590" s="899">
        <v>2348</v>
      </c>
      <c r="P1590" s="901"/>
      <c r="Q1590" s="901"/>
      <c r="R1590" s="901"/>
      <c r="S1590" s="901"/>
      <c r="T1590" s="902">
        <v>2.2999999999999998</v>
      </c>
      <c r="U1590" s="899">
        <v>11.34</v>
      </c>
      <c r="V1590" s="899">
        <v>2348</v>
      </c>
      <c r="W1590" s="900" t="s">
        <v>8030</v>
      </c>
      <c r="X1590" s="899">
        <v>50</v>
      </c>
      <c r="Y1590" s="899">
        <v>15</v>
      </c>
      <c r="Z1590" s="899">
        <v>70</v>
      </c>
      <c r="AA1590" s="899" t="s">
        <v>1090</v>
      </c>
      <c r="AB1590" s="899" t="s">
        <v>1090</v>
      </c>
      <c r="AC1590" s="899" t="s">
        <v>1090</v>
      </c>
      <c r="AD1590" s="899" t="s">
        <v>1090</v>
      </c>
      <c r="AE1590" s="899" t="s">
        <v>1090</v>
      </c>
      <c r="AF1590" s="899" t="s">
        <v>1090</v>
      </c>
      <c r="AG1590" s="899" t="s">
        <v>1090</v>
      </c>
      <c r="AH1590" s="899">
        <v>89.72</v>
      </c>
      <c r="AI1590" s="899" t="s">
        <v>8859</v>
      </c>
      <c r="AJ1590" s="899" t="s">
        <v>8860</v>
      </c>
      <c r="AK1590" s="899" t="s">
        <v>1108</v>
      </c>
      <c r="AL1590" s="903" t="s">
        <v>8968</v>
      </c>
      <c r="AM1590" s="904"/>
      <c r="AN1590" s="904"/>
      <c r="AO1590" s="904"/>
      <c r="AP1590" s="904"/>
      <c r="AQ1590" s="904"/>
      <c r="AR1590" s="904"/>
      <c r="AS1590" s="904"/>
      <c r="AT1590" s="904"/>
      <c r="AU1590" s="904"/>
      <c r="AV1590" s="904"/>
      <c r="AW1590" s="904"/>
      <c r="AX1590" s="904"/>
      <c r="AY1590" s="904"/>
      <c r="AZ1590" s="904"/>
      <c r="BA1590" s="904"/>
      <c r="BB1590" s="904"/>
      <c r="BC1590" s="904"/>
      <c r="BD1590" s="904"/>
      <c r="BE1590" s="904"/>
      <c r="BF1590" s="904"/>
      <c r="BG1590" s="904"/>
      <c r="BH1590" s="904"/>
      <c r="BI1590" s="904"/>
      <c r="BJ1590" s="904"/>
      <c r="BK1590" s="904"/>
      <c r="BL1590" s="904"/>
      <c r="BM1590" s="904"/>
      <c r="BN1590" s="904"/>
      <c r="BO1590" s="904"/>
      <c r="BP1590" s="904"/>
      <c r="BQ1590" s="904"/>
      <c r="BR1590" s="904"/>
      <c r="BS1590" s="904"/>
      <c r="BT1590" s="904"/>
      <c r="BU1590" s="904"/>
      <c r="BV1590" s="904"/>
      <c r="BW1590" s="904"/>
      <c r="BX1590" s="904"/>
      <c r="BY1590" s="904"/>
      <c r="BZ1590" s="904"/>
      <c r="CA1590" s="904"/>
      <c r="CB1590" s="904"/>
      <c r="CC1590" s="904"/>
      <c r="CD1590" s="904"/>
      <c r="CE1590" s="904"/>
      <c r="CF1590" s="904"/>
      <c r="CG1590" s="904"/>
      <c r="CH1590" s="904"/>
      <c r="CI1590" s="904"/>
      <c r="CJ1590" s="904"/>
      <c r="CK1590" s="904"/>
      <c r="CL1590" s="904"/>
      <c r="CM1590" s="904"/>
      <c r="CN1590" s="904"/>
      <c r="CO1590" s="904"/>
      <c r="CP1590" s="904"/>
      <c r="CQ1590" s="904"/>
      <c r="CR1590" s="904"/>
      <c r="CS1590" s="904"/>
      <c r="CT1590" s="904"/>
      <c r="CU1590" s="904"/>
      <c r="CV1590" s="904"/>
      <c r="CW1590" s="904"/>
      <c r="CX1590" s="904"/>
      <c r="CY1590" s="904"/>
      <c r="CZ1590" s="904"/>
      <c r="DA1590" s="904"/>
      <c r="DB1590" s="904"/>
      <c r="DC1590" s="904"/>
      <c r="DD1590" s="904"/>
      <c r="DE1590" s="904"/>
      <c r="DF1590" s="904"/>
      <c r="DG1590" s="904"/>
      <c r="DH1590" s="904"/>
      <c r="DI1590" s="904"/>
      <c r="DJ1590" s="904"/>
      <c r="DK1590" s="904"/>
      <c r="DL1590" s="904"/>
      <c r="DM1590" s="904"/>
      <c r="DN1590" s="904"/>
      <c r="DO1590" s="904"/>
      <c r="DP1590" s="904"/>
      <c r="DQ1590" s="904"/>
      <c r="DR1590" s="904"/>
      <c r="DS1590" s="904"/>
      <c r="DT1590" s="904"/>
      <c r="DU1590" s="904"/>
      <c r="DV1590" s="904"/>
      <c r="DW1590" s="904"/>
      <c r="DX1590" s="904"/>
      <c r="DY1590" s="904"/>
      <c r="DZ1590" s="904"/>
      <c r="EA1590" s="904"/>
      <c r="EB1590" s="904"/>
      <c r="EC1590" s="904"/>
      <c r="ED1590" s="904"/>
      <c r="EE1590" s="904"/>
      <c r="EF1590" s="904"/>
      <c r="EG1590" s="904"/>
      <c r="EH1590" s="904"/>
      <c r="EI1590" s="904"/>
      <c r="EJ1590" s="904"/>
      <c r="EK1590" s="904"/>
      <c r="EL1590" s="904"/>
      <c r="EM1590" s="904"/>
      <c r="EN1590" s="904"/>
      <c r="EO1590" s="904"/>
      <c r="EP1590" s="904"/>
      <c r="EQ1590" s="904"/>
      <c r="ER1590" s="904"/>
      <c r="ES1590" s="904"/>
      <c r="ET1590" s="904"/>
      <c r="EU1590" s="904"/>
      <c r="EV1590" s="904"/>
      <c r="EW1590" s="904"/>
      <c r="EX1590" s="904"/>
      <c r="EY1590" s="904"/>
      <c r="EZ1590" s="904"/>
      <c r="FA1590" s="904"/>
      <c r="FB1590" s="904"/>
      <c r="FC1590" s="904"/>
      <c r="FD1590" s="904"/>
      <c r="FE1590" s="904"/>
      <c r="FF1590" s="904"/>
      <c r="FG1590" s="904"/>
      <c r="FH1590" s="904"/>
      <c r="FI1590" s="904"/>
      <c r="FJ1590" s="904"/>
      <c r="FK1590" s="904"/>
      <c r="FL1590" s="904"/>
      <c r="FM1590" s="904"/>
      <c r="FN1590" s="904"/>
      <c r="FO1590" s="904"/>
      <c r="FP1590" s="904"/>
      <c r="FQ1590" s="904"/>
      <c r="FR1590" s="904"/>
      <c r="FS1590" s="904"/>
      <c r="FT1590" s="904"/>
      <c r="FU1590" s="904"/>
      <c r="FV1590" s="904"/>
      <c r="FW1590" s="904"/>
      <c r="FX1590" s="904"/>
      <c r="FY1590" s="904"/>
      <c r="FZ1590" s="904"/>
      <c r="GA1590" s="904"/>
      <c r="GB1590" s="904"/>
      <c r="GC1590" s="904"/>
      <c r="GD1590" s="904"/>
      <c r="GE1590" s="904"/>
      <c r="GF1590" s="904"/>
      <c r="GG1590" s="904"/>
      <c r="GH1590" s="904"/>
      <c r="GI1590" s="904"/>
      <c r="GJ1590" s="904"/>
      <c r="GK1590" s="904"/>
      <c r="GL1590" s="904"/>
      <c r="GM1590" s="904"/>
      <c r="GN1590" s="904"/>
      <c r="GO1590" s="904"/>
      <c r="GP1590" s="904"/>
      <c r="GQ1590" s="904"/>
      <c r="GR1590" s="904"/>
      <c r="GS1590" s="904"/>
      <c r="GT1590" s="904"/>
      <c r="GU1590" s="904"/>
      <c r="GV1590" s="904"/>
      <c r="GW1590" s="904"/>
      <c r="GX1590" s="904"/>
      <c r="GY1590" s="904"/>
      <c r="GZ1590" s="904"/>
      <c r="HA1590" s="904"/>
      <c r="HB1590" s="904"/>
      <c r="HC1590" s="904"/>
      <c r="HD1590" s="904"/>
      <c r="HE1590" s="904"/>
      <c r="HF1590" s="904"/>
      <c r="HG1590" s="904"/>
      <c r="HH1590" s="904"/>
      <c r="HI1590" s="904"/>
      <c r="HJ1590" s="904"/>
      <c r="HK1590" s="904"/>
      <c r="HL1590" s="904"/>
      <c r="HM1590" s="904"/>
      <c r="HN1590" s="904"/>
      <c r="HO1590" s="904"/>
      <c r="HP1590" s="904"/>
      <c r="HQ1590" s="904"/>
      <c r="HR1590" s="904"/>
      <c r="HS1590" s="904"/>
      <c r="HT1590" s="904"/>
      <c r="HU1590" s="904"/>
      <c r="HV1590" s="904"/>
      <c r="HW1590" s="904"/>
      <c r="HX1590" s="904"/>
      <c r="HY1590" s="904"/>
      <c r="HZ1590" s="904"/>
      <c r="IA1590" s="904"/>
      <c r="IB1590" s="904"/>
      <c r="IC1590" s="904"/>
      <c r="ID1590" s="904"/>
      <c r="IE1590" s="904"/>
      <c r="IF1590" s="904"/>
      <c r="IG1590" s="904"/>
      <c r="IH1590" s="904"/>
      <c r="II1590" s="904"/>
      <c r="IJ1590" s="904"/>
      <c r="IK1590" s="904"/>
      <c r="IL1590" s="904"/>
      <c r="IM1590" s="904"/>
      <c r="IN1590" s="904"/>
      <c r="IO1590" s="904"/>
      <c r="IP1590" s="904"/>
      <c r="IQ1590" s="904"/>
      <c r="IR1590" s="904"/>
      <c r="IS1590" s="904"/>
      <c r="IT1590" s="904"/>
      <c r="IU1590" s="904"/>
      <c r="IV1590" s="904"/>
      <c r="IW1590" s="904"/>
      <c r="IX1590" s="904"/>
      <c r="IY1590" s="904"/>
      <c r="IZ1590" s="904"/>
      <c r="JA1590" s="904"/>
      <c r="JB1590" s="904"/>
      <c r="JC1590" s="904"/>
      <c r="JD1590" s="904"/>
      <c r="JE1590" s="904"/>
      <c r="JF1590" s="904"/>
      <c r="JG1590" s="904"/>
      <c r="JH1590" s="904"/>
      <c r="JI1590" s="904"/>
      <c r="JJ1590" s="904"/>
      <c r="JK1590" s="904"/>
      <c r="JL1590" s="904"/>
      <c r="JM1590" s="904"/>
      <c r="JN1590" s="904"/>
      <c r="JO1590" s="904"/>
      <c r="JP1590" s="904"/>
      <c r="JQ1590" s="904"/>
      <c r="JR1590" s="904"/>
      <c r="JS1590" s="904"/>
      <c r="JT1590" s="904"/>
      <c r="JU1590" s="904"/>
      <c r="JV1590" s="904"/>
      <c r="JW1590" s="904"/>
      <c r="JX1590" s="904"/>
      <c r="JY1590" s="904"/>
      <c r="JZ1590" s="904"/>
      <c r="KA1590" s="904"/>
      <c r="KB1590" s="904"/>
      <c r="KC1590" s="904"/>
      <c r="KD1590" s="904"/>
      <c r="KE1590" s="904"/>
      <c r="KF1590" s="904"/>
      <c r="KG1590" s="904"/>
      <c r="KH1590" s="904"/>
      <c r="KI1590" s="904"/>
      <c r="KJ1590" s="904"/>
      <c r="KK1590" s="904"/>
      <c r="KL1590" s="904"/>
      <c r="KM1590" s="904"/>
      <c r="KN1590" s="904"/>
      <c r="KO1590" s="904"/>
      <c r="KP1590" s="904"/>
      <c r="KQ1590" s="904"/>
      <c r="KR1590" s="904"/>
      <c r="KS1590" s="904"/>
      <c r="KT1590" s="904"/>
      <c r="KU1590" s="904"/>
      <c r="KV1590" s="904"/>
      <c r="KW1590" s="904"/>
      <c r="KX1590" s="904"/>
      <c r="KY1590" s="904"/>
      <c r="KZ1590" s="904"/>
      <c r="LA1590" s="904"/>
      <c r="LB1590" s="904"/>
      <c r="LC1590" s="904"/>
      <c r="LD1590" s="904"/>
      <c r="LE1590" s="904"/>
      <c r="LF1590" s="904"/>
      <c r="LG1590" s="904"/>
      <c r="LH1590" s="904"/>
      <c r="LI1590" s="904"/>
      <c r="LJ1590" s="904"/>
      <c r="LK1590" s="904"/>
      <c r="LL1590" s="904"/>
      <c r="LM1590" s="904"/>
      <c r="LN1590" s="904"/>
      <c r="LO1590" s="904"/>
      <c r="LP1590" s="904"/>
      <c r="LQ1590" s="904"/>
      <c r="LR1590" s="904"/>
      <c r="LS1590" s="904"/>
      <c r="LT1590" s="904"/>
      <c r="LU1590" s="904"/>
      <c r="LV1590" s="904"/>
      <c r="LW1590" s="904"/>
      <c r="LX1590" s="904"/>
      <c r="LY1590" s="904"/>
      <c r="LZ1590" s="904"/>
      <c r="MA1590" s="904"/>
      <c r="MB1590" s="904"/>
      <c r="MC1590" s="904"/>
      <c r="MD1590" s="904"/>
      <c r="ME1590" s="904"/>
      <c r="MF1590" s="904"/>
      <c r="MG1590" s="904"/>
      <c r="MH1590" s="904"/>
      <c r="MI1590" s="904"/>
      <c r="MJ1590" s="904"/>
      <c r="MK1590" s="904"/>
      <c r="ML1590" s="904"/>
      <c r="MM1590" s="904"/>
      <c r="MN1590" s="904"/>
      <c r="MO1590" s="904"/>
      <c r="MP1590" s="904"/>
      <c r="MQ1590" s="904"/>
      <c r="MR1590" s="904"/>
      <c r="MS1590" s="904"/>
      <c r="MT1590" s="904"/>
      <c r="MU1590" s="904"/>
      <c r="MV1590" s="904"/>
      <c r="MW1590" s="904"/>
      <c r="MX1590" s="904"/>
      <c r="MY1590" s="904"/>
      <c r="MZ1590" s="904"/>
      <c r="NA1590" s="904"/>
      <c r="NB1590" s="904"/>
      <c r="NC1590" s="904"/>
      <c r="ND1590" s="904"/>
      <c r="NE1590" s="904"/>
      <c r="NF1590" s="904"/>
      <c r="NG1590" s="904"/>
      <c r="NH1590" s="904"/>
      <c r="NI1590" s="904"/>
      <c r="NJ1590" s="904"/>
      <c r="NK1590" s="904"/>
      <c r="NL1590" s="904"/>
      <c r="NM1590" s="904"/>
      <c r="NN1590" s="904"/>
      <c r="NO1590" s="904"/>
      <c r="NP1590" s="904"/>
      <c r="NQ1590" s="904"/>
      <c r="NR1590" s="904"/>
      <c r="NS1590" s="904"/>
      <c r="NT1590" s="904"/>
      <c r="NU1590" s="904"/>
      <c r="NV1590" s="904"/>
      <c r="NW1590" s="904"/>
      <c r="NX1590" s="904"/>
      <c r="NY1590" s="904"/>
      <c r="NZ1590" s="904"/>
      <c r="OA1590" s="904"/>
      <c r="OB1590" s="904"/>
      <c r="OC1590" s="904"/>
      <c r="OD1590" s="904"/>
      <c r="OE1590" s="904"/>
      <c r="OF1590" s="904"/>
      <c r="OG1590" s="904"/>
      <c r="OH1590" s="904"/>
      <c r="OI1590" s="904"/>
      <c r="OJ1590" s="904"/>
      <c r="OK1590" s="904"/>
      <c r="OL1590" s="904"/>
      <c r="OM1590" s="904"/>
      <c r="ON1590" s="904"/>
      <c r="OO1590" s="904"/>
      <c r="OP1590" s="904"/>
      <c r="OQ1590" s="904"/>
      <c r="OR1590" s="904"/>
      <c r="OS1590" s="904"/>
      <c r="OT1590" s="904"/>
      <c r="OU1590" s="904"/>
      <c r="OV1590" s="904"/>
      <c r="OW1590" s="904"/>
      <c r="OX1590" s="904"/>
      <c r="OY1590" s="904"/>
      <c r="OZ1590" s="904"/>
      <c r="PA1590" s="904"/>
      <c r="PB1590" s="904"/>
      <c r="PC1590" s="904"/>
      <c r="PD1590" s="904"/>
      <c r="PE1590" s="904"/>
      <c r="PF1590" s="904"/>
      <c r="PG1590" s="904"/>
      <c r="PH1590" s="904"/>
      <c r="PI1590" s="904"/>
      <c r="PJ1590" s="904"/>
      <c r="PK1590" s="904"/>
      <c r="PL1590" s="904"/>
      <c r="PM1590" s="904"/>
      <c r="PN1590" s="904"/>
      <c r="PO1590" s="904"/>
      <c r="PP1590" s="904"/>
      <c r="PQ1590" s="904"/>
      <c r="PR1590" s="904"/>
      <c r="PS1590" s="904"/>
      <c r="PT1590" s="904"/>
      <c r="PU1590" s="904"/>
      <c r="PV1590" s="904"/>
      <c r="PW1590" s="904"/>
      <c r="PX1590" s="904"/>
      <c r="PY1590" s="904"/>
      <c r="PZ1590" s="904"/>
      <c r="QA1590" s="904"/>
      <c r="QB1590" s="904"/>
      <c r="QC1590" s="904"/>
      <c r="QD1590" s="904"/>
      <c r="QE1590" s="904"/>
      <c r="QF1590" s="904"/>
      <c r="QG1590" s="904"/>
      <c r="QH1590" s="904"/>
      <c r="QI1590" s="904"/>
      <c r="QJ1590" s="904"/>
      <c r="QK1590" s="904"/>
      <c r="QL1590" s="904"/>
      <c r="QM1590" s="904"/>
      <c r="QN1590" s="904"/>
      <c r="QO1590" s="904"/>
      <c r="QP1590" s="904"/>
      <c r="QQ1590" s="904"/>
      <c r="QR1590" s="904"/>
      <c r="QS1590" s="904"/>
      <c r="QT1590" s="904"/>
      <c r="QU1590" s="904"/>
      <c r="QV1590" s="904"/>
      <c r="QW1590" s="904"/>
      <c r="QX1590" s="904"/>
      <c r="QY1590" s="904"/>
      <c r="QZ1590" s="904"/>
      <c r="RA1590" s="904"/>
      <c r="RB1590" s="904"/>
      <c r="RC1590" s="904"/>
      <c r="RD1590" s="904"/>
      <c r="RE1590" s="904"/>
      <c r="RF1590" s="904"/>
      <c r="RG1590" s="904"/>
      <c r="RH1590" s="904"/>
      <c r="RI1590" s="904"/>
      <c r="RJ1590" s="904"/>
      <c r="RK1590" s="904"/>
      <c r="RL1590" s="904"/>
      <c r="RM1590" s="904"/>
      <c r="RN1590" s="904"/>
      <c r="RO1590" s="904"/>
      <c r="RP1590" s="904"/>
      <c r="RQ1590" s="904"/>
      <c r="RR1590" s="904"/>
      <c r="RS1590" s="904"/>
      <c r="RT1590" s="904"/>
      <c r="RU1590" s="904"/>
      <c r="RV1590" s="904"/>
      <c r="RW1590" s="904"/>
      <c r="RX1590" s="904"/>
      <c r="RY1590" s="904"/>
      <c r="RZ1590" s="904"/>
      <c r="SA1590" s="904"/>
      <c r="SB1590" s="904"/>
      <c r="SC1590" s="904"/>
      <c r="SD1590" s="904"/>
      <c r="SE1590" s="904"/>
      <c r="SF1590" s="904"/>
      <c r="SG1590" s="904"/>
      <c r="SH1590" s="904"/>
      <c r="SI1590" s="904"/>
      <c r="SJ1590" s="904"/>
      <c r="SK1590" s="904"/>
      <c r="SL1590" s="904"/>
      <c r="SM1590" s="904"/>
      <c r="SN1590" s="904"/>
      <c r="SO1590" s="904"/>
      <c r="SP1590" s="904"/>
      <c r="SQ1590" s="904"/>
      <c r="SR1590" s="904"/>
      <c r="SS1590" s="904"/>
      <c r="ST1590" s="904"/>
      <c r="SU1590" s="904"/>
      <c r="SV1590" s="904"/>
      <c r="SW1590" s="904"/>
      <c r="SX1590" s="904"/>
      <c r="SY1590" s="904"/>
      <c r="SZ1590" s="904"/>
      <c r="TA1590" s="904"/>
      <c r="TB1590" s="904"/>
      <c r="TC1590" s="904"/>
      <c r="TD1590" s="904"/>
      <c r="TE1590" s="904"/>
      <c r="TF1590" s="904"/>
      <c r="TG1590" s="904"/>
      <c r="TH1590" s="904"/>
      <c r="TI1590" s="904"/>
    </row>
    <row r="1591" spans="1:529" s="910" customFormat="1" ht="46.5" customHeight="1" thickBot="1" x14ac:dyDescent="0.3">
      <c r="A1591" s="900" t="s">
        <v>8864</v>
      </c>
      <c r="B1591" s="898">
        <v>45328</v>
      </c>
      <c r="C1591" s="899" t="s">
        <v>8865</v>
      </c>
      <c r="D1591" s="899" t="s">
        <v>8866</v>
      </c>
      <c r="E1591" s="899" t="s">
        <v>7159</v>
      </c>
      <c r="F1591" s="899" t="s">
        <v>45</v>
      </c>
      <c r="G1591" s="899" t="s">
        <v>45</v>
      </c>
      <c r="H1591" s="900" t="s">
        <v>1673</v>
      </c>
      <c r="I1591" s="898">
        <v>45346</v>
      </c>
      <c r="J1591" s="898" t="s">
        <v>6161</v>
      </c>
      <c r="K1591" s="899"/>
      <c r="L1591" s="899" t="s">
        <v>365</v>
      </c>
      <c r="M1591" s="899" t="s">
        <v>289</v>
      </c>
      <c r="N1591" s="899" t="s">
        <v>25</v>
      </c>
      <c r="O1591" s="899">
        <v>8884.1</v>
      </c>
      <c r="P1591" s="901"/>
      <c r="Q1591" s="901"/>
      <c r="R1591" s="901"/>
      <c r="S1591" s="901"/>
      <c r="T1591" s="902">
        <v>168.44</v>
      </c>
      <c r="U1591" s="899">
        <v>24.34</v>
      </c>
      <c r="V1591" s="899">
        <v>8884.1</v>
      </c>
      <c r="W1591" s="900" t="s">
        <v>8030</v>
      </c>
      <c r="X1591" s="899">
        <v>100</v>
      </c>
      <c r="Y1591" s="899"/>
      <c r="Z1591" s="899">
        <v>125</v>
      </c>
      <c r="AA1591" s="899" t="s">
        <v>1090</v>
      </c>
      <c r="AB1591" s="899" t="s">
        <v>1090</v>
      </c>
      <c r="AC1591" s="899" t="s">
        <v>1090</v>
      </c>
      <c r="AD1591" s="899" t="s">
        <v>1090</v>
      </c>
      <c r="AE1591" s="899" t="s">
        <v>1090</v>
      </c>
      <c r="AF1591" s="899">
        <v>0.5</v>
      </c>
      <c r="AG1591" s="899" t="s">
        <v>1090</v>
      </c>
      <c r="AH1591" s="899">
        <v>15</v>
      </c>
      <c r="AI1591" s="899" t="s">
        <v>8867</v>
      </c>
      <c r="AJ1591" s="899" t="s">
        <v>8868</v>
      </c>
      <c r="AK1591" s="899" t="s">
        <v>6164</v>
      </c>
      <c r="AL1591" s="903"/>
      <c r="AM1591" s="904"/>
      <c r="AN1591" s="904"/>
      <c r="AO1591" s="904"/>
      <c r="AP1591" s="904"/>
      <c r="AQ1591" s="904"/>
      <c r="AR1591" s="904"/>
      <c r="AS1591" s="904"/>
      <c r="AT1591" s="904"/>
      <c r="AU1591" s="904"/>
      <c r="AV1591" s="904"/>
      <c r="AW1591" s="904"/>
      <c r="AX1591" s="904"/>
      <c r="AY1591" s="904"/>
      <c r="AZ1591" s="904"/>
      <c r="BA1591" s="904"/>
      <c r="BB1591" s="904"/>
      <c r="BC1591" s="904"/>
      <c r="BD1591" s="904"/>
      <c r="BE1591" s="904"/>
      <c r="BF1591" s="904"/>
      <c r="BG1591" s="904"/>
      <c r="BH1591" s="904"/>
      <c r="BI1591" s="904"/>
      <c r="BJ1591" s="904"/>
      <c r="BK1591" s="904"/>
      <c r="BL1591" s="904"/>
      <c r="BM1591" s="904"/>
      <c r="BN1591" s="904"/>
      <c r="BO1591" s="904"/>
      <c r="BP1591" s="904"/>
      <c r="BQ1591" s="904"/>
      <c r="BR1591" s="904"/>
      <c r="BS1591" s="904"/>
      <c r="BT1591" s="904"/>
      <c r="BU1591" s="904"/>
      <c r="BV1591" s="904"/>
      <c r="BW1591" s="904"/>
      <c r="BX1591" s="904"/>
      <c r="BY1591" s="904"/>
      <c r="BZ1591" s="904"/>
      <c r="CA1591" s="904"/>
      <c r="CB1591" s="904"/>
      <c r="CC1591" s="904"/>
      <c r="CD1591" s="904"/>
      <c r="CE1591" s="904"/>
      <c r="CF1591" s="904"/>
      <c r="CG1591" s="904"/>
      <c r="CH1591" s="904"/>
      <c r="CI1591" s="904"/>
      <c r="CJ1591" s="904"/>
      <c r="CK1591" s="904"/>
      <c r="CL1591" s="904"/>
      <c r="CM1591" s="904"/>
      <c r="CN1591" s="904"/>
      <c r="CO1591" s="904"/>
      <c r="CP1591" s="904"/>
      <c r="CQ1591" s="904"/>
      <c r="CR1591" s="904"/>
      <c r="CS1591" s="904"/>
      <c r="CT1591" s="904"/>
      <c r="CU1591" s="904"/>
      <c r="CV1591" s="904"/>
      <c r="CW1591" s="904"/>
      <c r="CX1591" s="904"/>
      <c r="CY1591" s="904"/>
      <c r="CZ1591" s="904"/>
      <c r="DA1591" s="904"/>
      <c r="DB1591" s="904"/>
      <c r="DC1591" s="904"/>
      <c r="DD1591" s="904"/>
      <c r="DE1591" s="904"/>
      <c r="DF1591" s="904"/>
      <c r="DG1591" s="904"/>
      <c r="DH1591" s="904"/>
      <c r="DI1591" s="904"/>
      <c r="DJ1591" s="904"/>
      <c r="DK1591" s="904"/>
      <c r="DL1591" s="904"/>
      <c r="DM1591" s="904"/>
      <c r="DN1591" s="904"/>
      <c r="DO1591" s="904"/>
      <c r="DP1591" s="904"/>
      <c r="DQ1591" s="904"/>
      <c r="DR1591" s="904"/>
      <c r="DS1591" s="904"/>
      <c r="DT1591" s="904"/>
      <c r="DU1591" s="904"/>
      <c r="DV1591" s="904"/>
      <c r="DW1591" s="904"/>
      <c r="DX1591" s="904"/>
      <c r="DY1591" s="904"/>
      <c r="DZ1591" s="904"/>
      <c r="EA1591" s="904"/>
      <c r="EB1591" s="904"/>
      <c r="EC1591" s="904"/>
      <c r="ED1591" s="904"/>
      <c r="EE1591" s="904"/>
      <c r="EF1591" s="904"/>
      <c r="EG1591" s="904"/>
      <c r="EH1591" s="904"/>
      <c r="EI1591" s="904"/>
      <c r="EJ1591" s="904"/>
      <c r="EK1591" s="904"/>
      <c r="EL1591" s="904"/>
      <c r="EM1591" s="904"/>
      <c r="EN1591" s="904"/>
      <c r="EO1591" s="904"/>
      <c r="EP1591" s="904"/>
      <c r="EQ1591" s="904"/>
      <c r="ER1591" s="904"/>
      <c r="ES1591" s="904"/>
      <c r="ET1591" s="904"/>
      <c r="EU1591" s="904"/>
      <c r="EV1591" s="904"/>
      <c r="EW1591" s="904"/>
      <c r="EX1591" s="904"/>
      <c r="EY1591" s="904"/>
      <c r="EZ1591" s="904"/>
      <c r="FA1591" s="904"/>
      <c r="FB1591" s="904"/>
      <c r="FC1591" s="904"/>
      <c r="FD1591" s="904"/>
      <c r="FE1591" s="904"/>
      <c r="FF1591" s="904"/>
      <c r="FG1591" s="904"/>
      <c r="FH1591" s="904"/>
      <c r="FI1591" s="904"/>
      <c r="FJ1591" s="904"/>
      <c r="FK1591" s="904"/>
      <c r="FL1591" s="904"/>
      <c r="FM1591" s="904"/>
      <c r="FN1591" s="904"/>
      <c r="FO1591" s="904"/>
      <c r="FP1591" s="904"/>
      <c r="FQ1591" s="904"/>
      <c r="FR1591" s="904"/>
      <c r="FS1591" s="904"/>
      <c r="FT1591" s="904"/>
      <c r="FU1591" s="904"/>
      <c r="FV1591" s="904"/>
      <c r="FW1591" s="904"/>
      <c r="FX1591" s="904"/>
      <c r="FY1591" s="904"/>
      <c r="FZ1591" s="904"/>
      <c r="GA1591" s="904"/>
      <c r="GB1591" s="904"/>
      <c r="GC1591" s="904"/>
      <c r="GD1591" s="904"/>
      <c r="GE1591" s="904"/>
      <c r="GF1591" s="904"/>
      <c r="GG1591" s="904"/>
      <c r="GH1591" s="904"/>
      <c r="GI1591" s="904"/>
      <c r="GJ1591" s="904"/>
      <c r="GK1591" s="904"/>
      <c r="GL1591" s="904"/>
      <c r="GM1591" s="904"/>
      <c r="GN1591" s="904"/>
      <c r="GO1591" s="904"/>
      <c r="GP1591" s="904"/>
      <c r="GQ1591" s="904"/>
      <c r="GR1591" s="904"/>
      <c r="GS1591" s="904"/>
      <c r="GT1591" s="904"/>
      <c r="GU1591" s="904"/>
      <c r="GV1591" s="904"/>
      <c r="GW1591" s="904"/>
      <c r="GX1591" s="904"/>
      <c r="GY1591" s="904"/>
      <c r="GZ1591" s="904"/>
      <c r="HA1591" s="904"/>
      <c r="HB1591" s="904"/>
      <c r="HC1591" s="904"/>
      <c r="HD1591" s="904"/>
      <c r="HE1591" s="904"/>
      <c r="HF1591" s="904"/>
      <c r="HG1591" s="904"/>
      <c r="HH1591" s="904"/>
      <c r="HI1591" s="904"/>
      <c r="HJ1591" s="904"/>
      <c r="HK1591" s="904"/>
      <c r="HL1591" s="904"/>
      <c r="HM1591" s="904"/>
      <c r="HN1591" s="904"/>
      <c r="HO1591" s="904"/>
      <c r="HP1591" s="904"/>
      <c r="HQ1591" s="904"/>
      <c r="HR1591" s="904"/>
      <c r="HS1591" s="904"/>
      <c r="HT1591" s="904"/>
      <c r="HU1591" s="904"/>
      <c r="HV1591" s="904"/>
      <c r="HW1591" s="904"/>
      <c r="HX1591" s="904"/>
      <c r="HY1591" s="904"/>
      <c r="HZ1591" s="904"/>
      <c r="IA1591" s="904"/>
      <c r="IB1591" s="904"/>
      <c r="IC1591" s="904"/>
      <c r="ID1591" s="904"/>
      <c r="IE1591" s="904"/>
      <c r="IF1591" s="904"/>
      <c r="IG1591" s="904"/>
      <c r="IH1591" s="904"/>
      <c r="II1591" s="904"/>
      <c r="IJ1591" s="904"/>
      <c r="IK1591" s="904"/>
      <c r="IL1591" s="904"/>
      <c r="IM1591" s="904"/>
      <c r="IN1591" s="904"/>
      <c r="IO1591" s="904"/>
      <c r="IP1591" s="904"/>
      <c r="IQ1591" s="904"/>
      <c r="IR1591" s="904"/>
      <c r="IS1591" s="904"/>
      <c r="IT1591" s="904"/>
      <c r="IU1591" s="904"/>
      <c r="IV1591" s="904"/>
      <c r="IW1591" s="904"/>
      <c r="IX1591" s="904"/>
      <c r="IY1591" s="904"/>
      <c r="IZ1591" s="904"/>
      <c r="JA1591" s="904"/>
      <c r="JB1591" s="904"/>
      <c r="JC1591" s="904"/>
      <c r="JD1591" s="904"/>
      <c r="JE1591" s="904"/>
      <c r="JF1591" s="904"/>
      <c r="JG1591" s="904"/>
      <c r="JH1591" s="904"/>
      <c r="JI1591" s="904"/>
      <c r="JJ1591" s="904"/>
      <c r="JK1591" s="904"/>
      <c r="JL1591" s="904"/>
      <c r="JM1591" s="904"/>
      <c r="JN1591" s="904"/>
      <c r="JO1591" s="904"/>
      <c r="JP1591" s="904"/>
      <c r="JQ1591" s="904"/>
      <c r="JR1591" s="904"/>
      <c r="JS1591" s="904"/>
      <c r="JT1591" s="904"/>
      <c r="JU1591" s="904"/>
      <c r="JV1591" s="904"/>
      <c r="JW1591" s="904"/>
      <c r="JX1591" s="904"/>
      <c r="JY1591" s="904"/>
      <c r="JZ1591" s="904"/>
      <c r="KA1591" s="904"/>
      <c r="KB1591" s="904"/>
      <c r="KC1591" s="904"/>
      <c r="KD1591" s="904"/>
      <c r="KE1591" s="904"/>
      <c r="KF1591" s="904"/>
      <c r="KG1591" s="904"/>
      <c r="KH1591" s="904"/>
      <c r="KI1591" s="904"/>
      <c r="KJ1591" s="904"/>
      <c r="KK1591" s="904"/>
      <c r="KL1591" s="904"/>
      <c r="KM1591" s="904"/>
      <c r="KN1591" s="904"/>
      <c r="KO1591" s="904"/>
      <c r="KP1591" s="904"/>
      <c r="KQ1591" s="904"/>
      <c r="KR1591" s="904"/>
      <c r="KS1591" s="904"/>
      <c r="KT1591" s="904"/>
      <c r="KU1591" s="904"/>
      <c r="KV1591" s="904"/>
      <c r="KW1591" s="904"/>
      <c r="KX1591" s="904"/>
      <c r="KY1591" s="904"/>
      <c r="KZ1591" s="904"/>
      <c r="LA1591" s="904"/>
      <c r="LB1591" s="904"/>
      <c r="LC1591" s="904"/>
      <c r="LD1591" s="904"/>
      <c r="LE1591" s="904"/>
      <c r="LF1591" s="904"/>
      <c r="LG1591" s="904"/>
      <c r="LH1591" s="904"/>
      <c r="LI1591" s="904"/>
      <c r="LJ1591" s="904"/>
      <c r="LK1591" s="904"/>
      <c r="LL1591" s="904"/>
      <c r="LM1591" s="904"/>
      <c r="LN1591" s="904"/>
      <c r="LO1591" s="904"/>
      <c r="LP1591" s="904"/>
      <c r="LQ1591" s="904"/>
      <c r="LR1591" s="904"/>
      <c r="LS1591" s="904"/>
      <c r="LT1591" s="904"/>
      <c r="LU1591" s="904"/>
      <c r="LV1591" s="904"/>
      <c r="LW1591" s="904"/>
      <c r="LX1591" s="904"/>
      <c r="LY1591" s="904"/>
      <c r="LZ1591" s="904"/>
      <c r="MA1591" s="904"/>
      <c r="MB1591" s="904"/>
      <c r="MC1591" s="904"/>
      <c r="MD1591" s="904"/>
      <c r="ME1591" s="904"/>
      <c r="MF1591" s="904"/>
      <c r="MG1591" s="904"/>
      <c r="MH1591" s="904"/>
      <c r="MI1591" s="904"/>
      <c r="MJ1591" s="904"/>
      <c r="MK1591" s="904"/>
      <c r="ML1591" s="904"/>
      <c r="MM1591" s="904"/>
      <c r="MN1591" s="904"/>
      <c r="MO1591" s="904"/>
      <c r="MP1591" s="904"/>
      <c r="MQ1591" s="904"/>
      <c r="MR1591" s="904"/>
      <c r="MS1591" s="904"/>
      <c r="MT1591" s="904"/>
      <c r="MU1591" s="904"/>
      <c r="MV1591" s="904"/>
      <c r="MW1591" s="904"/>
      <c r="MX1591" s="904"/>
      <c r="MY1591" s="904"/>
      <c r="MZ1591" s="904"/>
      <c r="NA1591" s="904"/>
      <c r="NB1591" s="904"/>
      <c r="NC1591" s="904"/>
      <c r="ND1591" s="904"/>
      <c r="NE1591" s="904"/>
      <c r="NF1591" s="904"/>
      <c r="NG1591" s="904"/>
      <c r="NH1591" s="904"/>
      <c r="NI1591" s="904"/>
      <c r="NJ1591" s="904"/>
      <c r="NK1591" s="904"/>
      <c r="NL1591" s="904"/>
      <c r="NM1591" s="904"/>
      <c r="NN1591" s="904"/>
      <c r="NO1591" s="904"/>
      <c r="NP1591" s="904"/>
      <c r="NQ1591" s="904"/>
      <c r="NR1591" s="904"/>
      <c r="NS1591" s="904"/>
      <c r="NT1591" s="904"/>
      <c r="NU1591" s="904"/>
      <c r="NV1591" s="904"/>
      <c r="NW1591" s="904"/>
      <c r="NX1591" s="904"/>
      <c r="NY1591" s="904"/>
      <c r="NZ1591" s="904"/>
      <c r="OA1591" s="904"/>
      <c r="OB1591" s="904"/>
      <c r="OC1591" s="904"/>
      <c r="OD1591" s="904"/>
      <c r="OE1591" s="904"/>
      <c r="OF1591" s="904"/>
      <c r="OG1591" s="904"/>
      <c r="OH1591" s="904"/>
      <c r="OI1591" s="904"/>
      <c r="OJ1591" s="904"/>
      <c r="OK1591" s="904"/>
      <c r="OL1591" s="904"/>
      <c r="OM1591" s="904"/>
      <c r="ON1591" s="904"/>
      <c r="OO1591" s="904"/>
      <c r="OP1591" s="904"/>
      <c r="OQ1591" s="904"/>
      <c r="OR1591" s="904"/>
      <c r="OS1591" s="904"/>
      <c r="OT1591" s="904"/>
      <c r="OU1591" s="904"/>
      <c r="OV1591" s="904"/>
      <c r="OW1591" s="904"/>
      <c r="OX1591" s="904"/>
      <c r="OY1591" s="904"/>
      <c r="OZ1591" s="904"/>
      <c r="PA1591" s="904"/>
      <c r="PB1591" s="904"/>
      <c r="PC1591" s="904"/>
      <c r="PD1591" s="904"/>
      <c r="PE1591" s="904"/>
      <c r="PF1591" s="904"/>
      <c r="PG1591" s="904"/>
      <c r="PH1591" s="904"/>
      <c r="PI1591" s="904"/>
      <c r="PJ1591" s="904"/>
      <c r="PK1591" s="904"/>
      <c r="PL1591" s="904"/>
      <c r="PM1591" s="904"/>
      <c r="PN1591" s="904"/>
      <c r="PO1591" s="904"/>
      <c r="PP1591" s="904"/>
      <c r="PQ1591" s="904"/>
      <c r="PR1591" s="904"/>
      <c r="PS1591" s="904"/>
      <c r="PT1591" s="904"/>
      <c r="PU1591" s="904"/>
      <c r="PV1591" s="904"/>
      <c r="PW1591" s="904"/>
      <c r="PX1591" s="904"/>
      <c r="PY1591" s="904"/>
      <c r="PZ1591" s="904"/>
      <c r="QA1591" s="904"/>
      <c r="QB1591" s="904"/>
      <c r="QC1591" s="904"/>
      <c r="QD1591" s="904"/>
      <c r="QE1591" s="904"/>
      <c r="QF1591" s="904"/>
      <c r="QG1591" s="904"/>
      <c r="QH1591" s="904"/>
      <c r="QI1591" s="904"/>
      <c r="QJ1591" s="904"/>
      <c r="QK1591" s="904"/>
      <c r="QL1591" s="904"/>
      <c r="QM1591" s="904"/>
      <c r="QN1591" s="904"/>
      <c r="QO1591" s="904"/>
      <c r="QP1591" s="904"/>
      <c r="QQ1591" s="904"/>
      <c r="QR1591" s="904"/>
      <c r="QS1591" s="904"/>
      <c r="QT1591" s="904"/>
      <c r="QU1591" s="904"/>
      <c r="QV1591" s="904"/>
      <c r="QW1591" s="904"/>
      <c r="QX1591" s="904"/>
      <c r="QY1591" s="904"/>
      <c r="QZ1591" s="904"/>
      <c r="RA1591" s="904"/>
      <c r="RB1591" s="904"/>
      <c r="RC1591" s="904"/>
      <c r="RD1591" s="904"/>
      <c r="RE1591" s="904"/>
      <c r="RF1591" s="904"/>
      <c r="RG1591" s="904"/>
      <c r="RH1591" s="904"/>
      <c r="RI1591" s="904"/>
      <c r="RJ1591" s="904"/>
      <c r="RK1591" s="904"/>
      <c r="RL1591" s="904"/>
      <c r="RM1591" s="904"/>
      <c r="RN1591" s="904"/>
      <c r="RO1591" s="904"/>
      <c r="RP1591" s="904"/>
      <c r="RQ1591" s="904"/>
      <c r="RR1591" s="904"/>
      <c r="RS1591" s="904"/>
      <c r="RT1591" s="904"/>
      <c r="RU1591" s="904"/>
      <c r="RV1591" s="904"/>
      <c r="RW1591" s="904"/>
      <c r="RX1591" s="904"/>
      <c r="RY1591" s="904"/>
      <c r="RZ1591" s="904"/>
      <c r="SA1591" s="904"/>
      <c r="SB1591" s="904"/>
      <c r="SC1591" s="904"/>
      <c r="SD1591" s="904"/>
      <c r="SE1591" s="904"/>
      <c r="SF1591" s="904"/>
      <c r="SG1591" s="904"/>
      <c r="SH1591" s="904"/>
      <c r="SI1591" s="904"/>
      <c r="SJ1591" s="904"/>
      <c r="SK1591" s="904"/>
      <c r="SL1591" s="904"/>
      <c r="SM1591" s="904"/>
      <c r="SN1591" s="904"/>
      <c r="SO1591" s="904"/>
      <c r="SP1591" s="904"/>
      <c r="SQ1591" s="904"/>
      <c r="SR1591" s="904"/>
      <c r="SS1591" s="904"/>
      <c r="ST1591" s="904"/>
      <c r="SU1591" s="904"/>
      <c r="SV1591" s="904"/>
      <c r="SW1591" s="904"/>
      <c r="SX1591" s="904"/>
      <c r="SY1591" s="904"/>
      <c r="SZ1591" s="904"/>
      <c r="TA1591" s="904"/>
      <c r="TB1591" s="904"/>
      <c r="TC1591" s="904"/>
      <c r="TD1591" s="904"/>
      <c r="TE1591" s="904"/>
      <c r="TF1591" s="904"/>
      <c r="TG1591" s="904"/>
      <c r="TH1591" s="904"/>
      <c r="TI1591" s="904"/>
    </row>
    <row r="1592" spans="1:529" s="910" customFormat="1" ht="46.5" customHeight="1" thickBot="1" x14ac:dyDescent="0.3">
      <c r="A1592" s="900" t="s">
        <v>8869</v>
      </c>
      <c r="B1592" s="898">
        <v>45330</v>
      </c>
      <c r="C1592" s="899" t="s">
        <v>8870</v>
      </c>
      <c r="D1592" s="899" t="s">
        <v>8871</v>
      </c>
      <c r="E1592" s="899" t="s">
        <v>7171</v>
      </c>
      <c r="F1592" s="899" t="s">
        <v>41</v>
      </c>
      <c r="G1592" s="899" t="s">
        <v>33</v>
      </c>
      <c r="H1592" s="900" t="s">
        <v>5429</v>
      </c>
      <c r="I1592" s="898">
        <v>45351</v>
      </c>
      <c r="J1592" s="898" t="s">
        <v>6161</v>
      </c>
      <c r="K1592" s="899"/>
      <c r="L1592" s="899" t="s">
        <v>6738</v>
      </c>
      <c r="M1592" s="899" t="s">
        <v>8872</v>
      </c>
      <c r="N1592" s="899" t="s">
        <v>34</v>
      </c>
      <c r="O1592" s="899">
        <v>1095</v>
      </c>
      <c r="P1592" s="901"/>
      <c r="Q1592" s="901"/>
      <c r="R1592" s="901"/>
      <c r="S1592" s="901"/>
      <c r="T1592" s="902">
        <v>0.5</v>
      </c>
      <c r="U1592" s="899">
        <v>3</v>
      </c>
      <c r="V1592" s="899">
        <v>1095</v>
      </c>
      <c r="W1592" s="900" t="s">
        <v>8154</v>
      </c>
      <c r="X1592" s="899">
        <v>35</v>
      </c>
      <c r="Y1592" s="899">
        <v>25</v>
      </c>
      <c r="Z1592" s="899">
        <v>125</v>
      </c>
      <c r="AA1592" s="899" t="s">
        <v>1090</v>
      </c>
      <c r="AB1592" s="899" t="s">
        <v>1090</v>
      </c>
      <c r="AC1592" s="899" t="s">
        <v>1090</v>
      </c>
      <c r="AD1592" s="899" t="s">
        <v>1090</v>
      </c>
      <c r="AE1592" s="899" t="s">
        <v>1090</v>
      </c>
      <c r="AF1592" s="899">
        <v>0.3</v>
      </c>
      <c r="AG1592" s="899" t="s">
        <v>1090</v>
      </c>
      <c r="AH1592" s="899">
        <v>664.36</v>
      </c>
      <c r="AI1592" s="899" t="s">
        <v>8873</v>
      </c>
      <c r="AJ1592" s="899" t="s">
        <v>8874</v>
      </c>
      <c r="AK1592" s="899" t="s">
        <v>6164</v>
      </c>
      <c r="AL1592" s="903"/>
      <c r="AM1592" s="904"/>
      <c r="AN1592" s="904"/>
      <c r="AO1592" s="904"/>
      <c r="AP1592" s="904"/>
      <c r="AQ1592" s="904"/>
      <c r="AR1592" s="904"/>
      <c r="AS1592" s="904"/>
      <c r="AT1592" s="904"/>
      <c r="AU1592" s="904"/>
      <c r="AV1592" s="904"/>
      <c r="AW1592" s="904"/>
      <c r="AX1592" s="904"/>
      <c r="AY1592" s="904"/>
      <c r="AZ1592" s="904"/>
      <c r="BA1592" s="904"/>
      <c r="BB1592" s="904"/>
      <c r="BC1592" s="904"/>
      <c r="BD1592" s="904"/>
      <c r="BE1592" s="904"/>
      <c r="BF1592" s="904"/>
      <c r="BG1592" s="904"/>
      <c r="BH1592" s="904"/>
      <c r="BI1592" s="904"/>
      <c r="BJ1592" s="904"/>
      <c r="BK1592" s="904"/>
      <c r="BL1592" s="904"/>
      <c r="BM1592" s="904"/>
      <c r="BN1592" s="904"/>
      <c r="BO1592" s="904"/>
      <c r="BP1592" s="904"/>
      <c r="BQ1592" s="904"/>
      <c r="BR1592" s="904"/>
      <c r="BS1592" s="904"/>
      <c r="BT1592" s="904"/>
      <c r="BU1592" s="904"/>
      <c r="BV1592" s="904"/>
      <c r="BW1592" s="904"/>
      <c r="BX1592" s="904"/>
      <c r="BY1592" s="904"/>
      <c r="BZ1592" s="904"/>
      <c r="CA1592" s="904"/>
      <c r="CB1592" s="904"/>
      <c r="CC1592" s="904"/>
      <c r="CD1592" s="904"/>
      <c r="CE1592" s="904"/>
      <c r="CF1592" s="904"/>
      <c r="CG1592" s="904"/>
      <c r="CH1592" s="904"/>
      <c r="CI1592" s="904"/>
      <c r="CJ1592" s="904"/>
      <c r="CK1592" s="904"/>
      <c r="CL1592" s="904"/>
      <c r="CM1592" s="904"/>
      <c r="CN1592" s="904"/>
      <c r="CO1592" s="904"/>
      <c r="CP1592" s="904"/>
      <c r="CQ1592" s="904"/>
      <c r="CR1592" s="904"/>
      <c r="CS1592" s="904"/>
      <c r="CT1592" s="904"/>
      <c r="CU1592" s="904"/>
      <c r="CV1592" s="904"/>
      <c r="CW1592" s="904"/>
      <c r="CX1592" s="904"/>
      <c r="CY1592" s="904"/>
      <c r="CZ1592" s="904"/>
      <c r="DA1592" s="904"/>
      <c r="DB1592" s="904"/>
      <c r="DC1592" s="904"/>
      <c r="DD1592" s="904"/>
      <c r="DE1592" s="904"/>
      <c r="DF1592" s="904"/>
      <c r="DG1592" s="904"/>
      <c r="DH1592" s="904"/>
      <c r="DI1592" s="904"/>
      <c r="DJ1592" s="904"/>
      <c r="DK1592" s="904"/>
      <c r="DL1592" s="904"/>
      <c r="DM1592" s="904"/>
      <c r="DN1592" s="904"/>
      <c r="DO1592" s="904"/>
      <c r="DP1592" s="904"/>
      <c r="DQ1592" s="904"/>
      <c r="DR1592" s="904"/>
      <c r="DS1592" s="904"/>
      <c r="DT1592" s="904"/>
      <c r="DU1592" s="904"/>
      <c r="DV1592" s="904"/>
      <c r="DW1592" s="904"/>
      <c r="DX1592" s="904"/>
      <c r="DY1592" s="904"/>
      <c r="DZ1592" s="904"/>
      <c r="EA1592" s="904"/>
      <c r="EB1592" s="904"/>
      <c r="EC1592" s="904"/>
      <c r="ED1592" s="904"/>
      <c r="EE1592" s="904"/>
      <c r="EF1592" s="904"/>
      <c r="EG1592" s="904"/>
      <c r="EH1592" s="904"/>
      <c r="EI1592" s="904"/>
      <c r="EJ1592" s="904"/>
      <c r="EK1592" s="904"/>
      <c r="EL1592" s="904"/>
      <c r="EM1592" s="904"/>
      <c r="EN1592" s="904"/>
      <c r="EO1592" s="904"/>
      <c r="EP1592" s="904"/>
      <c r="EQ1592" s="904"/>
      <c r="ER1592" s="904"/>
      <c r="ES1592" s="904"/>
      <c r="ET1592" s="904"/>
      <c r="EU1592" s="904"/>
      <c r="EV1592" s="904"/>
      <c r="EW1592" s="904"/>
      <c r="EX1592" s="904"/>
      <c r="EY1592" s="904"/>
      <c r="EZ1592" s="904"/>
      <c r="FA1592" s="904"/>
      <c r="FB1592" s="904"/>
      <c r="FC1592" s="904"/>
      <c r="FD1592" s="904"/>
      <c r="FE1592" s="904"/>
      <c r="FF1592" s="904"/>
      <c r="FG1592" s="904"/>
      <c r="FH1592" s="904"/>
      <c r="FI1592" s="904"/>
      <c r="FJ1592" s="904"/>
      <c r="FK1592" s="904"/>
      <c r="FL1592" s="904"/>
      <c r="FM1592" s="904"/>
      <c r="FN1592" s="904"/>
      <c r="FO1592" s="904"/>
      <c r="FP1592" s="904"/>
      <c r="FQ1592" s="904"/>
      <c r="FR1592" s="904"/>
      <c r="FS1592" s="904"/>
      <c r="FT1592" s="904"/>
      <c r="FU1592" s="904"/>
      <c r="FV1592" s="904"/>
      <c r="FW1592" s="904"/>
      <c r="FX1592" s="904"/>
      <c r="FY1592" s="904"/>
      <c r="FZ1592" s="904"/>
      <c r="GA1592" s="904"/>
      <c r="GB1592" s="904"/>
      <c r="GC1592" s="904"/>
      <c r="GD1592" s="904"/>
      <c r="GE1592" s="904"/>
      <c r="GF1592" s="904"/>
      <c r="GG1592" s="904"/>
      <c r="GH1592" s="904"/>
      <c r="GI1592" s="904"/>
      <c r="GJ1592" s="904"/>
      <c r="GK1592" s="904"/>
      <c r="GL1592" s="904"/>
      <c r="GM1592" s="904"/>
      <c r="GN1592" s="904"/>
      <c r="GO1592" s="904"/>
      <c r="GP1592" s="904"/>
      <c r="GQ1592" s="904"/>
      <c r="GR1592" s="904"/>
      <c r="GS1592" s="904"/>
      <c r="GT1592" s="904"/>
      <c r="GU1592" s="904"/>
      <c r="GV1592" s="904"/>
      <c r="GW1592" s="904"/>
      <c r="GX1592" s="904"/>
      <c r="GY1592" s="904"/>
      <c r="GZ1592" s="904"/>
      <c r="HA1592" s="904"/>
      <c r="HB1592" s="904"/>
      <c r="HC1592" s="904"/>
      <c r="HD1592" s="904"/>
      <c r="HE1592" s="904"/>
      <c r="HF1592" s="904"/>
      <c r="HG1592" s="904"/>
      <c r="HH1592" s="904"/>
      <c r="HI1592" s="904"/>
      <c r="HJ1592" s="904"/>
      <c r="HK1592" s="904"/>
      <c r="HL1592" s="904"/>
      <c r="HM1592" s="904"/>
      <c r="HN1592" s="904"/>
      <c r="HO1592" s="904"/>
      <c r="HP1592" s="904"/>
      <c r="HQ1592" s="904"/>
      <c r="HR1592" s="904"/>
      <c r="HS1592" s="904"/>
      <c r="HT1592" s="904"/>
      <c r="HU1592" s="904"/>
      <c r="HV1592" s="904"/>
      <c r="HW1592" s="904"/>
      <c r="HX1592" s="904"/>
      <c r="HY1592" s="904"/>
      <c r="HZ1592" s="904"/>
      <c r="IA1592" s="904"/>
      <c r="IB1592" s="904"/>
      <c r="IC1592" s="904"/>
      <c r="ID1592" s="904"/>
      <c r="IE1592" s="904"/>
      <c r="IF1592" s="904"/>
      <c r="IG1592" s="904"/>
      <c r="IH1592" s="904"/>
      <c r="II1592" s="904"/>
      <c r="IJ1592" s="904"/>
      <c r="IK1592" s="904"/>
      <c r="IL1592" s="904"/>
      <c r="IM1592" s="904"/>
      <c r="IN1592" s="904"/>
      <c r="IO1592" s="904"/>
      <c r="IP1592" s="904"/>
      <c r="IQ1592" s="904"/>
      <c r="IR1592" s="904"/>
      <c r="IS1592" s="904"/>
      <c r="IT1592" s="904"/>
      <c r="IU1592" s="904"/>
      <c r="IV1592" s="904"/>
      <c r="IW1592" s="904"/>
      <c r="IX1592" s="904"/>
      <c r="IY1592" s="904"/>
      <c r="IZ1592" s="904"/>
      <c r="JA1592" s="904"/>
      <c r="JB1592" s="904"/>
      <c r="JC1592" s="904"/>
      <c r="JD1592" s="904"/>
      <c r="JE1592" s="904"/>
      <c r="JF1592" s="904"/>
      <c r="JG1592" s="904"/>
      <c r="JH1592" s="904"/>
      <c r="JI1592" s="904"/>
      <c r="JJ1592" s="904"/>
      <c r="JK1592" s="904"/>
      <c r="JL1592" s="904"/>
      <c r="JM1592" s="904"/>
      <c r="JN1592" s="904"/>
      <c r="JO1592" s="904"/>
      <c r="JP1592" s="904"/>
      <c r="JQ1592" s="904"/>
      <c r="JR1592" s="904"/>
      <c r="JS1592" s="904"/>
      <c r="JT1592" s="904"/>
      <c r="JU1592" s="904"/>
      <c r="JV1592" s="904"/>
      <c r="JW1592" s="904"/>
      <c r="JX1592" s="904"/>
      <c r="JY1592" s="904"/>
      <c r="JZ1592" s="904"/>
      <c r="KA1592" s="904"/>
      <c r="KB1592" s="904"/>
      <c r="KC1592" s="904"/>
      <c r="KD1592" s="904"/>
      <c r="KE1592" s="904"/>
      <c r="KF1592" s="904"/>
      <c r="KG1592" s="904"/>
      <c r="KH1592" s="904"/>
      <c r="KI1592" s="904"/>
      <c r="KJ1592" s="904"/>
      <c r="KK1592" s="904"/>
      <c r="KL1592" s="904"/>
      <c r="KM1592" s="904"/>
      <c r="KN1592" s="904"/>
      <c r="KO1592" s="904"/>
      <c r="KP1592" s="904"/>
      <c r="KQ1592" s="904"/>
      <c r="KR1592" s="904"/>
      <c r="KS1592" s="904"/>
      <c r="KT1592" s="904"/>
      <c r="KU1592" s="904"/>
      <c r="KV1592" s="904"/>
      <c r="KW1592" s="904"/>
      <c r="KX1592" s="904"/>
      <c r="KY1592" s="904"/>
      <c r="KZ1592" s="904"/>
      <c r="LA1592" s="904"/>
      <c r="LB1592" s="904"/>
      <c r="LC1592" s="904"/>
      <c r="LD1592" s="904"/>
      <c r="LE1592" s="904"/>
      <c r="LF1592" s="904"/>
      <c r="LG1592" s="904"/>
      <c r="LH1592" s="904"/>
      <c r="LI1592" s="904"/>
      <c r="LJ1592" s="904"/>
      <c r="LK1592" s="904"/>
      <c r="LL1592" s="904"/>
      <c r="LM1592" s="904"/>
      <c r="LN1592" s="904"/>
      <c r="LO1592" s="904"/>
      <c r="LP1592" s="904"/>
      <c r="LQ1592" s="904"/>
      <c r="LR1592" s="904"/>
      <c r="LS1592" s="904"/>
      <c r="LT1592" s="904"/>
      <c r="LU1592" s="904"/>
      <c r="LV1592" s="904"/>
      <c r="LW1592" s="904"/>
      <c r="LX1592" s="904"/>
      <c r="LY1592" s="904"/>
      <c r="LZ1592" s="904"/>
      <c r="MA1592" s="904"/>
      <c r="MB1592" s="904"/>
      <c r="MC1592" s="904"/>
      <c r="MD1592" s="904"/>
      <c r="ME1592" s="904"/>
      <c r="MF1592" s="904"/>
      <c r="MG1592" s="904"/>
      <c r="MH1592" s="904"/>
      <c r="MI1592" s="904"/>
      <c r="MJ1592" s="904"/>
      <c r="MK1592" s="904"/>
      <c r="ML1592" s="904"/>
      <c r="MM1592" s="904"/>
      <c r="MN1592" s="904"/>
      <c r="MO1592" s="904"/>
      <c r="MP1592" s="904"/>
      <c r="MQ1592" s="904"/>
      <c r="MR1592" s="904"/>
      <c r="MS1592" s="904"/>
      <c r="MT1592" s="904"/>
      <c r="MU1592" s="904"/>
      <c r="MV1592" s="904"/>
      <c r="MW1592" s="904"/>
      <c r="MX1592" s="904"/>
      <c r="MY1592" s="904"/>
      <c r="MZ1592" s="904"/>
      <c r="NA1592" s="904"/>
      <c r="NB1592" s="904"/>
      <c r="NC1592" s="904"/>
      <c r="ND1592" s="904"/>
      <c r="NE1592" s="904"/>
      <c r="NF1592" s="904"/>
      <c r="NG1592" s="904"/>
      <c r="NH1592" s="904"/>
      <c r="NI1592" s="904"/>
      <c r="NJ1592" s="904"/>
      <c r="NK1592" s="904"/>
      <c r="NL1592" s="904"/>
      <c r="NM1592" s="904"/>
      <c r="NN1592" s="904"/>
      <c r="NO1592" s="904"/>
      <c r="NP1592" s="904"/>
      <c r="NQ1592" s="904"/>
      <c r="NR1592" s="904"/>
      <c r="NS1592" s="904"/>
      <c r="NT1592" s="904"/>
      <c r="NU1592" s="904"/>
      <c r="NV1592" s="904"/>
      <c r="NW1592" s="904"/>
      <c r="NX1592" s="904"/>
      <c r="NY1592" s="904"/>
      <c r="NZ1592" s="904"/>
      <c r="OA1592" s="904"/>
      <c r="OB1592" s="904"/>
      <c r="OC1592" s="904"/>
      <c r="OD1592" s="904"/>
      <c r="OE1592" s="904"/>
      <c r="OF1592" s="904"/>
      <c r="OG1592" s="904"/>
      <c r="OH1592" s="904"/>
      <c r="OI1592" s="904"/>
      <c r="OJ1592" s="904"/>
      <c r="OK1592" s="904"/>
      <c r="OL1592" s="904"/>
      <c r="OM1592" s="904"/>
      <c r="ON1592" s="904"/>
      <c r="OO1592" s="904"/>
      <c r="OP1592" s="904"/>
      <c r="OQ1592" s="904"/>
      <c r="OR1592" s="904"/>
      <c r="OS1592" s="904"/>
      <c r="OT1592" s="904"/>
      <c r="OU1592" s="904"/>
      <c r="OV1592" s="904"/>
      <c r="OW1592" s="904"/>
      <c r="OX1592" s="904"/>
      <c r="OY1592" s="904"/>
      <c r="OZ1592" s="904"/>
      <c r="PA1592" s="904"/>
      <c r="PB1592" s="904"/>
      <c r="PC1592" s="904"/>
      <c r="PD1592" s="904"/>
      <c r="PE1592" s="904"/>
      <c r="PF1592" s="904"/>
      <c r="PG1592" s="904"/>
      <c r="PH1592" s="904"/>
      <c r="PI1592" s="904"/>
      <c r="PJ1592" s="904"/>
      <c r="PK1592" s="904"/>
      <c r="PL1592" s="904"/>
      <c r="PM1592" s="904"/>
      <c r="PN1592" s="904"/>
      <c r="PO1592" s="904"/>
      <c r="PP1592" s="904"/>
      <c r="PQ1592" s="904"/>
      <c r="PR1592" s="904"/>
      <c r="PS1592" s="904"/>
      <c r="PT1592" s="904"/>
      <c r="PU1592" s="904"/>
      <c r="PV1592" s="904"/>
      <c r="PW1592" s="904"/>
      <c r="PX1592" s="904"/>
      <c r="PY1592" s="904"/>
      <c r="PZ1592" s="904"/>
      <c r="QA1592" s="904"/>
      <c r="QB1592" s="904"/>
      <c r="QC1592" s="904"/>
      <c r="QD1592" s="904"/>
      <c r="QE1592" s="904"/>
      <c r="QF1592" s="904"/>
      <c r="QG1592" s="904"/>
      <c r="QH1592" s="904"/>
      <c r="QI1592" s="904"/>
      <c r="QJ1592" s="904"/>
      <c r="QK1592" s="904"/>
      <c r="QL1592" s="904"/>
      <c r="QM1592" s="904"/>
      <c r="QN1592" s="904"/>
      <c r="QO1592" s="904"/>
      <c r="QP1592" s="904"/>
      <c r="QQ1592" s="904"/>
      <c r="QR1592" s="904"/>
      <c r="QS1592" s="904"/>
      <c r="QT1592" s="904"/>
      <c r="QU1592" s="904"/>
      <c r="QV1592" s="904"/>
      <c r="QW1592" s="904"/>
      <c r="QX1592" s="904"/>
      <c r="QY1592" s="904"/>
      <c r="QZ1592" s="904"/>
      <c r="RA1592" s="904"/>
      <c r="RB1592" s="904"/>
      <c r="RC1592" s="904"/>
      <c r="RD1592" s="904"/>
      <c r="RE1592" s="904"/>
      <c r="RF1592" s="904"/>
      <c r="RG1592" s="904"/>
      <c r="RH1592" s="904"/>
      <c r="RI1592" s="904"/>
      <c r="RJ1592" s="904"/>
      <c r="RK1592" s="904"/>
      <c r="RL1592" s="904"/>
      <c r="RM1592" s="904"/>
      <c r="RN1592" s="904"/>
      <c r="RO1592" s="904"/>
      <c r="RP1592" s="904"/>
      <c r="RQ1592" s="904"/>
      <c r="RR1592" s="904"/>
      <c r="RS1592" s="904"/>
      <c r="RT1592" s="904"/>
      <c r="RU1592" s="904"/>
      <c r="RV1592" s="904"/>
      <c r="RW1592" s="904"/>
      <c r="RX1592" s="904"/>
      <c r="RY1592" s="904"/>
      <c r="RZ1592" s="904"/>
      <c r="SA1592" s="904"/>
      <c r="SB1592" s="904"/>
      <c r="SC1592" s="904"/>
      <c r="SD1592" s="904"/>
      <c r="SE1592" s="904"/>
      <c r="SF1592" s="904"/>
      <c r="SG1592" s="904"/>
      <c r="SH1592" s="904"/>
      <c r="SI1592" s="904"/>
      <c r="SJ1592" s="904"/>
      <c r="SK1592" s="904"/>
      <c r="SL1592" s="904"/>
      <c r="SM1592" s="904"/>
      <c r="SN1592" s="904"/>
      <c r="SO1592" s="904"/>
      <c r="SP1592" s="904"/>
      <c r="SQ1592" s="904"/>
      <c r="SR1592" s="904"/>
      <c r="SS1592" s="904"/>
      <c r="ST1592" s="904"/>
      <c r="SU1592" s="904"/>
      <c r="SV1592" s="904"/>
      <c r="SW1592" s="904"/>
      <c r="SX1592" s="904"/>
      <c r="SY1592" s="904"/>
      <c r="SZ1592" s="904"/>
      <c r="TA1592" s="904"/>
      <c r="TB1592" s="904"/>
      <c r="TC1592" s="904"/>
      <c r="TD1592" s="904"/>
      <c r="TE1592" s="904"/>
      <c r="TF1592" s="904"/>
      <c r="TG1592" s="904"/>
      <c r="TH1592" s="904"/>
      <c r="TI1592" s="904"/>
    </row>
    <row r="1593" spans="1:529" s="910" customFormat="1" ht="46.5" customHeight="1" thickBot="1" x14ac:dyDescent="0.3">
      <c r="A1593" s="900" t="s">
        <v>8879</v>
      </c>
      <c r="B1593" s="898">
        <v>45365</v>
      </c>
      <c r="C1593" s="899" t="s">
        <v>8880</v>
      </c>
      <c r="D1593" s="899" t="s">
        <v>8881</v>
      </c>
      <c r="E1593" s="899" t="s">
        <v>33</v>
      </c>
      <c r="F1593" s="899" t="s">
        <v>41</v>
      </c>
      <c r="G1593" s="899" t="s">
        <v>33</v>
      </c>
      <c r="H1593" s="900" t="s">
        <v>7093</v>
      </c>
      <c r="I1593" s="898">
        <v>45386</v>
      </c>
      <c r="J1593" s="898" t="s">
        <v>6161</v>
      </c>
      <c r="K1593" s="899"/>
      <c r="L1593" s="899" t="s">
        <v>6738</v>
      </c>
      <c r="M1593" s="899" t="s">
        <v>6454</v>
      </c>
      <c r="N1593" s="899" t="s">
        <v>34</v>
      </c>
      <c r="O1593" s="899">
        <v>45990</v>
      </c>
      <c r="P1593" s="901"/>
      <c r="Q1593" s="901"/>
      <c r="R1593" s="901"/>
      <c r="S1593" s="901"/>
      <c r="T1593" s="902">
        <v>17.329999999999998</v>
      </c>
      <c r="U1593" s="899">
        <v>126</v>
      </c>
      <c r="V1593" s="899">
        <v>45990</v>
      </c>
      <c r="W1593" s="900" t="s">
        <v>8154</v>
      </c>
      <c r="X1593" s="899">
        <v>35</v>
      </c>
      <c r="Y1593" s="899">
        <v>25</v>
      </c>
      <c r="Z1593" s="899">
        <v>125</v>
      </c>
      <c r="AA1593" s="899" t="s">
        <v>1090</v>
      </c>
      <c r="AB1593" s="899" t="s">
        <v>1090</v>
      </c>
      <c r="AC1593" s="899" t="s">
        <v>1090</v>
      </c>
      <c r="AD1593" s="899" t="s">
        <v>1090</v>
      </c>
      <c r="AE1593" s="899" t="s">
        <v>1090</v>
      </c>
      <c r="AF1593" s="899">
        <v>0.3</v>
      </c>
      <c r="AG1593" s="899" t="s">
        <v>1090</v>
      </c>
      <c r="AH1593" s="899">
        <v>521.5</v>
      </c>
      <c r="AI1593" s="899" t="s">
        <v>8882</v>
      </c>
      <c r="AJ1593" s="899" t="s">
        <v>8883</v>
      </c>
      <c r="AK1593" s="899" t="s">
        <v>6164</v>
      </c>
      <c r="AL1593" s="903"/>
      <c r="AM1593" s="904"/>
      <c r="AN1593" s="904"/>
      <c r="AO1593" s="904"/>
      <c r="AP1593" s="904"/>
      <c r="AQ1593" s="904"/>
      <c r="AR1593" s="904"/>
      <c r="AS1593" s="904"/>
      <c r="AT1593" s="904"/>
      <c r="AU1593" s="904"/>
      <c r="AV1593" s="904"/>
      <c r="AW1593" s="904"/>
      <c r="AX1593" s="904"/>
      <c r="AY1593" s="904"/>
      <c r="AZ1593" s="904"/>
      <c r="BA1593" s="904"/>
      <c r="BB1593" s="904"/>
      <c r="BC1593" s="904"/>
      <c r="BD1593" s="904"/>
      <c r="BE1593" s="904"/>
      <c r="BF1593" s="904"/>
      <c r="BG1593" s="904"/>
      <c r="BH1593" s="904"/>
      <c r="BI1593" s="904"/>
      <c r="BJ1593" s="904"/>
      <c r="BK1593" s="904"/>
      <c r="BL1593" s="904"/>
      <c r="BM1593" s="904"/>
      <c r="BN1593" s="904"/>
      <c r="BO1593" s="904"/>
      <c r="BP1593" s="904"/>
      <c r="BQ1593" s="904"/>
      <c r="BR1593" s="904"/>
      <c r="BS1593" s="904"/>
      <c r="BT1593" s="904"/>
      <c r="BU1593" s="904"/>
      <c r="BV1593" s="904"/>
      <c r="BW1593" s="904"/>
      <c r="BX1593" s="904"/>
      <c r="BY1593" s="904"/>
      <c r="BZ1593" s="904"/>
      <c r="CA1593" s="904"/>
      <c r="CB1593" s="904"/>
      <c r="CC1593" s="904"/>
      <c r="CD1593" s="904"/>
      <c r="CE1593" s="904"/>
      <c r="CF1593" s="904"/>
      <c r="CG1593" s="904"/>
      <c r="CH1593" s="904"/>
      <c r="CI1593" s="904"/>
      <c r="CJ1593" s="904"/>
      <c r="CK1593" s="904"/>
      <c r="CL1593" s="904"/>
      <c r="CM1593" s="904"/>
      <c r="CN1593" s="904"/>
      <c r="CO1593" s="904"/>
      <c r="CP1593" s="904"/>
      <c r="CQ1593" s="904"/>
      <c r="CR1593" s="904"/>
      <c r="CS1593" s="904"/>
      <c r="CT1593" s="904"/>
      <c r="CU1593" s="904"/>
      <c r="CV1593" s="904"/>
      <c r="CW1593" s="904"/>
      <c r="CX1593" s="904"/>
      <c r="CY1593" s="904"/>
      <c r="CZ1593" s="904"/>
      <c r="DA1593" s="904"/>
      <c r="DB1593" s="904"/>
      <c r="DC1593" s="904"/>
      <c r="DD1593" s="904"/>
      <c r="DE1593" s="904"/>
      <c r="DF1593" s="904"/>
      <c r="DG1593" s="904"/>
      <c r="DH1593" s="904"/>
      <c r="DI1593" s="904"/>
      <c r="DJ1593" s="904"/>
      <c r="DK1593" s="904"/>
      <c r="DL1593" s="904"/>
      <c r="DM1593" s="904"/>
      <c r="DN1593" s="904"/>
      <c r="DO1593" s="904"/>
      <c r="DP1593" s="904"/>
      <c r="DQ1593" s="904"/>
      <c r="DR1593" s="904"/>
      <c r="DS1593" s="904"/>
      <c r="DT1593" s="904"/>
      <c r="DU1593" s="904"/>
      <c r="DV1593" s="904"/>
      <c r="DW1593" s="904"/>
      <c r="DX1593" s="904"/>
      <c r="DY1593" s="904"/>
      <c r="DZ1593" s="904"/>
      <c r="EA1593" s="904"/>
      <c r="EB1593" s="904"/>
      <c r="EC1593" s="904"/>
      <c r="ED1593" s="904"/>
      <c r="EE1593" s="904"/>
      <c r="EF1593" s="904"/>
      <c r="EG1593" s="904"/>
      <c r="EH1593" s="904"/>
      <c r="EI1593" s="904"/>
      <c r="EJ1593" s="904"/>
      <c r="EK1593" s="904"/>
      <c r="EL1593" s="904"/>
      <c r="EM1593" s="904"/>
      <c r="EN1593" s="904"/>
      <c r="EO1593" s="904"/>
      <c r="EP1593" s="904"/>
      <c r="EQ1593" s="904"/>
      <c r="ER1593" s="904"/>
      <c r="ES1593" s="904"/>
      <c r="ET1593" s="904"/>
      <c r="EU1593" s="904"/>
      <c r="EV1593" s="904"/>
      <c r="EW1593" s="904"/>
      <c r="EX1593" s="904"/>
      <c r="EY1593" s="904"/>
      <c r="EZ1593" s="904"/>
      <c r="FA1593" s="904"/>
      <c r="FB1593" s="904"/>
      <c r="FC1593" s="904"/>
      <c r="FD1593" s="904"/>
      <c r="FE1593" s="904"/>
      <c r="FF1593" s="904"/>
      <c r="FG1593" s="904"/>
      <c r="FH1593" s="904"/>
      <c r="FI1593" s="904"/>
      <c r="FJ1593" s="904"/>
      <c r="FK1593" s="904"/>
      <c r="FL1593" s="904"/>
      <c r="FM1593" s="904"/>
      <c r="FN1593" s="904"/>
      <c r="FO1593" s="904"/>
      <c r="FP1593" s="904"/>
      <c r="FQ1593" s="904"/>
      <c r="FR1593" s="904"/>
      <c r="FS1593" s="904"/>
      <c r="FT1593" s="904"/>
      <c r="FU1593" s="904"/>
      <c r="FV1593" s="904"/>
      <c r="FW1593" s="904"/>
      <c r="FX1593" s="904"/>
      <c r="FY1593" s="904"/>
      <c r="FZ1593" s="904"/>
      <c r="GA1593" s="904"/>
      <c r="GB1593" s="904"/>
      <c r="GC1593" s="904"/>
      <c r="GD1593" s="904"/>
      <c r="GE1593" s="904"/>
      <c r="GF1593" s="904"/>
      <c r="GG1593" s="904"/>
      <c r="GH1593" s="904"/>
      <c r="GI1593" s="904"/>
      <c r="GJ1593" s="904"/>
      <c r="GK1593" s="904"/>
      <c r="GL1593" s="904"/>
      <c r="GM1593" s="904"/>
      <c r="GN1593" s="904"/>
      <c r="GO1593" s="904"/>
      <c r="GP1593" s="904"/>
      <c r="GQ1593" s="904"/>
      <c r="GR1593" s="904"/>
      <c r="GS1593" s="904"/>
      <c r="GT1593" s="904"/>
      <c r="GU1593" s="904"/>
      <c r="GV1593" s="904"/>
      <c r="GW1593" s="904"/>
      <c r="GX1593" s="904"/>
      <c r="GY1593" s="904"/>
      <c r="GZ1593" s="904"/>
      <c r="HA1593" s="904"/>
      <c r="HB1593" s="904"/>
      <c r="HC1593" s="904"/>
      <c r="HD1593" s="904"/>
      <c r="HE1593" s="904"/>
      <c r="HF1593" s="904"/>
      <c r="HG1593" s="904"/>
      <c r="HH1593" s="904"/>
      <c r="HI1593" s="904"/>
      <c r="HJ1593" s="904"/>
      <c r="HK1593" s="904"/>
      <c r="HL1593" s="904"/>
      <c r="HM1593" s="904"/>
      <c r="HN1593" s="904"/>
      <c r="HO1593" s="904"/>
      <c r="HP1593" s="904"/>
      <c r="HQ1593" s="904"/>
      <c r="HR1593" s="904"/>
      <c r="HS1593" s="904"/>
      <c r="HT1593" s="904"/>
      <c r="HU1593" s="904"/>
      <c r="HV1593" s="904"/>
      <c r="HW1593" s="904"/>
      <c r="HX1593" s="904"/>
      <c r="HY1593" s="904"/>
      <c r="HZ1593" s="904"/>
      <c r="IA1593" s="904"/>
      <c r="IB1593" s="904"/>
      <c r="IC1593" s="904"/>
      <c r="ID1593" s="904"/>
      <c r="IE1593" s="904"/>
      <c r="IF1593" s="904"/>
      <c r="IG1593" s="904"/>
      <c r="IH1593" s="904"/>
      <c r="II1593" s="904"/>
      <c r="IJ1593" s="904"/>
      <c r="IK1593" s="904"/>
      <c r="IL1593" s="904"/>
      <c r="IM1593" s="904"/>
      <c r="IN1593" s="904"/>
      <c r="IO1593" s="904"/>
      <c r="IP1593" s="904"/>
      <c r="IQ1593" s="904"/>
      <c r="IR1593" s="904"/>
      <c r="IS1593" s="904"/>
      <c r="IT1593" s="904"/>
      <c r="IU1593" s="904"/>
      <c r="IV1593" s="904"/>
      <c r="IW1593" s="904"/>
      <c r="IX1593" s="904"/>
      <c r="IY1593" s="904"/>
      <c r="IZ1593" s="904"/>
      <c r="JA1593" s="904"/>
      <c r="JB1593" s="904"/>
      <c r="JC1593" s="904"/>
      <c r="JD1593" s="904"/>
      <c r="JE1593" s="904"/>
      <c r="JF1593" s="904"/>
      <c r="JG1593" s="904"/>
      <c r="JH1593" s="904"/>
      <c r="JI1593" s="904"/>
      <c r="JJ1593" s="904"/>
      <c r="JK1593" s="904"/>
      <c r="JL1593" s="904"/>
      <c r="JM1593" s="904"/>
      <c r="JN1593" s="904"/>
      <c r="JO1593" s="904"/>
      <c r="JP1593" s="904"/>
      <c r="JQ1593" s="904"/>
      <c r="JR1593" s="904"/>
      <c r="JS1593" s="904"/>
      <c r="JT1593" s="904"/>
      <c r="JU1593" s="904"/>
      <c r="JV1593" s="904"/>
      <c r="JW1593" s="904"/>
      <c r="JX1593" s="904"/>
      <c r="JY1593" s="904"/>
      <c r="JZ1593" s="904"/>
      <c r="KA1593" s="904"/>
      <c r="KB1593" s="904"/>
      <c r="KC1593" s="904"/>
      <c r="KD1593" s="904"/>
      <c r="KE1593" s="904"/>
      <c r="KF1593" s="904"/>
      <c r="KG1593" s="904"/>
      <c r="KH1593" s="904"/>
      <c r="KI1593" s="904"/>
      <c r="KJ1593" s="904"/>
      <c r="KK1593" s="904"/>
      <c r="KL1593" s="904"/>
      <c r="KM1593" s="904"/>
      <c r="KN1593" s="904"/>
      <c r="KO1593" s="904"/>
      <c r="KP1593" s="904"/>
      <c r="KQ1593" s="904"/>
      <c r="KR1593" s="904"/>
      <c r="KS1593" s="904"/>
      <c r="KT1593" s="904"/>
      <c r="KU1593" s="904"/>
      <c r="KV1593" s="904"/>
      <c r="KW1593" s="904"/>
      <c r="KX1593" s="904"/>
      <c r="KY1593" s="904"/>
      <c r="KZ1593" s="904"/>
      <c r="LA1593" s="904"/>
      <c r="LB1593" s="904"/>
      <c r="LC1593" s="904"/>
      <c r="LD1593" s="904"/>
      <c r="LE1593" s="904"/>
      <c r="LF1593" s="904"/>
      <c r="LG1593" s="904"/>
      <c r="LH1593" s="904"/>
      <c r="LI1593" s="904"/>
      <c r="LJ1593" s="904"/>
      <c r="LK1593" s="904"/>
      <c r="LL1593" s="904"/>
      <c r="LM1593" s="904"/>
      <c r="LN1593" s="904"/>
      <c r="LO1593" s="904"/>
      <c r="LP1593" s="904"/>
      <c r="LQ1593" s="904"/>
      <c r="LR1593" s="904"/>
      <c r="LS1593" s="904"/>
      <c r="LT1593" s="904"/>
      <c r="LU1593" s="904"/>
      <c r="LV1593" s="904"/>
      <c r="LW1593" s="904"/>
      <c r="LX1593" s="904"/>
      <c r="LY1593" s="904"/>
      <c r="LZ1593" s="904"/>
      <c r="MA1593" s="904"/>
      <c r="MB1593" s="904"/>
      <c r="MC1593" s="904"/>
      <c r="MD1593" s="904"/>
      <c r="ME1593" s="904"/>
      <c r="MF1593" s="904"/>
      <c r="MG1593" s="904"/>
      <c r="MH1593" s="904"/>
      <c r="MI1593" s="904"/>
      <c r="MJ1593" s="904"/>
      <c r="MK1593" s="904"/>
      <c r="ML1593" s="904"/>
      <c r="MM1593" s="904"/>
      <c r="MN1593" s="904"/>
      <c r="MO1593" s="904"/>
      <c r="MP1593" s="904"/>
      <c r="MQ1593" s="904"/>
      <c r="MR1593" s="904"/>
      <c r="MS1593" s="904"/>
      <c r="MT1593" s="904"/>
      <c r="MU1593" s="904"/>
      <c r="MV1593" s="904"/>
      <c r="MW1593" s="904"/>
      <c r="MX1593" s="904"/>
      <c r="MY1593" s="904"/>
      <c r="MZ1593" s="904"/>
      <c r="NA1593" s="904"/>
      <c r="NB1593" s="904"/>
      <c r="NC1593" s="904"/>
      <c r="ND1593" s="904"/>
      <c r="NE1593" s="904"/>
      <c r="NF1593" s="904"/>
      <c r="NG1593" s="904"/>
      <c r="NH1593" s="904"/>
      <c r="NI1593" s="904"/>
      <c r="NJ1593" s="904"/>
      <c r="NK1593" s="904"/>
      <c r="NL1593" s="904"/>
      <c r="NM1593" s="904"/>
      <c r="NN1593" s="904"/>
      <c r="NO1593" s="904"/>
      <c r="NP1593" s="904"/>
      <c r="NQ1593" s="904"/>
      <c r="NR1593" s="904"/>
      <c r="NS1593" s="904"/>
      <c r="NT1593" s="904"/>
      <c r="NU1593" s="904"/>
      <c r="NV1593" s="904"/>
      <c r="NW1593" s="904"/>
      <c r="NX1593" s="904"/>
      <c r="NY1593" s="904"/>
      <c r="NZ1593" s="904"/>
      <c r="OA1593" s="904"/>
      <c r="OB1593" s="904"/>
      <c r="OC1593" s="904"/>
      <c r="OD1593" s="904"/>
      <c r="OE1593" s="904"/>
      <c r="OF1593" s="904"/>
      <c r="OG1593" s="904"/>
      <c r="OH1593" s="904"/>
      <c r="OI1593" s="904"/>
      <c r="OJ1593" s="904"/>
      <c r="OK1593" s="904"/>
      <c r="OL1593" s="904"/>
      <c r="OM1593" s="904"/>
      <c r="ON1593" s="904"/>
      <c r="OO1593" s="904"/>
      <c r="OP1593" s="904"/>
      <c r="OQ1593" s="904"/>
      <c r="OR1593" s="904"/>
      <c r="OS1593" s="904"/>
      <c r="OT1593" s="904"/>
      <c r="OU1593" s="904"/>
      <c r="OV1593" s="904"/>
      <c r="OW1593" s="904"/>
      <c r="OX1593" s="904"/>
      <c r="OY1593" s="904"/>
      <c r="OZ1593" s="904"/>
      <c r="PA1593" s="904"/>
      <c r="PB1593" s="904"/>
      <c r="PC1593" s="904"/>
      <c r="PD1593" s="904"/>
      <c r="PE1593" s="904"/>
      <c r="PF1593" s="904"/>
      <c r="PG1593" s="904"/>
      <c r="PH1593" s="904"/>
      <c r="PI1593" s="904"/>
      <c r="PJ1593" s="904"/>
      <c r="PK1593" s="904"/>
      <c r="PL1593" s="904"/>
      <c r="PM1593" s="904"/>
      <c r="PN1593" s="904"/>
      <c r="PO1593" s="904"/>
      <c r="PP1593" s="904"/>
      <c r="PQ1593" s="904"/>
      <c r="PR1593" s="904"/>
      <c r="PS1593" s="904"/>
      <c r="PT1593" s="904"/>
      <c r="PU1593" s="904"/>
      <c r="PV1593" s="904"/>
      <c r="PW1593" s="904"/>
      <c r="PX1593" s="904"/>
      <c r="PY1593" s="904"/>
      <c r="PZ1593" s="904"/>
      <c r="QA1593" s="904"/>
      <c r="QB1593" s="904"/>
      <c r="QC1593" s="904"/>
      <c r="QD1593" s="904"/>
      <c r="QE1593" s="904"/>
      <c r="QF1593" s="904"/>
      <c r="QG1593" s="904"/>
      <c r="QH1593" s="904"/>
      <c r="QI1593" s="904"/>
      <c r="QJ1593" s="904"/>
      <c r="QK1593" s="904"/>
      <c r="QL1593" s="904"/>
      <c r="QM1593" s="904"/>
      <c r="QN1593" s="904"/>
      <c r="QO1593" s="904"/>
      <c r="QP1593" s="904"/>
      <c r="QQ1593" s="904"/>
      <c r="QR1593" s="904"/>
      <c r="QS1593" s="904"/>
      <c r="QT1593" s="904"/>
      <c r="QU1593" s="904"/>
      <c r="QV1593" s="904"/>
      <c r="QW1593" s="904"/>
      <c r="QX1593" s="904"/>
      <c r="QY1593" s="904"/>
      <c r="QZ1593" s="904"/>
      <c r="RA1593" s="904"/>
      <c r="RB1593" s="904"/>
      <c r="RC1593" s="904"/>
      <c r="RD1593" s="904"/>
      <c r="RE1593" s="904"/>
      <c r="RF1593" s="904"/>
      <c r="RG1593" s="904"/>
      <c r="RH1593" s="904"/>
      <c r="RI1593" s="904"/>
      <c r="RJ1593" s="904"/>
      <c r="RK1593" s="904"/>
      <c r="RL1593" s="904"/>
      <c r="RM1593" s="904"/>
      <c r="RN1593" s="904"/>
      <c r="RO1593" s="904"/>
      <c r="RP1593" s="904"/>
      <c r="RQ1593" s="904"/>
      <c r="RR1593" s="904"/>
      <c r="RS1593" s="904"/>
      <c r="RT1593" s="904"/>
      <c r="RU1593" s="904"/>
      <c r="RV1593" s="904"/>
      <c r="RW1593" s="904"/>
      <c r="RX1593" s="904"/>
      <c r="RY1593" s="904"/>
      <c r="RZ1593" s="904"/>
      <c r="SA1593" s="904"/>
      <c r="SB1593" s="904"/>
      <c r="SC1593" s="904"/>
      <c r="SD1593" s="904"/>
      <c r="SE1593" s="904"/>
      <c r="SF1593" s="904"/>
      <c r="SG1593" s="904"/>
      <c r="SH1593" s="904"/>
      <c r="SI1593" s="904"/>
      <c r="SJ1593" s="904"/>
      <c r="SK1593" s="904"/>
      <c r="SL1593" s="904"/>
      <c r="SM1593" s="904"/>
      <c r="SN1593" s="904"/>
      <c r="SO1593" s="904"/>
      <c r="SP1593" s="904"/>
      <c r="SQ1593" s="904"/>
      <c r="SR1593" s="904"/>
      <c r="SS1593" s="904"/>
      <c r="ST1593" s="904"/>
      <c r="SU1593" s="904"/>
      <c r="SV1593" s="904"/>
      <c r="SW1593" s="904"/>
      <c r="SX1593" s="904"/>
      <c r="SY1593" s="904"/>
      <c r="SZ1593" s="904"/>
      <c r="TA1593" s="904"/>
      <c r="TB1593" s="904"/>
      <c r="TC1593" s="904"/>
      <c r="TD1593" s="904"/>
      <c r="TE1593" s="904"/>
      <c r="TF1593" s="904"/>
      <c r="TG1593" s="904"/>
      <c r="TH1593" s="904"/>
      <c r="TI1593" s="904"/>
    </row>
    <row r="1594" spans="1:529" s="910" customFormat="1" ht="46.5" customHeight="1" thickBot="1" x14ac:dyDescent="0.3">
      <c r="A1594" s="900" t="s">
        <v>8889</v>
      </c>
      <c r="B1594" s="898">
        <v>45379</v>
      </c>
      <c r="C1594" s="899" t="s">
        <v>6460</v>
      </c>
      <c r="D1594" s="899" t="s">
        <v>8890</v>
      </c>
      <c r="E1594" s="899" t="s">
        <v>33</v>
      </c>
      <c r="F1594" s="899" t="s">
        <v>41</v>
      </c>
      <c r="G1594" s="899" t="s">
        <v>33</v>
      </c>
      <c r="H1594" s="900" t="s">
        <v>7093</v>
      </c>
      <c r="I1594" s="898">
        <v>45398</v>
      </c>
      <c r="J1594" s="898">
        <v>47570</v>
      </c>
      <c r="K1594" s="899"/>
      <c r="L1594" s="899" t="s">
        <v>6673</v>
      </c>
      <c r="M1594" s="899" t="s">
        <v>8891</v>
      </c>
      <c r="N1594" s="899" t="s">
        <v>34</v>
      </c>
      <c r="O1594" s="899">
        <v>5110</v>
      </c>
      <c r="P1594" s="901"/>
      <c r="Q1594" s="901"/>
      <c r="R1594" s="901"/>
      <c r="S1594" s="901"/>
      <c r="T1594" s="902">
        <v>5.2</v>
      </c>
      <c r="U1594" s="899">
        <v>14</v>
      </c>
      <c r="V1594" s="899">
        <v>5110</v>
      </c>
      <c r="W1594" s="900" t="s">
        <v>8030</v>
      </c>
      <c r="X1594" s="899">
        <v>35</v>
      </c>
      <c r="Y1594" s="899">
        <v>25</v>
      </c>
      <c r="Z1594" s="899">
        <v>125</v>
      </c>
      <c r="AA1594" s="899" t="s">
        <v>1090</v>
      </c>
      <c r="AB1594" s="899" t="s">
        <v>1090</v>
      </c>
      <c r="AC1594" s="899" t="s">
        <v>1090</v>
      </c>
      <c r="AD1594" s="899" t="s">
        <v>1090</v>
      </c>
      <c r="AE1594" s="899" t="s">
        <v>1090</v>
      </c>
      <c r="AF1594" s="899" t="s">
        <v>1090</v>
      </c>
      <c r="AG1594" s="899" t="s">
        <v>1090</v>
      </c>
      <c r="AH1594" s="899">
        <v>723.92</v>
      </c>
      <c r="AI1594" s="899" t="s">
        <v>8892</v>
      </c>
      <c r="AJ1594" s="899" t="s">
        <v>8893</v>
      </c>
      <c r="AK1594" s="899" t="s">
        <v>200</v>
      </c>
      <c r="AL1594" s="903"/>
      <c r="AM1594" s="904"/>
      <c r="AN1594" s="904"/>
      <c r="AO1594" s="904"/>
      <c r="AP1594" s="904"/>
      <c r="AQ1594" s="904"/>
      <c r="AR1594" s="904"/>
      <c r="AS1594" s="904"/>
      <c r="AT1594" s="904"/>
      <c r="AU1594" s="904"/>
      <c r="AV1594" s="904"/>
      <c r="AW1594" s="904"/>
      <c r="AX1594" s="904"/>
      <c r="AY1594" s="904"/>
      <c r="AZ1594" s="904"/>
      <c r="BA1594" s="904"/>
      <c r="BB1594" s="904"/>
      <c r="BC1594" s="904"/>
      <c r="BD1594" s="904"/>
      <c r="BE1594" s="904"/>
      <c r="BF1594" s="904"/>
      <c r="BG1594" s="904"/>
      <c r="BH1594" s="904"/>
      <c r="BI1594" s="904"/>
      <c r="BJ1594" s="904"/>
      <c r="BK1594" s="904"/>
      <c r="BL1594" s="904"/>
      <c r="BM1594" s="904"/>
      <c r="BN1594" s="904"/>
      <c r="BO1594" s="904"/>
      <c r="BP1594" s="904"/>
      <c r="BQ1594" s="904"/>
      <c r="BR1594" s="904"/>
      <c r="BS1594" s="904"/>
      <c r="BT1594" s="904"/>
      <c r="BU1594" s="904"/>
      <c r="BV1594" s="904"/>
      <c r="BW1594" s="904"/>
      <c r="BX1594" s="904"/>
      <c r="BY1594" s="904"/>
      <c r="BZ1594" s="904"/>
      <c r="CA1594" s="904"/>
      <c r="CB1594" s="904"/>
      <c r="CC1594" s="904"/>
      <c r="CD1594" s="904"/>
      <c r="CE1594" s="904"/>
      <c r="CF1594" s="904"/>
      <c r="CG1594" s="904"/>
      <c r="CH1594" s="904"/>
      <c r="CI1594" s="904"/>
      <c r="CJ1594" s="904"/>
      <c r="CK1594" s="904"/>
      <c r="CL1594" s="904"/>
      <c r="CM1594" s="904"/>
      <c r="CN1594" s="904"/>
      <c r="CO1594" s="904"/>
      <c r="CP1594" s="904"/>
      <c r="CQ1594" s="904"/>
      <c r="CR1594" s="904"/>
      <c r="CS1594" s="904"/>
      <c r="CT1594" s="904"/>
      <c r="CU1594" s="904"/>
      <c r="CV1594" s="904"/>
      <c r="CW1594" s="904"/>
      <c r="CX1594" s="904"/>
      <c r="CY1594" s="904"/>
      <c r="CZ1594" s="904"/>
      <c r="DA1594" s="904"/>
      <c r="DB1594" s="904"/>
      <c r="DC1594" s="904"/>
      <c r="DD1594" s="904"/>
      <c r="DE1594" s="904"/>
      <c r="DF1594" s="904"/>
      <c r="DG1594" s="904"/>
      <c r="DH1594" s="904"/>
      <c r="DI1594" s="904"/>
      <c r="DJ1594" s="904"/>
      <c r="DK1594" s="904"/>
      <c r="DL1594" s="904"/>
      <c r="DM1594" s="904"/>
      <c r="DN1594" s="904"/>
      <c r="DO1594" s="904"/>
      <c r="DP1594" s="904"/>
      <c r="DQ1594" s="904"/>
      <c r="DR1594" s="904"/>
      <c r="DS1594" s="904"/>
      <c r="DT1594" s="904"/>
      <c r="DU1594" s="904"/>
      <c r="DV1594" s="904"/>
      <c r="DW1594" s="904"/>
      <c r="DX1594" s="904"/>
      <c r="DY1594" s="904"/>
      <c r="DZ1594" s="904"/>
      <c r="EA1594" s="904"/>
      <c r="EB1594" s="904"/>
      <c r="EC1594" s="904"/>
      <c r="ED1594" s="904"/>
      <c r="EE1594" s="904"/>
      <c r="EF1594" s="904"/>
      <c r="EG1594" s="904"/>
      <c r="EH1594" s="904"/>
      <c r="EI1594" s="904"/>
      <c r="EJ1594" s="904"/>
      <c r="EK1594" s="904"/>
      <c r="EL1594" s="904"/>
      <c r="EM1594" s="904"/>
      <c r="EN1594" s="904"/>
      <c r="EO1594" s="904"/>
      <c r="EP1594" s="904"/>
      <c r="EQ1594" s="904"/>
      <c r="ER1594" s="904"/>
      <c r="ES1594" s="904"/>
      <c r="ET1594" s="904"/>
      <c r="EU1594" s="904"/>
      <c r="EV1594" s="904"/>
      <c r="EW1594" s="904"/>
      <c r="EX1594" s="904"/>
      <c r="EY1594" s="904"/>
      <c r="EZ1594" s="904"/>
      <c r="FA1594" s="904"/>
      <c r="FB1594" s="904"/>
      <c r="FC1594" s="904"/>
      <c r="FD1594" s="904"/>
      <c r="FE1594" s="904"/>
      <c r="FF1594" s="904"/>
      <c r="FG1594" s="904"/>
      <c r="FH1594" s="904"/>
      <c r="FI1594" s="904"/>
      <c r="FJ1594" s="904"/>
      <c r="FK1594" s="904"/>
      <c r="FL1594" s="904"/>
      <c r="FM1594" s="904"/>
      <c r="FN1594" s="904"/>
      <c r="FO1594" s="904"/>
      <c r="FP1594" s="904"/>
      <c r="FQ1594" s="904"/>
      <c r="FR1594" s="904"/>
      <c r="FS1594" s="904"/>
      <c r="FT1594" s="904"/>
      <c r="FU1594" s="904"/>
      <c r="FV1594" s="904"/>
      <c r="FW1594" s="904"/>
      <c r="FX1594" s="904"/>
      <c r="FY1594" s="904"/>
      <c r="FZ1594" s="904"/>
      <c r="GA1594" s="904"/>
      <c r="GB1594" s="904"/>
      <c r="GC1594" s="904"/>
      <c r="GD1594" s="904"/>
      <c r="GE1594" s="904"/>
      <c r="GF1594" s="904"/>
      <c r="GG1594" s="904"/>
      <c r="GH1594" s="904"/>
      <c r="GI1594" s="904"/>
      <c r="GJ1594" s="904"/>
      <c r="GK1594" s="904"/>
      <c r="GL1594" s="904"/>
      <c r="GM1594" s="904"/>
      <c r="GN1594" s="904"/>
      <c r="GO1594" s="904"/>
      <c r="GP1594" s="904"/>
      <c r="GQ1594" s="904"/>
      <c r="GR1594" s="904"/>
      <c r="GS1594" s="904"/>
      <c r="GT1594" s="904"/>
      <c r="GU1594" s="904"/>
      <c r="GV1594" s="904"/>
      <c r="GW1594" s="904"/>
      <c r="GX1594" s="904"/>
      <c r="GY1594" s="904"/>
      <c r="GZ1594" s="904"/>
      <c r="HA1594" s="904"/>
      <c r="HB1594" s="904"/>
      <c r="HC1594" s="904"/>
      <c r="HD1594" s="904"/>
      <c r="HE1594" s="904"/>
      <c r="HF1594" s="904"/>
      <c r="HG1594" s="904"/>
      <c r="HH1594" s="904"/>
      <c r="HI1594" s="904"/>
      <c r="HJ1594" s="904"/>
      <c r="HK1594" s="904"/>
      <c r="HL1594" s="904"/>
      <c r="HM1594" s="904"/>
      <c r="HN1594" s="904"/>
      <c r="HO1594" s="904"/>
      <c r="HP1594" s="904"/>
      <c r="HQ1594" s="904"/>
      <c r="HR1594" s="904"/>
      <c r="HS1594" s="904"/>
      <c r="HT1594" s="904"/>
      <c r="HU1594" s="904"/>
      <c r="HV1594" s="904"/>
      <c r="HW1594" s="904"/>
      <c r="HX1594" s="904"/>
      <c r="HY1594" s="904"/>
      <c r="HZ1594" s="904"/>
      <c r="IA1594" s="904"/>
      <c r="IB1594" s="904"/>
      <c r="IC1594" s="904"/>
      <c r="ID1594" s="904"/>
      <c r="IE1594" s="904"/>
      <c r="IF1594" s="904"/>
      <c r="IG1594" s="904"/>
      <c r="IH1594" s="904"/>
      <c r="II1594" s="904"/>
      <c r="IJ1594" s="904"/>
      <c r="IK1594" s="904"/>
      <c r="IL1594" s="904"/>
      <c r="IM1594" s="904"/>
      <c r="IN1594" s="904"/>
      <c r="IO1594" s="904"/>
      <c r="IP1594" s="904"/>
      <c r="IQ1594" s="904"/>
      <c r="IR1594" s="904"/>
      <c r="IS1594" s="904"/>
      <c r="IT1594" s="904"/>
      <c r="IU1594" s="904"/>
      <c r="IV1594" s="904"/>
      <c r="IW1594" s="904"/>
      <c r="IX1594" s="904"/>
      <c r="IY1594" s="904"/>
      <c r="IZ1594" s="904"/>
      <c r="JA1594" s="904"/>
      <c r="JB1594" s="904"/>
      <c r="JC1594" s="904"/>
      <c r="JD1594" s="904"/>
      <c r="JE1594" s="904"/>
      <c r="JF1594" s="904"/>
      <c r="JG1594" s="904"/>
      <c r="JH1594" s="904"/>
      <c r="JI1594" s="904"/>
      <c r="JJ1594" s="904"/>
      <c r="JK1594" s="904"/>
      <c r="JL1594" s="904"/>
      <c r="JM1594" s="904"/>
      <c r="JN1594" s="904"/>
      <c r="JO1594" s="904"/>
      <c r="JP1594" s="904"/>
      <c r="JQ1594" s="904"/>
      <c r="JR1594" s="904"/>
      <c r="JS1594" s="904"/>
      <c r="JT1594" s="904"/>
      <c r="JU1594" s="904"/>
      <c r="JV1594" s="904"/>
      <c r="JW1594" s="904"/>
      <c r="JX1594" s="904"/>
      <c r="JY1594" s="904"/>
      <c r="JZ1594" s="904"/>
      <c r="KA1594" s="904"/>
      <c r="KB1594" s="904"/>
      <c r="KC1594" s="904"/>
      <c r="KD1594" s="904"/>
      <c r="KE1594" s="904"/>
      <c r="KF1594" s="904"/>
      <c r="KG1594" s="904"/>
      <c r="KH1594" s="904"/>
      <c r="KI1594" s="904"/>
      <c r="KJ1594" s="904"/>
      <c r="KK1594" s="904"/>
      <c r="KL1594" s="904"/>
      <c r="KM1594" s="904"/>
      <c r="KN1594" s="904"/>
      <c r="KO1594" s="904"/>
      <c r="KP1594" s="904"/>
      <c r="KQ1594" s="904"/>
      <c r="KR1594" s="904"/>
      <c r="KS1594" s="904"/>
      <c r="KT1594" s="904"/>
      <c r="KU1594" s="904"/>
      <c r="KV1594" s="904"/>
      <c r="KW1594" s="904"/>
      <c r="KX1594" s="904"/>
      <c r="KY1594" s="904"/>
      <c r="KZ1594" s="904"/>
      <c r="LA1594" s="904"/>
      <c r="LB1594" s="904"/>
      <c r="LC1594" s="904"/>
      <c r="LD1594" s="904"/>
      <c r="LE1594" s="904"/>
      <c r="LF1594" s="904"/>
      <c r="LG1594" s="904"/>
      <c r="LH1594" s="904"/>
      <c r="LI1594" s="904"/>
      <c r="LJ1594" s="904"/>
      <c r="LK1594" s="904"/>
      <c r="LL1594" s="904"/>
      <c r="LM1594" s="904"/>
      <c r="LN1594" s="904"/>
      <c r="LO1594" s="904"/>
      <c r="LP1594" s="904"/>
      <c r="LQ1594" s="904"/>
      <c r="LR1594" s="904"/>
      <c r="LS1594" s="904"/>
      <c r="LT1594" s="904"/>
      <c r="LU1594" s="904"/>
      <c r="LV1594" s="904"/>
      <c r="LW1594" s="904"/>
      <c r="LX1594" s="904"/>
      <c r="LY1594" s="904"/>
      <c r="LZ1594" s="904"/>
      <c r="MA1594" s="904"/>
      <c r="MB1594" s="904"/>
      <c r="MC1594" s="904"/>
      <c r="MD1594" s="904"/>
      <c r="ME1594" s="904"/>
      <c r="MF1594" s="904"/>
      <c r="MG1594" s="904"/>
      <c r="MH1594" s="904"/>
      <c r="MI1594" s="904"/>
      <c r="MJ1594" s="904"/>
      <c r="MK1594" s="904"/>
      <c r="ML1594" s="904"/>
      <c r="MM1594" s="904"/>
      <c r="MN1594" s="904"/>
      <c r="MO1594" s="904"/>
      <c r="MP1594" s="904"/>
      <c r="MQ1594" s="904"/>
      <c r="MR1594" s="904"/>
      <c r="MS1594" s="904"/>
      <c r="MT1594" s="904"/>
      <c r="MU1594" s="904"/>
      <c r="MV1594" s="904"/>
      <c r="MW1594" s="904"/>
      <c r="MX1594" s="904"/>
      <c r="MY1594" s="904"/>
      <c r="MZ1594" s="904"/>
      <c r="NA1594" s="904"/>
      <c r="NB1594" s="904"/>
      <c r="NC1594" s="904"/>
      <c r="ND1594" s="904"/>
      <c r="NE1594" s="904"/>
      <c r="NF1594" s="904"/>
      <c r="NG1594" s="904"/>
      <c r="NH1594" s="904"/>
      <c r="NI1594" s="904"/>
      <c r="NJ1594" s="904"/>
      <c r="NK1594" s="904"/>
      <c r="NL1594" s="904"/>
      <c r="NM1594" s="904"/>
      <c r="NN1594" s="904"/>
      <c r="NO1594" s="904"/>
      <c r="NP1594" s="904"/>
      <c r="NQ1594" s="904"/>
      <c r="NR1594" s="904"/>
      <c r="NS1594" s="904"/>
      <c r="NT1594" s="904"/>
      <c r="NU1594" s="904"/>
      <c r="NV1594" s="904"/>
      <c r="NW1594" s="904"/>
      <c r="NX1594" s="904"/>
      <c r="NY1594" s="904"/>
      <c r="NZ1594" s="904"/>
      <c r="OA1594" s="904"/>
      <c r="OB1594" s="904"/>
      <c r="OC1594" s="904"/>
      <c r="OD1594" s="904"/>
      <c r="OE1594" s="904"/>
      <c r="OF1594" s="904"/>
      <c r="OG1594" s="904"/>
      <c r="OH1594" s="904"/>
      <c r="OI1594" s="904"/>
      <c r="OJ1594" s="904"/>
      <c r="OK1594" s="904"/>
      <c r="OL1594" s="904"/>
      <c r="OM1594" s="904"/>
      <c r="ON1594" s="904"/>
      <c r="OO1594" s="904"/>
      <c r="OP1594" s="904"/>
      <c r="OQ1594" s="904"/>
      <c r="OR1594" s="904"/>
      <c r="OS1594" s="904"/>
      <c r="OT1594" s="904"/>
      <c r="OU1594" s="904"/>
      <c r="OV1594" s="904"/>
      <c r="OW1594" s="904"/>
      <c r="OX1594" s="904"/>
      <c r="OY1594" s="904"/>
      <c r="OZ1594" s="904"/>
      <c r="PA1594" s="904"/>
      <c r="PB1594" s="904"/>
      <c r="PC1594" s="904"/>
      <c r="PD1594" s="904"/>
      <c r="PE1594" s="904"/>
      <c r="PF1594" s="904"/>
      <c r="PG1594" s="904"/>
      <c r="PH1594" s="904"/>
      <c r="PI1594" s="904"/>
      <c r="PJ1594" s="904"/>
      <c r="PK1594" s="904"/>
      <c r="PL1594" s="904"/>
      <c r="PM1594" s="904"/>
      <c r="PN1594" s="904"/>
      <c r="PO1594" s="904"/>
      <c r="PP1594" s="904"/>
      <c r="PQ1594" s="904"/>
      <c r="PR1594" s="904"/>
      <c r="PS1594" s="904"/>
      <c r="PT1594" s="904"/>
      <c r="PU1594" s="904"/>
      <c r="PV1594" s="904"/>
      <c r="PW1594" s="904"/>
      <c r="PX1594" s="904"/>
      <c r="PY1594" s="904"/>
      <c r="PZ1594" s="904"/>
      <c r="QA1594" s="904"/>
      <c r="QB1594" s="904"/>
      <c r="QC1594" s="904"/>
      <c r="QD1594" s="904"/>
      <c r="QE1594" s="904"/>
      <c r="QF1594" s="904"/>
      <c r="QG1594" s="904"/>
      <c r="QH1594" s="904"/>
      <c r="QI1594" s="904"/>
      <c r="QJ1594" s="904"/>
      <c r="QK1594" s="904"/>
      <c r="QL1594" s="904"/>
      <c r="QM1594" s="904"/>
      <c r="QN1594" s="904"/>
      <c r="QO1594" s="904"/>
      <c r="QP1594" s="904"/>
      <c r="QQ1594" s="904"/>
      <c r="QR1594" s="904"/>
      <c r="QS1594" s="904"/>
      <c r="QT1594" s="904"/>
      <c r="QU1594" s="904"/>
      <c r="QV1594" s="904"/>
      <c r="QW1594" s="904"/>
      <c r="QX1594" s="904"/>
      <c r="QY1594" s="904"/>
      <c r="QZ1594" s="904"/>
      <c r="RA1594" s="904"/>
      <c r="RB1594" s="904"/>
      <c r="RC1594" s="904"/>
      <c r="RD1594" s="904"/>
      <c r="RE1594" s="904"/>
      <c r="RF1594" s="904"/>
      <c r="RG1594" s="904"/>
      <c r="RH1594" s="904"/>
      <c r="RI1594" s="904"/>
      <c r="RJ1594" s="904"/>
      <c r="RK1594" s="904"/>
      <c r="RL1594" s="904"/>
      <c r="RM1594" s="904"/>
      <c r="RN1594" s="904"/>
      <c r="RO1594" s="904"/>
      <c r="RP1594" s="904"/>
      <c r="RQ1594" s="904"/>
      <c r="RR1594" s="904"/>
      <c r="RS1594" s="904"/>
      <c r="RT1594" s="904"/>
      <c r="RU1594" s="904"/>
      <c r="RV1594" s="904"/>
      <c r="RW1594" s="904"/>
      <c r="RX1594" s="904"/>
      <c r="RY1594" s="904"/>
      <c r="RZ1594" s="904"/>
      <c r="SA1594" s="904"/>
      <c r="SB1594" s="904"/>
      <c r="SC1594" s="904"/>
      <c r="SD1594" s="904"/>
      <c r="SE1594" s="904"/>
      <c r="SF1594" s="904"/>
      <c r="SG1594" s="904"/>
      <c r="SH1594" s="904"/>
      <c r="SI1594" s="904"/>
      <c r="SJ1594" s="904"/>
      <c r="SK1594" s="904"/>
      <c r="SL1594" s="904"/>
      <c r="SM1594" s="904"/>
      <c r="SN1594" s="904"/>
      <c r="SO1594" s="904"/>
      <c r="SP1594" s="904"/>
      <c r="SQ1594" s="904"/>
      <c r="SR1594" s="904"/>
      <c r="SS1594" s="904"/>
      <c r="ST1594" s="904"/>
      <c r="SU1594" s="904"/>
      <c r="SV1594" s="904"/>
      <c r="SW1594" s="904"/>
      <c r="SX1594" s="904"/>
      <c r="SY1594" s="904"/>
      <c r="SZ1594" s="904"/>
      <c r="TA1594" s="904"/>
      <c r="TB1594" s="904"/>
      <c r="TC1594" s="904"/>
      <c r="TD1594" s="904"/>
      <c r="TE1594" s="904"/>
      <c r="TF1594" s="904"/>
      <c r="TG1594" s="904"/>
      <c r="TH1594" s="904"/>
      <c r="TI1594" s="904"/>
    </row>
    <row r="1595" spans="1:529" s="910" customFormat="1" ht="46.5" customHeight="1" thickBot="1" x14ac:dyDescent="0.3">
      <c r="A1595" s="900" t="s">
        <v>8894</v>
      </c>
      <c r="B1595" s="898">
        <v>45379</v>
      </c>
      <c r="C1595" s="899" t="s">
        <v>6460</v>
      </c>
      <c r="D1595" s="899" t="s">
        <v>8895</v>
      </c>
      <c r="E1595" s="899" t="s">
        <v>33</v>
      </c>
      <c r="F1595" s="899" t="s">
        <v>41</v>
      </c>
      <c r="G1595" s="899" t="s">
        <v>33</v>
      </c>
      <c r="H1595" s="900" t="s">
        <v>7093</v>
      </c>
      <c r="I1595" s="898">
        <v>45398</v>
      </c>
      <c r="J1595" s="898">
        <v>47570</v>
      </c>
      <c r="K1595" s="899"/>
      <c r="L1595" s="899" t="s">
        <v>6673</v>
      </c>
      <c r="M1595" s="899" t="s">
        <v>8891</v>
      </c>
      <c r="N1595" s="899" t="s">
        <v>34</v>
      </c>
      <c r="O1595" s="899">
        <v>5110</v>
      </c>
      <c r="P1595" s="901"/>
      <c r="Q1595" s="901"/>
      <c r="R1595" s="901"/>
      <c r="S1595" s="901"/>
      <c r="T1595" s="902">
        <v>5.2</v>
      </c>
      <c r="U1595" s="899">
        <v>14</v>
      </c>
      <c r="V1595" s="899">
        <v>5110</v>
      </c>
      <c r="W1595" s="900" t="s">
        <v>8030</v>
      </c>
      <c r="X1595" s="899">
        <v>35</v>
      </c>
      <c r="Y1595" s="899">
        <v>25</v>
      </c>
      <c r="Z1595" s="899">
        <v>125</v>
      </c>
      <c r="AA1595" s="899" t="s">
        <v>1090</v>
      </c>
      <c r="AB1595" s="899" t="s">
        <v>1090</v>
      </c>
      <c r="AC1595" s="899" t="s">
        <v>1090</v>
      </c>
      <c r="AD1595" s="899" t="s">
        <v>1090</v>
      </c>
      <c r="AE1595" s="899" t="s">
        <v>1090</v>
      </c>
      <c r="AF1595" s="899" t="s">
        <v>1090</v>
      </c>
      <c r="AG1595" s="899" t="s">
        <v>1090</v>
      </c>
      <c r="AH1595" s="899">
        <v>725</v>
      </c>
      <c r="AI1595" s="899" t="s">
        <v>8896</v>
      </c>
      <c r="AJ1595" s="899" t="s">
        <v>8897</v>
      </c>
      <c r="AK1595" s="899" t="s">
        <v>200</v>
      </c>
      <c r="AL1595" s="903"/>
      <c r="AM1595" s="904"/>
      <c r="AN1595" s="904"/>
      <c r="AO1595" s="904"/>
      <c r="AP1595" s="904"/>
      <c r="AQ1595" s="904"/>
      <c r="AR1595" s="904"/>
      <c r="AS1595" s="904"/>
      <c r="AT1595" s="904"/>
      <c r="AU1595" s="904"/>
      <c r="AV1595" s="904"/>
      <c r="AW1595" s="904"/>
      <c r="AX1595" s="904"/>
      <c r="AY1595" s="904"/>
      <c r="AZ1595" s="904"/>
      <c r="BA1595" s="904"/>
      <c r="BB1595" s="904"/>
      <c r="BC1595" s="904"/>
      <c r="BD1595" s="904"/>
      <c r="BE1595" s="904"/>
      <c r="BF1595" s="904"/>
      <c r="BG1595" s="904"/>
      <c r="BH1595" s="904"/>
      <c r="BI1595" s="904"/>
      <c r="BJ1595" s="904"/>
      <c r="BK1595" s="904"/>
      <c r="BL1595" s="904"/>
      <c r="BM1595" s="904"/>
      <c r="BN1595" s="904"/>
      <c r="BO1595" s="904"/>
      <c r="BP1595" s="904"/>
      <c r="BQ1595" s="904"/>
      <c r="BR1595" s="904"/>
      <c r="BS1595" s="904"/>
      <c r="BT1595" s="904"/>
      <c r="BU1595" s="904"/>
      <c r="BV1595" s="904"/>
      <c r="BW1595" s="904"/>
      <c r="BX1595" s="904"/>
      <c r="BY1595" s="904"/>
      <c r="BZ1595" s="904"/>
      <c r="CA1595" s="904"/>
      <c r="CB1595" s="904"/>
      <c r="CC1595" s="904"/>
      <c r="CD1595" s="904"/>
      <c r="CE1595" s="904"/>
      <c r="CF1595" s="904"/>
      <c r="CG1595" s="904"/>
      <c r="CH1595" s="904"/>
      <c r="CI1595" s="904"/>
      <c r="CJ1595" s="904"/>
      <c r="CK1595" s="904"/>
      <c r="CL1595" s="904"/>
      <c r="CM1595" s="904"/>
      <c r="CN1595" s="904"/>
      <c r="CO1595" s="904"/>
      <c r="CP1595" s="904"/>
      <c r="CQ1595" s="904"/>
      <c r="CR1595" s="904"/>
      <c r="CS1595" s="904"/>
      <c r="CT1595" s="904"/>
      <c r="CU1595" s="904"/>
      <c r="CV1595" s="904"/>
      <c r="CW1595" s="904"/>
      <c r="CX1595" s="904"/>
      <c r="CY1595" s="904"/>
      <c r="CZ1595" s="904"/>
      <c r="DA1595" s="904"/>
      <c r="DB1595" s="904"/>
      <c r="DC1595" s="904"/>
      <c r="DD1595" s="904"/>
      <c r="DE1595" s="904"/>
      <c r="DF1595" s="904"/>
      <c r="DG1595" s="904"/>
      <c r="DH1595" s="904"/>
      <c r="DI1595" s="904"/>
      <c r="DJ1595" s="904"/>
      <c r="DK1595" s="904"/>
      <c r="DL1595" s="904"/>
      <c r="DM1595" s="904"/>
      <c r="DN1595" s="904"/>
      <c r="DO1595" s="904"/>
      <c r="DP1595" s="904"/>
      <c r="DQ1595" s="904"/>
      <c r="DR1595" s="904"/>
      <c r="DS1595" s="904"/>
      <c r="DT1595" s="904"/>
      <c r="DU1595" s="904"/>
      <c r="DV1595" s="904"/>
      <c r="DW1595" s="904"/>
      <c r="DX1595" s="904"/>
      <c r="DY1595" s="904"/>
      <c r="DZ1595" s="904"/>
      <c r="EA1595" s="904"/>
      <c r="EB1595" s="904"/>
      <c r="EC1595" s="904"/>
      <c r="ED1595" s="904"/>
      <c r="EE1595" s="904"/>
      <c r="EF1595" s="904"/>
      <c r="EG1595" s="904"/>
      <c r="EH1595" s="904"/>
      <c r="EI1595" s="904"/>
      <c r="EJ1595" s="904"/>
      <c r="EK1595" s="904"/>
      <c r="EL1595" s="904"/>
      <c r="EM1595" s="904"/>
      <c r="EN1595" s="904"/>
      <c r="EO1595" s="904"/>
      <c r="EP1595" s="904"/>
      <c r="EQ1595" s="904"/>
      <c r="ER1595" s="904"/>
      <c r="ES1595" s="904"/>
      <c r="ET1595" s="904"/>
      <c r="EU1595" s="904"/>
      <c r="EV1595" s="904"/>
      <c r="EW1595" s="904"/>
      <c r="EX1595" s="904"/>
      <c r="EY1595" s="904"/>
      <c r="EZ1595" s="904"/>
      <c r="FA1595" s="904"/>
      <c r="FB1595" s="904"/>
      <c r="FC1595" s="904"/>
      <c r="FD1595" s="904"/>
      <c r="FE1595" s="904"/>
      <c r="FF1595" s="904"/>
      <c r="FG1595" s="904"/>
      <c r="FH1595" s="904"/>
      <c r="FI1595" s="904"/>
      <c r="FJ1595" s="904"/>
      <c r="FK1595" s="904"/>
      <c r="FL1595" s="904"/>
      <c r="FM1595" s="904"/>
      <c r="FN1595" s="904"/>
      <c r="FO1595" s="904"/>
      <c r="FP1595" s="904"/>
      <c r="FQ1595" s="904"/>
      <c r="FR1595" s="904"/>
      <c r="FS1595" s="904"/>
      <c r="FT1595" s="904"/>
      <c r="FU1595" s="904"/>
      <c r="FV1595" s="904"/>
      <c r="FW1595" s="904"/>
      <c r="FX1595" s="904"/>
      <c r="FY1595" s="904"/>
      <c r="FZ1595" s="904"/>
      <c r="GA1595" s="904"/>
      <c r="GB1595" s="904"/>
      <c r="GC1595" s="904"/>
      <c r="GD1595" s="904"/>
      <c r="GE1595" s="904"/>
      <c r="GF1595" s="904"/>
      <c r="GG1595" s="904"/>
      <c r="GH1595" s="904"/>
      <c r="GI1595" s="904"/>
      <c r="GJ1595" s="904"/>
      <c r="GK1595" s="904"/>
      <c r="GL1595" s="904"/>
      <c r="GM1595" s="904"/>
      <c r="GN1595" s="904"/>
      <c r="GO1595" s="904"/>
      <c r="GP1595" s="904"/>
      <c r="GQ1595" s="904"/>
      <c r="GR1595" s="904"/>
      <c r="GS1595" s="904"/>
      <c r="GT1595" s="904"/>
      <c r="GU1595" s="904"/>
      <c r="GV1595" s="904"/>
      <c r="GW1595" s="904"/>
      <c r="GX1595" s="904"/>
      <c r="GY1595" s="904"/>
      <c r="GZ1595" s="904"/>
      <c r="HA1595" s="904"/>
      <c r="HB1595" s="904"/>
      <c r="HC1595" s="904"/>
      <c r="HD1595" s="904"/>
      <c r="HE1595" s="904"/>
      <c r="HF1595" s="904"/>
      <c r="HG1595" s="904"/>
      <c r="HH1595" s="904"/>
      <c r="HI1595" s="904"/>
      <c r="HJ1595" s="904"/>
      <c r="HK1595" s="904"/>
      <c r="HL1595" s="904"/>
      <c r="HM1595" s="904"/>
      <c r="HN1595" s="904"/>
      <c r="HO1595" s="904"/>
      <c r="HP1595" s="904"/>
      <c r="HQ1595" s="904"/>
      <c r="HR1595" s="904"/>
      <c r="HS1595" s="904"/>
      <c r="HT1595" s="904"/>
      <c r="HU1595" s="904"/>
      <c r="HV1595" s="904"/>
      <c r="HW1595" s="904"/>
      <c r="HX1595" s="904"/>
      <c r="HY1595" s="904"/>
      <c r="HZ1595" s="904"/>
      <c r="IA1595" s="904"/>
      <c r="IB1595" s="904"/>
      <c r="IC1595" s="904"/>
      <c r="ID1595" s="904"/>
      <c r="IE1595" s="904"/>
      <c r="IF1595" s="904"/>
      <c r="IG1595" s="904"/>
      <c r="IH1595" s="904"/>
      <c r="II1595" s="904"/>
      <c r="IJ1595" s="904"/>
      <c r="IK1595" s="904"/>
      <c r="IL1595" s="904"/>
      <c r="IM1595" s="904"/>
      <c r="IN1595" s="904"/>
      <c r="IO1595" s="904"/>
      <c r="IP1595" s="904"/>
      <c r="IQ1595" s="904"/>
      <c r="IR1595" s="904"/>
      <c r="IS1595" s="904"/>
      <c r="IT1595" s="904"/>
      <c r="IU1595" s="904"/>
      <c r="IV1595" s="904"/>
      <c r="IW1595" s="904"/>
      <c r="IX1595" s="904"/>
      <c r="IY1595" s="904"/>
      <c r="IZ1595" s="904"/>
      <c r="JA1595" s="904"/>
      <c r="JB1595" s="904"/>
      <c r="JC1595" s="904"/>
      <c r="JD1595" s="904"/>
      <c r="JE1595" s="904"/>
      <c r="JF1595" s="904"/>
      <c r="JG1595" s="904"/>
      <c r="JH1595" s="904"/>
      <c r="JI1595" s="904"/>
      <c r="JJ1595" s="904"/>
      <c r="JK1595" s="904"/>
      <c r="JL1595" s="904"/>
      <c r="JM1595" s="904"/>
      <c r="JN1595" s="904"/>
      <c r="JO1595" s="904"/>
      <c r="JP1595" s="904"/>
      <c r="JQ1595" s="904"/>
      <c r="JR1595" s="904"/>
      <c r="JS1595" s="904"/>
      <c r="JT1595" s="904"/>
      <c r="JU1595" s="904"/>
      <c r="JV1595" s="904"/>
      <c r="JW1595" s="904"/>
      <c r="JX1595" s="904"/>
      <c r="JY1595" s="904"/>
      <c r="JZ1595" s="904"/>
      <c r="KA1595" s="904"/>
      <c r="KB1595" s="904"/>
      <c r="KC1595" s="904"/>
      <c r="KD1595" s="904"/>
      <c r="KE1595" s="904"/>
      <c r="KF1595" s="904"/>
      <c r="KG1595" s="904"/>
      <c r="KH1595" s="904"/>
      <c r="KI1595" s="904"/>
      <c r="KJ1595" s="904"/>
      <c r="KK1595" s="904"/>
      <c r="KL1595" s="904"/>
      <c r="KM1595" s="904"/>
      <c r="KN1595" s="904"/>
      <c r="KO1595" s="904"/>
      <c r="KP1595" s="904"/>
      <c r="KQ1595" s="904"/>
      <c r="KR1595" s="904"/>
      <c r="KS1595" s="904"/>
      <c r="KT1595" s="904"/>
      <c r="KU1595" s="904"/>
      <c r="KV1595" s="904"/>
      <c r="KW1595" s="904"/>
      <c r="KX1595" s="904"/>
      <c r="KY1595" s="904"/>
      <c r="KZ1595" s="904"/>
      <c r="LA1595" s="904"/>
      <c r="LB1595" s="904"/>
      <c r="LC1595" s="904"/>
      <c r="LD1595" s="904"/>
      <c r="LE1595" s="904"/>
      <c r="LF1595" s="904"/>
      <c r="LG1595" s="904"/>
      <c r="LH1595" s="904"/>
      <c r="LI1595" s="904"/>
      <c r="LJ1595" s="904"/>
      <c r="LK1595" s="904"/>
      <c r="LL1595" s="904"/>
      <c r="LM1595" s="904"/>
      <c r="LN1595" s="904"/>
      <c r="LO1595" s="904"/>
      <c r="LP1595" s="904"/>
      <c r="LQ1595" s="904"/>
      <c r="LR1595" s="904"/>
      <c r="LS1595" s="904"/>
      <c r="LT1595" s="904"/>
      <c r="LU1595" s="904"/>
      <c r="LV1595" s="904"/>
      <c r="LW1595" s="904"/>
      <c r="LX1595" s="904"/>
      <c r="LY1595" s="904"/>
      <c r="LZ1595" s="904"/>
      <c r="MA1595" s="904"/>
      <c r="MB1595" s="904"/>
      <c r="MC1595" s="904"/>
      <c r="MD1595" s="904"/>
      <c r="ME1595" s="904"/>
      <c r="MF1595" s="904"/>
      <c r="MG1595" s="904"/>
      <c r="MH1595" s="904"/>
      <c r="MI1595" s="904"/>
      <c r="MJ1595" s="904"/>
      <c r="MK1595" s="904"/>
      <c r="ML1595" s="904"/>
      <c r="MM1595" s="904"/>
      <c r="MN1595" s="904"/>
      <c r="MO1595" s="904"/>
      <c r="MP1595" s="904"/>
      <c r="MQ1595" s="904"/>
      <c r="MR1595" s="904"/>
      <c r="MS1595" s="904"/>
      <c r="MT1595" s="904"/>
      <c r="MU1595" s="904"/>
      <c r="MV1595" s="904"/>
      <c r="MW1595" s="904"/>
      <c r="MX1595" s="904"/>
      <c r="MY1595" s="904"/>
      <c r="MZ1595" s="904"/>
      <c r="NA1595" s="904"/>
      <c r="NB1595" s="904"/>
      <c r="NC1595" s="904"/>
      <c r="ND1595" s="904"/>
      <c r="NE1595" s="904"/>
      <c r="NF1595" s="904"/>
      <c r="NG1595" s="904"/>
      <c r="NH1595" s="904"/>
      <c r="NI1595" s="904"/>
      <c r="NJ1595" s="904"/>
      <c r="NK1595" s="904"/>
      <c r="NL1595" s="904"/>
      <c r="NM1595" s="904"/>
      <c r="NN1595" s="904"/>
      <c r="NO1595" s="904"/>
      <c r="NP1595" s="904"/>
      <c r="NQ1595" s="904"/>
      <c r="NR1595" s="904"/>
      <c r="NS1595" s="904"/>
      <c r="NT1595" s="904"/>
      <c r="NU1595" s="904"/>
      <c r="NV1595" s="904"/>
      <c r="NW1595" s="904"/>
      <c r="NX1595" s="904"/>
      <c r="NY1595" s="904"/>
      <c r="NZ1595" s="904"/>
      <c r="OA1595" s="904"/>
      <c r="OB1595" s="904"/>
      <c r="OC1595" s="904"/>
      <c r="OD1595" s="904"/>
      <c r="OE1595" s="904"/>
      <c r="OF1595" s="904"/>
      <c r="OG1595" s="904"/>
      <c r="OH1595" s="904"/>
      <c r="OI1595" s="904"/>
      <c r="OJ1595" s="904"/>
      <c r="OK1595" s="904"/>
      <c r="OL1595" s="904"/>
      <c r="OM1595" s="904"/>
      <c r="ON1595" s="904"/>
      <c r="OO1595" s="904"/>
      <c r="OP1595" s="904"/>
      <c r="OQ1595" s="904"/>
      <c r="OR1595" s="904"/>
      <c r="OS1595" s="904"/>
      <c r="OT1595" s="904"/>
      <c r="OU1595" s="904"/>
      <c r="OV1595" s="904"/>
      <c r="OW1595" s="904"/>
      <c r="OX1595" s="904"/>
      <c r="OY1595" s="904"/>
      <c r="OZ1595" s="904"/>
      <c r="PA1595" s="904"/>
      <c r="PB1595" s="904"/>
      <c r="PC1595" s="904"/>
      <c r="PD1595" s="904"/>
      <c r="PE1595" s="904"/>
      <c r="PF1595" s="904"/>
      <c r="PG1595" s="904"/>
      <c r="PH1595" s="904"/>
      <c r="PI1595" s="904"/>
      <c r="PJ1595" s="904"/>
      <c r="PK1595" s="904"/>
      <c r="PL1595" s="904"/>
      <c r="PM1595" s="904"/>
      <c r="PN1595" s="904"/>
      <c r="PO1595" s="904"/>
      <c r="PP1595" s="904"/>
      <c r="PQ1595" s="904"/>
      <c r="PR1595" s="904"/>
      <c r="PS1595" s="904"/>
      <c r="PT1595" s="904"/>
      <c r="PU1595" s="904"/>
      <c r="PV1595" s="904"/>
      <c r="PW1595" s="904"/>
      <c r="PX1595" s="904"/>
      <c r="PY1595" s="904"/>
      <c r="PZ1595" s="904"/>
      <c r="QA1595" s="904"/>
      <c r="QB1595" s="904"/>
      <c r="QC1595" s="904"/>
      <c r="QD1595" s="904"/>
      <c r="QE1595" s="904"/>
      <c r="QF1595" s="904"/>
      <c r="QG1595" s="904"/>
      <c r="QH1595" s="904"/>
      <c r="QI1595" s="904"/>
      <c r="QJ1595" s="904"/>
      <c r="QK1595" s="904"/>
      <c r="QL1595" s="904"/>
      <c r="QM1595" s="904"/>
      <c r="QN1595" s="904"/>
      <c r="QO1595" s="904"/>
      <c r="QP1595" s="904"/>
      <c r="QQ1595" s="904"/>
      <c r="QR1595" s="904"/>
      <c r="QS1595" s="904"/>
      <c r="QT1595" s="904"/>
      <c r="QU1595" s="904"/>
      <c r="QV1595" s="904"/>
      <c r="QW1595" s="904"/>
      <c r="QX1595" s="904"/>
      <c r="QY1595" s="904"/>
      <c r="QZ1595" s="904"/>
      <c r="RA1595" s="904"/>
      <c r="RB1595" s="904"/>
      <c r="RC1595" s="904"/>
      <c r="RD1595" s="904"/>
      <c r="RE1595" s="904"/>
      <c r="RF1595" s="904"/>
      <c r="RG1595" s="904"/>
      <c r="RH1595" s="904"/>
      <c r="RI1595" s="904"/>
      <c r="RJ1595" s="904"/>
      <c r="RK1595" s="904"/>
      <c r="RL1595" s="904"/>
      <c r="RM1595" s="904"/>
      <c r="RN1595" s="904"/>
      <c r="RO1595" s="904"/>
      <c r="RP1595" s="904"/>
      <c r="RQ1595" s="904"/>
      <c r="RR1595" s="904"/>
      <c r="RS1595" s="904"/>
      <c r="RT1595" s="904"/>
      <c r="RU1595" s="904"/>
      <c r="RV1595" s="904"/>
      <c r="RW1595" s="904"/>
      <c r="RX1595" s="904"/>
      <c r="RY1595" s="904"/>
      <c r="RZ1595" s="904"/>
      <c r="SA1595" s="904"/>
      <c r="SB1595" s="904"/>
      <c r="SC1595" s="904"/>
      <c r="SD1595" s="904"/>
      <c r="SE1595" s="904"/>
      <c r="SF1595" s="904"/>
      <c r="SG1595" s="904"/>
      <c r="SH1595" s="904"/>
      <c r="SI1595" s="904"/>
      <c r="SJ1595" s="904"/>
      <c r="SK1595" s="904"/>
      <c r="SL1595" s="904"/>
      <c r="SM1595" s="904"/>
      <c r="SN1595" s="904"/>
      <c r="SO1595" s="904"/>
      <c r="SP1595" s="904"/>
      <c r="SQ1595" s="904"/>
      <c r="SR1595" s="904"/>
      <c r="SS1595" s="904"/>
      <c r="ST1595" s="904"/>
      <c r="SU1595" s="904"/>
      <c r="SV1595" s="904"/>
      <c r="SW1595" s="904"/>
      <c r="SX1595" s="904"/>
      <c r="SY1595" s="904"/>
      <c r="SZ1595" s="904"/>
      <c r="TA1595" s="904"/>
      <c r="TB1595" s="904"/>
      <c r="TC1595" s="904"/>
      <c r="TD1595" s="904"/>
      <c r="TE1595" s="904"/>
      <c r="TF1595" s="904"/>
      <c r="TG1595" s="904"/>
      <c r="TH1595" s="904"/>
      <c r="TI1595" s="904"/>
    </row>
    <row r="1596" spans="1:529" s="910" customFormat="1" ht="46.5" customHeight="1" x14ac:dyDescent="0.25">
      <c r="A1596" s="867" t="s">
        <v>8901</v>
      </c>
      <c r="B1596" s="906">
        <v>45432</v>
      </c>
      <c r="C1596" s="871" t="s">
        <v>8903</v>
      </c>
      <c r="D1596" s="871" t="s">
        <v>8902</v>
      </c>
      <c r="E1596" s="871" t="s">
        <v>7159</v>
      </c>
      <c r="F1596" s="871" t="s">
        <v>45</v>
      </c>
      <c r="G1596" s="871" t="s">
        <v>45</v>
      </c>
      <c r="H1596" s="867" t="s">
        <v>1673</v>
      </c>
      <c r="I1596" s="906">
        <v>45450</v>
      </c>
      <c r="J1596" s="906">
        <v>47623</v>
      </c>
      <c r="K1596" s="871"/>
      <c r="L1596" s="871" t="s">
        <v>365</v>
      </c>
      <c r="M1596" s="871" t="s">
        <v>289</v>
      </c>
      <c r="N1596" s="871" t="s">
        <v>25</v>
      </c>
      <c r="O1596" s="871">
        <v>265.5</v>
      </c>
      <c r="P1596" s="907"/>
      <c r="Q1596" s="907"/>
      <c r="R1596" s="907"/>
      <c r="S1596" s="907"/>
      <c r="T1596" s="908">
        <v>0.09</v>
      </c>
      <c r="U1596" s="871">
        <v>0.7</v>
      </c>
      <c r="V1596" s="871">
        <v>265.5</v>
      </c>
      <c r="W1596" s="867" t="s">
        <v>8030</v>
      </c>
      <c r="X1596" s="871">
        <v>35</v>
      </c>
      <c r="Y1596" s="871">
        <v>25</v>
      </c>
      <c r="Z1596" s="871">
        <v>125</v>
      </c>
      <c r="AA1596" s="871" t="s">
        <v>1090</v>
      </c>
      <c r="AB1596" s="871" t="s">
        <v>1090</v>
      </c>
      <c r="AC1596" s="871" t="s">
        <v>1090</v>
      </c>
      <c r="AD1596" s="871" t="s">
        <v>1090</v>
      </c>
      <c r="AE1596" s="871" t="s">
        <v>1090</v>
      </c>
      <c r="AF1596" s="871" t="s">
        <v>1090</v>
      </c>
      <c r="AG1596" s="871" t="s">
        <v>1090</v>
      </c>
      <c r="AH1596" s="871">
        <v>15</v>
      </c>
      <c r="AI1596" s="871" t="s">
        <v>8905</v>
      </c>
      <c r="AJ1596" s="871" t="s">
        <v>8906</v>
      </c>
      <c r="AK1596" s="871" t="s">
        <v>200</v>
      </c>
      <c r="AL1596" s="909"/>
      <c r="AM1596" s="904"/>
      <c r="AN1596" s="904"/>
      <c r="AO1596" s="904"/>
      <c r="AP1596" s="904"/>
      <c r="AQ1596" s="904"/>
      <c r="AR1596" s="904"/>
      <c r="AS1596" s="904"/>
      <c r="AT1596" s="904"/>
      <c r="AU1596" s="904"/>
      <c r="AV1596" s="904"/>
      <c r="AW1596" s="904"/>
      <c r="AX1596" s="904"/>
      <c r="AY1596" s="904"/>
      <c r="AZ1596" s="904"/>
      <c r="BA1596" s="904"/>
      <c r="BB1596" s="904"/>
      <c r="BC1596" s="904"/>
      <c r="BD1596" s="904"/>
      <c r="BE1596" s="904"/>
      <c r="BF1596" s="904"/>
      <c r="BG1596" s="904"/>
      <c r="BH1596" s="904"/>
      <c r="BI1596" s="904"/>
      <c r="BJ1596" s="904"/>
      <c r="BK1596" s="904"/>
      <c r="BL1596" s="904"/>
      <c r="BM1596" s="904"/>
      <c r="BN1596" s="904"/>
      <c r="BO1596" s="904"/>
      <c r="BP1596" s="904"/>
      <c r="BQ1596" s="904"/>
      <c r="BR1596" s="904"/>
      <c r="BS1596" s="904"/>
      <c r="BT1596" s="904"/>
      <c r="BU1596" s="904"/>
      <c r="BV1596" s="904"/>
      <c r="BW1596" s="904"/>
      <c r="BX1596" s="904"/>
      <c r="BY1596" s="904"/>
      <c r="BZ1596" s="904"/>
      <c r="CA1596" s="904"/>
      <c r="CB1596" s="904"/>
      <c r="CC1596" s="904"/>
      <c r="CD1596" s="904"/>
      <c r="CE1596" s="904"/>
      <c r="CF1596" s="904"/>
      <c r="CG1596" s="904"/>
      <c r="CH1596" s="904"/>
      <c r="CI1596" s="904"/>
      <c r="CJ1596" s="904"/>
      <c r="CK1596" s="904"/>
      <c r="CL1596" s="904"/>
      <c r="CM1596" s="904"/>
      <c r="CN1596" s="904"/>
      <c r="CO1596" s="904"/>
      <c r="CP1596" s="904"/>
      <c r="CQ1596" s="904"/>
      <c r="CR1596" s="904"/>
      <c r="CS1596" s="904"/>
      <c r="CT1596" s="904"/>
      <c r="CU1596" s="904"/>
      <c r="CV1596" s="904"/>
      <c r="CW1596" s="904"/>
      <c r="CX1596" s="904"/>
      <c r="CY1596" s="904"/>
      <c r="CZ1596" s="904"/>
      <c r="DA1596" s="904"/>
      <c r="DB1596" s="904"/>
      <c r="DC1596" s="904"/>
      <c r="DD1596" s="904"/>
      <c r="DE1596" s="904"/>
      <c r="DF1596" s="904"/>
      <c r="DG1596" s="904"/>
      <c r="DH1596" s="904"/>
      <c r="DI1596" s="904"/>
      <c r="DJ1596" s="904"/>
      <c r="DK1596" s="904"/>
      <c r="DL1596" s="904"/>
      <c r="DM1596" s="904"/>
      <c r="DN1596" s="904"/>
      <c r="DO1596" s="904"/>
      <c r="DP1596" s="904"/>
      <c r="DQ1596" s="904"/>
      <c r="DR1596" s="904"/>
      <c r="DS1596" s="904"/>
      <c r="DT1596" s="904"/>
      <c r="DU1596" s="904"/>
      <c r="DV1596" s="904"/>
      <c r="DW1596" s="904"/>
      <c r="DX1596" s="904"/>
      <c r="DY1596" s="904"/>
      <c r="DZ1596" s="904"/>
      <c r="EA1596" s="904"/>
      <c r="EB1596" s="904"/>
      <c r="EC1596" s="904"/>
      <c r="ED1596" s="904"/>
      <c r="EE1596" s="904"/>
      <c r="EF1596" s="904"/>
      <c r="EG1596" s="904"/>
      <c r="EH1596" s="904"/>
      <c r="EI1596" s="904"/>
      <c r="EJ1596" s="904"/>
      <c r="EK1596" s="904"/>
      <c r="EL1596" s="904"/>
      <c r="EM1596" s="904"/>
      <c r="EN1596" s="904"/>
      <c r="EO1596" s="904"/>
      <c r="EP1596" s="904"/>
      <c r="EQ1596" s="904"/>
      <c r="ER1596" s="904"/>
      <c r="ES1596" s="904"/>
      <c r="ET1596" s="904"/>
      <c r="EU1596" s="904"/>
      <c r="EV1596" s="904"/>
      <c r="EW1596" s="904"/>
      <c r="EX1596" s="904"/>
      <c r="EY1596" s="904"/>
      <c r="EZ1596" s="904"/>
      <c r="FA1596" s="904"/>
      <c r="FB1596" s="904"/>
      <c r="FC1596" s="904"/>
      <c r="FD1596" s="904"/>
      <c r="FE1596" s="904"/>
      <c r="FF1596" s="904"/>
      <c r="FG1596" s="904"/>
      <c r="FH1596" s="904"/>
      <c r="FI1596" s="904"/>
      <c r="FJ1596" s="904"/>
      <c r="FK1596" s="904"/>
      <c r="FL1596" s="904"/>
      <c r="FM1596" s="904"/>
      <c r="FN1596" s="904"/>
      <c r="FO1596" s="904"/>
      <c r="FP1596" s="904"/>
      <c r="FQ1596" s="904"/>
      <c r="FR1596" s="904"/>
      <c r="FS1596" s="904"/>
      <c r="FT1596" s="904"/>
      <c r="FU1596" s="904"/>
      <c r="FV1596" s="904"/>
      <c r="FW1596" s="904"/>
      <c r="FX1596" s="904"/>
      <c r="FY1596" s="904"/>
      <c r="FZ1596" s="904"/>
      <c r="GA1596" s="904"/>
      <c r="GB1596" s="904"/>
      <c r="GC1596" s="904"/>
      <c r="GD1596" s="904"/>
      <c r="GE1596" s="904"/>
      <c r="GF1596" s="904"/>
      <c r="GG1596" s="904"/>
      <c r="GH1596" s="904"/>
      <c r="GI1596" s="904"/>
      <c r="GJ1596" s="904"/>
      <c r="GK1596" s="904"/>
      <c r="GL1596" s="904"/>
      <c r="GM1596" s="904"/>
      <c r="GN1596" s="904"/>
      <c r="GO1596" s="904"/>
      <c r="GP1596" s="904"/>
      <c r="GQ1596" s="904"/>
      <c r="GR1596" s="904"/>
      <c r="GS1596" s="904"/>
      <c r="GT1596" s="904"/>
      <c r="GU1596" s="904"/>
      <c r="GV1596" s="904"/>
      <c r="GW1596" s="904"/>
      <c r="GX1596" s="904"/>
      <c r="GY1596" s="904"/>
      <c r="GZ1596" s="904"/>
      <c r="HA1596" s="904"/>
      <c r="HB1596" s="904"/>
      <c r="HC1596" s="904"/>
      <c r="HD1596" s="904"/>
      <c r="HE1596" s="904"/>
      <c r="HF1596" s="904"/>
      <c r="HG1596" s="904"/>
      <c r="HH1596" s="904"/>
      <c r="HI1596" s="904"/>
      <c r="HJ1596" s="904"/>
      <c r="HK1596" s="904"/>
      <c r="HL1596" s="904"/>
      <c r="HM1596" s="904"/>
      <c r="HN1596" s="904"/>
      <c r="HO1596" s="904"/>
      <c r="HP1596" s="904"/>
      <c r="HQ1596" s="904"/>
      <c r="HR1596" s="904"/>
      <c r="HS1596" s="904"/>
      <c r="HT1596" s="904"/>
      <c r="HU1596" s="904"/>
      <c r="HV1596" s="904"/>
      <c r="HW1596" s="904"/>
      <c r="HX1596" s="904"/>
      <c r="HY1596" s="904"/>
      <c r="HZ1596" s="904"/>
      <c r="IA1596" s="904"/>
      <c r="IB1596" s="904"/>
      <c r="IC1596" s="904"/>
      <c r="ID1596" s="904"/>
      <c r="IE1596" s="904"/>
      <c r="IF1596" s="904"/>
      <c r="IG1596" s="904"/>
      <c r="IH1596" s="904"/>
      <c r="II1596" s="904"/>
      <c r="IJ1596" s="904"/>
      <c r="IK1596" s="904"/>
      <c r="IL1596" s="904"/>
      <c r="IM1596" s="904"/>
      <c r="IN1596" s="904"/>
      <c r="IO1596" s="904"/>
      <c r="IP1596" s="904"/>
      <c r="IQ1596" s="904"/>
      <c r="IR1596" s="904"/>
      <c r="IS1596" s="904"/>
      <c r="IT1596" s="904"/>
      <c r="IU1596" s="904"/>
      <c r="IV1596" s="904"/>
      <c r="IW1596" s="904"/>
      <c r="IX1596" s="904"/>
      <c r="IY1596" s="904"/>
      <c r="IZ1596" s="904"/>
      <c r="JA1596" s="904"/>
      <c r="JB1596" s="904"/>
      <c r="JC1596" s="904"/>
      <c r="JD1596" s="904"/>
      <c r="JE1596" s="904"/>
      <c r="JF1596" s="904"/>
      <c r="JG1596" s="904"/>
      <c r="JH1596" s="904"/>
      <c r="JI1596" s="904"/>
      <c r="JJ1596" s="904"/>
      <c r="JK1596" s="904"/>
      <c r="JL1596" s="904"/>
      <c r="JM1596" s="904"/>
      <c r="JN1596" s="904"/>
      <c r="JO1596" s="904"/>
      <c r="JP1596" s="904"/>
      <c r="JQ1596" s="904"/>
      <c r="JR1596" s="904"/>
      <c r="JS1596" s="904"/>
      <c r="JT1596" s="904"/>
      <c r="JU1596" s="904"/>
      <c r="JV1596" s="904"/>
      <c r="JW1596" s="904"/>
      <c r="JX1596" s="904"/>
      <c r="JY1596" s="904"/>
      <c r="JZ1596" s="904"/>
      <c r="KA1596" s="904"/>
      <c r="KB1596" s="904"/>
      <c r="KC1596" s="904"/>
      <c r="KD1596" s="904"/>
      <c r="KE1596" s="904"/>
      <c r="KF1596" s="904"/>
      <c r="KG1596" s="904"/>
      <c r="KH1596" s="904"/>
      <c r="KI1596" s="904"/>
      <c r="KJ1596" s="904"/>
      <c r="KK1596" s="904"/>
      <c r="KL1596" s="904"/>
      <c r="KM1596" s="904"/>
      <c r="KN1596" s="904"/>
      <c r="KO1596" s="904"/>
      <c r="KP1596" s="904"/>
      <c r="KQ1596" s="904"/>
      <c r="KR1596" s="904"/>
      <c r="KS1596" s="904"/>
      <c r="KT1596" s="904"/>
      <c r="KU1596" s="904"/>
      <c r="KV1596" s="904"/>
      <c r="KW1596" s="904"/>
      <c r="KX1596" s="904"/>
      <c r="KY1596" s="904"/>
      <c r="KZ1596" s="904"/>
      <c r="LA1596" s="904"/>
      <c r="LB1596" s="904"/>
      <c r="LC1596" s="904"/>
      <c r="LD1596" s="904"/>
      <c r="LE1596" s="904"/>
      <c r="LF1596" s="904"/>
      <c r="LG1596" s="904"/>
      <c r="LH1596" s="904"/>
      <c r="LI1596" s="904"/>
      <c r="LJ1596" s="904"/>
      <c r="LK1596" s="904"/>
      <c r="LL1596" s="904"/>
      <c r="LM1596" s="904"/>
      <c r="LN1596" s="904"/>
      <c r="LO1596" s="904"/>
      <c r="LP1596" s="904"/>
      <c r="LQ1596" s="904"/>
      <c r="LR1596" s="904"/>
      <c r="LS1596" s="904"/>
      <c r="LT1596" s="904"/>
      <c r="LU1596" s="904"/>
      <c r="LV1596" s="904"/>
      <c r="LW1596" s="904"/>
      <c r="LX1596" s="904"/>
      <c r="LY1596" s="904"/>
      <c r="LZ1596" s="904"/>
      <c r="MA1596" s="904"/>
      <c r="MB1596" s="904"/>
      <c r="MC1596" s="904"/>
      <c r="MD1596" s="904"/>
      <c r="ME1596" s="904"/>
      <c r="MF1596" s="904"/>
      <c r="MG1596" s="904"/>
      <c r="MH1596" s="904"/>
      <c r="MI1596" s="904"/>
      <c r="MJ1596" s="904"/>
      <c r="MK1596" s="904"/>
      <c r="ML1596" s="904"/>
      <c r="MM1596" s="904"/>
      <c r="MN1596" s="904"/>
      <c r="MO1596" s="904"/>
      <c r="MP1596" s="904"/>
      <c r="MQ1596" s="904"/>
      <c r="MR1596" s="904"/>
      <c r="MS1596" s="904"/>
      <c r="MT1596" s="904"/>
      <c r="MU1596" s="904"/>
      <c r="MV1596" s="904"/>
      <c r="MW1596" s="904"/>
      <c r="MX1596" s="904"/>
      <c r="MY1596" s="904"/>
      <c r="MZ1596" s="904"/>
      <c r="NA1596" s="904"/>
      <c r="NB1596" s="904"/>
      <c r="NC1596" s="904"/>
      <c r="ND1596" s="904"/>
      <c r="NE1596" s="904"/>
      <c r="NF1596" s="904"/>
      <c r="NG1596" s="904"/>
      <c r="NH1596" s="904"/>
      <c r="NI1596" s="904"/>
      <c r="NJ1596" s="904"/>
      <c r="NK1596" s="904"/>
      <c r="NL1596" s="904"/>
      <c r="NM1596" s="904"/>
      <c r="NN1596" s="904"/>
      <c r="NO1596" s="904"/>
      <c r="NP1596" s="904"/>
      <c r="NQ1596" s="904"/>
      <c r="NR1596" s="904"/>
      <c r="NS1596" s="904"/>
      <c r="NT1596" s="904"/>
      <c r="NU1596" s="904"/>
      <c r="NV1596" s="904"/>
      <c r="NW1596" s="904"/>
      <c r="NX1596" s="904"/>
      <c r="NY1596" s="904"/>
      <c r="NZ1596" s="904"/>
      <c r="OA1596" s="904"/>
      <c r="OB1596" s="904"/>
      <c r="OC1596" s="904"/>
      <c r="OD1596" s="904"/>
      <c r="OE1596" s="904"/>
      <c r="OF1596" s="904"/>
      <c r="OG1596" s="904"/>
      <c r="OH1596" s="904"/>
      <c r="OI1596" s="904"/>
      <c r="OJ1596" s="904"/>
      <c r="OK1596" s="904"/>
      <c r="OL1596" s="904"/>
      <c r="OM1596" s="904"/>
      <c r="ON1596" s="904"/>
      <c r="OO1596" s="904"/>
      <c r="OP1596" s="904"/>
      <c r="OQ1596" s="904"/>
      <c r="OR1596" s="904"/>
      <c r="OS1596" s="904"/>
      <c r="OT1596" s="904"/>
      <c r="OU1596" s="904"/>
      <c r="OV1596" s="904"/>
      <c r="OW1596" s="904"/>
      <c r="OX1596" s="904"/>
      <c r="OY1596" s="904"/>
      <c r="OZ1596" s="904"/>
      <c r="PA1596" s="904"/>
      <c r="PB1596" s="904"/>
      <c r="PC1596" s="904"/>
      <c r="PD1596" s="904"/>
      <c r="PE1596" s="904"/>
      <c r="PF1596" s="904"/>
      <c r="PG1596" s="904"/>
      <c r="PH1596" s="904"/>
      <c r="PI1596" s="904"/>
      <c r="PJ1596" s="904"/>
      <c r="PK1596" s="904"/>
      <c r="PL1596" s="904"/>
      <c r="PM1596" s="904"/>
      <c r="PN1596" s="904"/>
      <c r="PO1596" s="904"/>
      <c r="PP1596" s="904"/>
      <c r="PQ1596" s="904"/>
      <c r="PR1596" s="904"/>
      <c r="PS1596" s="904"/>
      <c r="PT1596" s="904"/>
      <c r="PU1596" s="904"/>
      <c r="PV1596" s="904"/>
      <c r="PW1596" s="904"/>
      <c r="PX1596" s="904"/>
      <c r="PY1596" s="904"/>
      <c r="PZ1596" s="904"/>
      <c r="QA1596" s="904"/>
      <c r="QB1596" s="904"/>
      <c r="QC1596" s="904"/>
      <c r="QD1596" s="904"/>
      <c r="QE1596" s="904"/>
      <c r="QF1596" s="904"/>
      <c r="QG1596" s="904"/>
      <c r="QH1596" s="904"/>
      <c r="QI1596" s="904"/>
      <c r="QJ1596" s="904"/>
      <c r="QK1596" s="904"/>
      <c r="QL1596" s="904"/>
      <c r="QM1596" s="904"/>
      <c r="QN1596" s="904"/>
      <c r="QO1596" s="904"/>
      <c r="QP1596" s="904"/>
      <c r="QQ1596" s="904"/>
      <c r="QR1596" s="904"/>
      <c r="QS1596" s="904"/>
      <c r="QT1596" s="904"/>
      <c r="QU1596" s="904"/>
      <c r="QV1596" s="904"/>
      <c r="QW1596" s="904"/>
      <c r="QX1596" s="904"/>
      <c r="QY1596" s="904"/>
      <c r="QZ1596" s="904"/>
      <c r="RA1596" s="904"/>
      <c r="RB1596" s="904"/>
      <c r="RC1596" s="904"/>
      <c r="RD1596" s="904"/>
      <c r="RE1596" s="904"/>
      <c r="RF1596" s="904"/>
      <c r="RG1596" s="904"/>
      <c r="RH1596" s="904"/>
      <c r="RI1596" s="904"/>
      <c r="RJ1596" s="904"/>
      <c r="RK1596" s="904"/>
      <c r="RL1596" s="904"/>
      <c r="RM1596" s="904"/>
      <c r="RN1596" s="904"/>
      <c r="RO1596" s="904"/>
      <c r="RP1596" s="904"/>
      <c r="RQ1596" s="904"/>
      <c r="RR1596" s="904"/>
      <c r="RS1596" s="904"/>
      <c r="RT1596" s="904"/>
      <c r="RU1596" s="904"/>
      <c r="RV1596" s="904"/>
      <c r="RW1596" s="904"/>
      <c r="RX1596" s="904"/>
      <c r="RY1596" s="904"/>
      <c r="RZ1596" s="904"/>
      <c r="SA1596" s="904"/>
      <c r="SB1596" s="904"/>
      <c r="SC1596" s="904"/>
      <c r="SD1596" s="904"/>
      <c r="SE1596" s="904"/>
      <c r="SF1596" s="904"/>
      <c r="SG1596" s="904"/>
      <c r="SH1596" s="904"/>
      <c r="SI1596" s="904"/>
      <c r="SJ1596" s="904"/>
      <c r="SK1596" s="904"/>
      <c r="SL1596" s="904"/>
      <c r="SM1596" s="904"/>
      <c r="SN1596" s="904"/>
      <c r="SO1596" s="904"/>
      <c r="SP1596" s="904"/>
      <c r="SQ1596" s="904"/>
      <c r="SR1596" s="904"/>
      <c r="SS1596" s="904"/>
      <c r="ST1596" s="904"/>
      <c r="SU1596" s="904"/>
      <c r="SV1596" s="904"/>
      <c r="SW1596" s="904"/>
      <c r="SX1596" s="904"/>
      <c r="SY1596" s="904"/>
      <c r="SZ1596" s="904"/>
      <c r="TA1596" s="904"/>
      <c r="TB1596" s="904"/>
      <c r="TC1596" s="904"/>
      <c r="TD1596" s="904"/>
      <c r="TE1596" s="904"/>
      <c r="TF1596" s="904"/>
      <c r="TG1596" s="904"/>
      <c r="TH1596" s="904"/>
      <c r="TI1596" s="904"/>
    </row>
    <row r="1597" spans="1:529" s="910" customFormat="1" ht="46.5" customHeight="1" thickBot="1" x14ac:dyDescent="0.3">
      <c r="A1597" s="878" t="s">
        <v>8901</v>
      </c>
      <c r="B1597" s="912">
        <v>45432</v>
      </c>
      <c r="C1597" s="881" t="s">
        <v>8904</v>
      </c>
      <c r="D1597" s="881" t="s">
        <v>8902</v>
      </c>
      <c r="E1597" s="881" t="s">
        <v>7159</v>
      </c>
      <c r="F1597" s="881" t="s">
        <v>45</v>
      </c>
      <c r="G1597" s="881" t="s">
        <v>45</v>
      </c>
      <c r="H1597" s="878" t="s">
        <v>1673</v>
      </c>
      <c r="I1597" s="912">
        <v>45450</v>
      </c>
      <c r="J1597" s="912">
        <v>47623</v>
      </c>
      <c r="K1597" s="881"/>
      <c r="L1597" s="881" t="s">
        <v>365</v>
      </c>
      <c r="M1597" s="881" t="s">
        <v>289</v>
      </c>
      <c r="N1597" s="881" t="s">
        <v>25</v>
      </c>
      <c r="O1597" s="881">
        <v>1720.9</v>
      </c>
      <c r="P1597" s="913"/>
      <c r="Q1597" s="913"/>
      <c r="R1597" s="913"/>
      <c r="S1597" s="913"/>
      <c r="T1597" s="914">
        <v>32.68</v>
      </c>
      <c r="U1597" s="881">
        <v>4.71</v>
      </c>
      <c r="V1597" s="881">
        <v>1720.9</v>
      </c>
      <c r="W1597" s="878" t="s">
        <v>8030</v>
      </c>
      <c r="X1597" s="881">
        <v>100</v>
      </c>
      <c r="Y1597" s="881"/>
      <c r="Z1597" s="881">
        <v>125</v>
      </c>
      <c r="AA1597" s="881" t="s">
        <v>1090</v>
      </c>
      <c r="AB1597" s="881" t="s">
        <v>1090</v>
      </c>
      <c r="AC1597" s="881" t="s">
        <v>1090</v>
      </c>
      <c r="AD1597" s="881" t="s">
        <v>1090</v>
      </c>
      <c r="AE1597" s="881" t="s">
        <v>1090</v>
      </c>
      <c r="AF1597" s="881">
        <v>0.5</v>
      </c>
      <c r="AG1597" s="881" t="s">
        <v>1090</v>
      </c>
      <c r="AH1597" s="881">
        <v>15</v>
      </c>
      <c r="AI1597" s="881" t="s">
        <v>8907</v>
      </c>
      <c r="AJ1597" s="881" t="s">
        <v>8908</v>
      </c>
      <c r="AK1597" s="881"/>
      <c r="AL1597" s="931"/>
    </row>
    <row r="1598" spans="1:529" s="910" customFormat="1" ht="46.5" customHeight="1" thickBot="1" x14ac:dyDescent="0.3">
      <c r="A1598" s="900" t="s">
        <v>8926</v>
      </c>
      <c r="B1598" s="898">
        <v>45457</v>
      </c>
      <c r="C1598" s="899" t="s">
        <v>8935</v>
      </c>
      <c r="D1598" s="899" t="s">
        <v>8927</v>
      </c>
      <c r="E1598" s="899" t="s">
        <v>33</v>
      </c>
      <c r="F1598" s="899" t="s">
        <v>41</v>
      </c>
      <c r="G1598" s="899" t="s">
        <v>33</v>
      </c>
      <c r="H1598" s="900" t="s">
        <v>7093</v>
      </c>
      <c r="I1598" s="898">
        <v>45476</v>
      </c>
      <c r="J1598" s="898" t="s">
        <v>6161</v>
      </c>
      <c r="K1598" s="899"/>
      <c r="L1598" s="899" t="s">
        <v>6673</v>
      </c>
      <c r="M1598" s="899" t="s">
        <v>4694</v>
      </c>
      <c r="N1598" s="899" t="s">
        <v>34</v>
      </c>
      <c r="O1598" s="899">
        <v>7993.2</v>
      </c>
      <c r="P1598" s="901"/>
      <c r="Q1598" s="901"/>
      <c r="R1598" s="901"/>
      <c r="S1598" s="901"/>
      <c r="T1598" s="902">
        <v>7.74</v>
      </c>
      <c r="U1598" s="899">
        <v>66.61</v>
      </c>
      <c r="V1598" s="899">
        <v>7993.2</v>
      </c>
      <c r="W1598" s="900" t="s">
        <v>8154</v>
      </c>
      <c r="X1598" s="899">
        <v>35</v>
      </c>
      <c r="Y1598" s="899">
        <v>25</v>
      </c>
      <c r="Z1598" s="899">
        <v>125</v>
      </c>
      <c r="AA1598" s="899" t="s">
        <v>1090</v>
      </c>
      <c r="AB1598" s="899" t="s">
        <v>1090</v>
      </c>
      <c r="AC1598" s="899" t="s">
        <v>1090</v>
      </c>
      <c r="AD1598" s="899" t="s">
        <v>1090</v>
      </c>
      <c r="AE1598" s="899" t="s">
        <v>1090</v>
      </c>
      <c r="AF1598" s="899">
        <v>0.3</v>
      </c>
      <c r="AG1598" s="899" t="s">
        <v>1090</v>
      </c>
      <c r="AH1598" s="899">
        <v>654.20000000000005</v>
      </c>
      <c r="AI1598" s="899" t="s">
        <v>8928</v>
      </c>
      <c r="AJ1598" s="899" t="s">
        <v>8929</v>
      </c>
      <c r="AK1598" s="899" t="s">
        <v>6164</v>
      </c>
      <c r="AL1598" s="903"/>
      <c r="AM1598" s="904"/>
      <c r="AN1598" s="904"/>
      <c r="AO1598" s="904"/>
      <c r="AP1598" s="904"/>
      <c r="AQ1598" s="904"/>
      <c r="AR1598" s="904"/>
      <c r="AS1598" s="904"/>
      <c r="AT1598" s="904"/>
      <c r="AU1598" s="904"/>
      <c r="AV1598" s="904"/>
      <c r="AW1598" s="904"/>
      <c r="AX1598" s="904"/>
      <c r="AY1598" s="904"/>
      <c r="AZ1598" s="904"/>
      <c r="BA1598" s="904"/>
      <c r="BB1598" s="904"/>
      <c r="BC1598" s="904"/>
      <c r="BD1598" s="904"/>
      <c r="BE1598" s="904"/>
      <c r="BF1598" s="904"/>
      <c r="BG1598" s="904"/>
      <c r="BH1598" s="904"/>
      <c r="BI1598" s="904"/>
      <c r="BJ1598" s="904"/>
      <c r="BK1598" s="904"/>
      <c r="BL1598" s="904"/>
      <c r="BM1598" s="904"/>
      <c r="BN1598" s="904"/>
      <c r="BO1598" s="904"/>
      <c r="BP1598" s="904"/>
      <c r="BQ1598" s="904"/>
      <c r="BR1598" s="904"/>
      <c r="BS1598" s="904"/>
      <c r="BT1598" s="904"/>
      <c r="BU1598" s="904"/>
      <c r="BV1598" s="904"/>
      <c r="BW1598" s="904"/>
      <c r="BX1598" s="904"/>
      <c r="BY1598" s="904"/>
      <c r="BZ1598" s="904"/>
      <c r="CA1598" s="904"/>
      <c r="CB1598" s="904"/>
      <c r="CC1598" s="904"/>
      <c r="CD1598" s="904"/>
      <c r="CE1598" s="904"/>
      <c r="CF1598" s="904"/>
      <c r="CG1598" s="904"/>
      <c r="CH1598" s="904"/>
      <c r="CI1598" s="904"/>
      <c r="CJ1598" s="904"/>
      <c r="CK1598" s="904"/>
      <c r="CL1598" s="904"/>
      <c r="CM1598" s="904"/>
      <c r="CN1598" s="904"/>
      <c r="CO1598" s="904"/>
      <c r="CP1598" s="904"/>
      <c r="CQ1598" s="904"/>
      <c r="CR1598" s="904"/>
      <c r="CS1598" s="904"/>
      <c r="CT1598" s="904"/>
      <c r="CU1598" s="904"/>
      <c r="CV1598" s="904"/>
      <c r="CW1598" s="904"/>
      <c r="CX1598" s="904"/>
      <c r="CY1598" s="904"/>
      <c r="CZ1598" s="904"/>
      <c r="DA1598" s="904"/>
      <c r="DB1598" s="904"/>
      <c r="DC1598" s="904"/>
      <c r="DD1598" s="904"/>
      <c r="DE1598" s="904"/>
      <c r="DF1598" s="904"/>
      <c r="DG1598" s="904"/>
      <c r="DH1598" s="904"/>
      <c r="DI1598" s="904"/>
      <c r="DJ1598" s="904"/>
      <c r="DK1598" s="904"/>
      <c r="DL1598" s="904"/>
      <c r="DM1598" s="904"/>
      <c r="DN1598" s="904"/>
      <c r="DO1598" s="904"/>
      <c r="DP1598" s="904"/>
      <c r="DQ1598" s="904"/>
      <c r="DR1598" s="904"/>
      <c r="DS1598" s="904"/>
      <c r="DT1598" s="904"/>
      <c r="DU1598" s="904"/>
      <c r="DV1598" s="904"/>
      <c r="DW1598" s="904"/>
      <c r="DX1598" s="904"/>
      <c r="DY1598" s="904"/>
      <c r="DZ1598" s="904"/>
      <c r="EA1598" s="904"/>
      <c r="EB1598" s="904"/>
      <c r="EC1598" s="904"/>
      <c r="ED1598" s="904"/>
      <c r="EE1598" s="904"/>
      <c r="EF1598" s="904"/>
      <c r="EG1598" s="904"/>
      <c r="EH1598" s="904"/>
      <c r="EI1598" s="904"/>
      <c r="EJ1598" s="904"/>
      <c r="EK1598" s="904"/>
      <c r="EL1598" s="904"/>
      <c r="EM1598" s="904"/>
      <c r="EN1598" s="904"/>
      <c r="EO1598" s="904"/>
      <c r="EP1598" s="904"/>
      <c r="EQ1598" s="904"/>
      <c r="ER1598" s="904"/>
      <c r="ES1598" s="904"/>
      <c r="ET1598" s="904"/>
      <c r="EU1598" s="904"/>
      <c r="EV1598" s="904"/>
      <c r="EW1598" s="904"/>
      <c r="EX1598" s="904"/>
      <c r="EY1598" s="904"/>
      <c r="EZ1598" s="904"/>
      <c r="FA1598" s="904"/>
      <c r="FB1598" s="904"/>
      <c r="FC1598" s="904"/>
      <c r="FD1598" s="904"/>
      <c r="FE1598" s="904"/>
      <c r="FF1598" s="904"/>
      <c r="FG1598" s="904"/>
      <c r="FH1598" s="904"/>
      <c r="FI1598" s="904"/>
      <c r="FJ1598" s="904"/>
      <c r="FK1598" s="904"/>
      <c r="FL1598" s="904"/>
      <c r="FM1598" s="904"/>
      <c r="FN1598" s="904"/>
      <c r="FO1598" s="904"/>
      <c r="FP1598" s="904"/>
      <c r="FQ1598" s="904"/>
      <c r="FR1598" s="904"/>
      <c r="FS1598" s="904"/>
      <c r="FT1598" s="904"/>
      <c r="FU1598" s="904"/>
      <c r="FV1598" s="904"/>
      <c r="FW1598" s="904"/>
      <c r="FX1598" s="904"/>
      <c r="FY1598" s="904"/>
      <c r="FZ1598" s="904"/>
      <c r="GA1598" s="904"/>
      <c r="GB1598" s="904"/>
      <c r="GC1598" s="904"/>
      <c r="GD1598" s="904"/>
      <c r="GE1598" s="904"/>
      <c r="GF1598" s="904"/>
      <c r="GG1598" s="904"/>
      <c r="GH1598" s="904"/>
      <c r="GI1598" s="904"/>
      <c r="GJ1598" s="904"/>
      <c r="GK1598" s="904"/>
      <c r="GL1598" s="904"/>
      <c r="GM1598" s="904"/>
      <c r="GN1598" s="904"/>
      <c r="GO1598" s="904"/>
      <c r="GP1598" s="904"/>
      <c r="GQ1598" s="904"/>
      <c r="GR1598" s="904"/>
      <c r="GS1598" s="904"/>
      <c r="GT1598" s="904"/>
      <c r="GU1598" s="904"/>
      <c r="GV1598" s="904"/>
      <c r="GW1598" s="904"/>
      <c r="GX1598" s="904"/>
      <c r="GY1598" s="904"/>
      <c r="GZ1598" s="904"/>
      <c r="HA1598" s="904"/>
      <c r="HB1598" s="904"/>
      <c r="HC1598" s="904"/>
      <c r="HD1598" s="904"/>
      <c r="HE1598" s="904"/>
      <c r="HF1598" s="904"/>
      <c r="HG1598" s="904"/>
      <c r="HH1598" s="904"/>
      <c r="HI1598" s="904"/>
      <c r="HJ1598" s="904"/>
      <c r="HK1598" s="904"/>
      <c r="HL1598" s="904"/>
      <c r="HM1598" s="904"/>
      <c r="HN1598" s="904"/>
      <c r="HO1598" s="904"/>
      <c r="HP1598" s="904"/>
      <c r="HQ1598" s="904"/>
      <c r="HR1598" s="904"/>
      <c r="HS1598" s="904"/>
      <c r="HT1598" s="904"/>
      <c r="HU1598" s="904"/>
      <c r="HV1598" s="904"/>
      <c r="HW1598" s="904"/>
      <c r="HX1598" s="904"/>
      <c r="HY1598" s="904"/>
      <c r="HZ1598" s="904"/>
      <c r="IA1598" s="904"/>
      <c r="IB1598" s="904"/>
      <c r="IC1598" s="904"/>
      <c r="ID1598" s="904"/>
      <c r="IE1598" s="904"/>
      <c r="IF1598" s="904"/>
      <c r="IG1598" s="904"/>
      <c r="IH1598" s="904"/>
      <c r="II1598" s="904"/>
      <c r="IJ1598" s="904"/>
      <c r="IK1598" s="904"/>
      <c r="IL1598" s="904"/>
      <c r="IM1598" s="904"/>
      <c r="IN1598" s="904"/>
      <c r="IO1598" s="904"/>
      <c r="IP1598" s="904"/>
      <c r="IQ1598" s="904"/>
      <c r="IR1598" s="904"/>
      <c r="IS1598" s="904"/>
      <c r="IT1598" s="904"/>
      <c r="IU1598" s="904"/>
      <c r="IV1598" s="904"/>
      <c r="IW1598" s="904"/>
      <c r="IX1598" s="904"/>
      <c r="IY1598" s="904"/>
      <c r="IZ1598" s="904"/>
      <c r="JA1598" s="904"/>
      <c r="JB1598" s="904"/>
      <c r="JC1598" s="904"/>
      <c r="JD1598" s="904"/>
      <c r="JE1598" s="904"/>
      <c r="JF1598" s="904"/>
      <c r="JG1598" s="904"/>
      <c r="JH1598" s="904"/>
      <c r="JI1598" s="904"/>
      <c r="JJ1598" s="904"/>
      <c r="JK1598" s="904"/>
      <c r="JL1598" s="904"/>
      <c r="JM1598" s="904"/>
      <c r="JN1598" s="904"/>
      <c r="JO1598" s="904"/>
      <c r="JP1598" s="904"/>
      <c r="JQ1598" s="904"/>
      <c r="JR1598" s="904"/>
      <c r="JS1598" s="904"/>
      <c r="JT1598" s="904"/>
      <c r="JU1598" s="904"/>
      <c r="JV1598" s="904"/>
      <c r="JW1598" s="904"/>
      <c r="JX1598" s="904"/>
      <c r="JY1598" s="904"/>
      <c r="JZ1598" s="904"/>
      <c r="KA1598" s="904"/>
      <c r="KB1598" s="904"/>
      <c r="KC1598" s="904"/>
      <c r="KD1598" s="904"/>
      <c r="KE1598" s="904"/>
      <c r="KF1598" s="904"/>
      <c r="KG1598" s="904"/>
      <c r="KH1598" s="904"/>
      <c r="KI1598" s="904"/>
      <c r="KJ1598" s="904"/>
      <c r="KK1598" s="904"/>
      <c r="KL1598" s="904"/>
      <c r="KM1598" s="904"/>
      <c r="KN1598" s="904"/>
      <c r="KO1598" s="904"/>
      <c r="KP1598" s="904"/>
      <c r="KQ1598" s="904"/>
      <c r="KR1598" s="904"/>
      <c r="KS1598" s="904"/>
      <c r="KT1598" s="904"/>
      <c r="KU1598" s="904"/>
      <c r="KV1598" s="904"/>
      <c r="KW1598" s="904"/>
      <c r="KX1598" s="904"/>
      <c r="KY1598" s="904"/>
      <c r="KZ1598" s="904"/>
      <c r="LA1598" s="904"/>
      <c r="LB1598" s="904"/>
      <c r="LC1598" s="904"/>
      <c r="LD1598" s="904"/>
      <c r="LE1598" s="904"/>
      <c r="LF1598" s="904"/>
      <c r="LG1598" s="904"/>
      <c r="LH1598" s="904"/>
      <c r="LI1598" s="904"/>
      <c r="LJ1598" s="904"/>
      <c r="LK1598" s="904"/>
      <c r="LL1598" s="904"/>
      <c r="LM1598" s="904"/>
      <c r="LN1598" s="904"/>
      <c r="LO1598" s="904"/>
      <c r="LP1598" s="904"/>
      <c r="LQ1598" s="904"/>
      <c r="LR1598" s="904"/>
      <c r="LS1598" s="904"/>
      <c r="LT1598" s="904"/>
      <c r="LU1598" s="904"/>
      <c r="LV1598" s="904"/>
      <c r="LW1598" s="904"/>
      <c r="LX1598" s="904"/>
      <c r="LY1598" s="904"/>
      <c r="LZ1598" s="904"/>
      <c r="MA1598" s="904"/>
      <c r="MB1598" s="904"/>
      <c r="MC1598" s="904"/>
      <c r="MD1598" s="904"/>
      <c r="ME1598" s="904"/>
      <c r="MF1598" s="904"/>
      <c r="MG1598" s="904"/>
      <c r="MH1598" s="904"/>
      <c r="MI1598" s="904"/>
      <c r="MJ1598" s="904"/>
      <c r="MK1598" s="904"/>
      <c r="ML1598" s="904"/>
      <c r="MM1598" s="904"/>
      <c r="MN1598" s="904"/>
      <c r="MO1598" s="904"/>
      <c r="MP1598" s="904"/>
      <c r="MQ1598" s="904"/>
      <c r="MR1598" s="904"/>
      <c r="MS1598" s="904"/>
      <c r="MT1598" s="904"/>
      <c r="MU1598" s="904"/>
      <c r="MV1598" s="904"/>
      <c r="MW1598" s="904"/>
      <c r="MX1598" s="904"/>
      <c r="MY1598" s="904"/>
      <c r="MZ1598" s="904"/>
      <c r="NA1598" s="904"/>
      <c r="NB1598" s="904"/>
      <c r="NC1598" s="904"/>
      <c r="ND1598" s="904"/>
      <c r="NE1598" s="904"/>
      <c r="NF1598" s="904"/>
      <c r="NG1598" s="904"/>
      <c r="NH1598" s="904"/>
      <c r="NI1598" s="904"/>
      <c r="NJ1598" s="904"/>
      <c r="NK1598" s="904"/>
      <c r="NL1598" s="904"/>
      <c r="NM1598" s="904"/>
      <c r="NN1598" s="904"/>
      <c r="NO1598" s="904"/>
      <c r="NP1598" s="904"/>
      <c r="NQ1598" s="904"/>
      <c r="NR1598" s="904"/>
      <c r="NS1598" s="904"/>
      <c r="NT1598" s="904"/>
      <c r="NU1598" s="904"/>
      <c r="NV1598" s="904"/>
      <c r="NW1598" s="904"/>
      <c r="NX1598" s="904"/>
      <c r="NY1598" s="904"/>
      <c r="NZ1598" s="904"/>
      <c r="OA1598" s="904"/>
      <c r="OB1598" s="904"/>
      <c r="OC1598" s="904"/>
      <c r="OD1598" s="904"/>
      <c r="OE1598" s="904"/>
      <c r="OF1598" s="904"/>
      <c r="OG1598" s="904"/>
      <c r="OH1598" s="904"/>
      <c r="OI1598" s="904"/>
      <c r="OJ1598" s="904"/>
      <c r="OK1598" s="904"/>
      <c r="OL1598" s="904"/>
      <c r="OM1598" s="904"/>
      <c r="ON1598" s="904"/>
      <c r="OO1598" s="904"/>
      <c r="OP1598" s="904"/>
      <c r="OQ1598" s="904"/>
      <c r="OR1598" s="904"/>
      <c r="OS1598" s="904"/>
      <c r="OT1598" s="904"/>
      <c r="OU1598" s="904"/>
      <c r="OV1598" s="904"/>
      <c r="OW1598" s="904"/>
      <c r="OX1598" s="904"/>
      <c r="OY1598" s="904"/>
      <c r="OZ1598" s="904"/>
      <c r="PA1598" s="904"/>
      <c r="PB1598" s="904"/>
      <c r="PC1598" s="904"/>
      <c r="PD1598" s="904"/>
      <c r="PE1598" s="904"/>
      <c r="PF1598" s="904"/>
      <c r="PG1598" s="904"/>
      <c r="PH1598" s="904"/>
      <c r="PI1598" s="904"/>
      <c r="PJ1598" s="904"/>
      <c r="PK1598" s="904"/>
      <c r="PL1598" s="904"/>
      <c r="PM1598" s="904"/>
      <c r="PN1598" s="904"/>
      <c r="PO1598" s="904"/>
      <c r="PP1598" s="904"/>
      <c r="PQ1598" s="904"/>
      <c r="PR1598" s="904"/>
      <c r="PS1598" s="904"/>
      <c r="PT1598" s="904"/>
      <c r="PU1598" s="904"/>
      <c r="PV1598" s="904"/>
      <c r="PW1598" s="904"/>
      <c r="PX1598" s="904"/>
      <c r="PY1598" s="904"/>
      <c r="PZ1598" s="904"/>
      <c r="QA1598" s="904"/>
      <c r="QB1598" s="904"/>
      <c r="QC1598" s="904"/>
      <c r="QD1598" s="904"/>
      <c r="QE1598" s="904"/>
      <c r="QF1598" s="904"/>
      <c r="QG1598" s="904"/>
      <c r="QH1598" s="904"/>
      <c r="QI1598" s="904"/>
      <c r="QJ1598" s="904"/>
      <c r="QK1598" s="904"/>
      <c r="QL1598" s="904"/>
      <c r="QM1598" s="904"/>
      <c r="QN1598" s="904"/>
      <c r="QO1598" s="904"/>
      <c r="QP1598" s="904"/>
      <c r="QQ1598" s="904"/>
      <c r="QR1598" s="904"/>
      <c r="QS1598" s="904"/>
      <c r="QT1598" s="904"/>
      <c r="QU1598" s="904"/>
      <c r="QV1598" s="904"/>
      <c r="QW1598" s="904"/>
      <c r="QX1598" s="904"/>
      <c r="QY1598" s="904"/>
      <c r="QZ1598" s="904"/>
      <c r="RA1598" s="904"/>
      <c r="RB1598" s="904"/>
      <c r="RC1598" s="904"/>
      <c r="RD1598" s="904"/>
      <c r="RE1598" s="904"/>
      <c r="RF1598" s="904"/>
      <c r="RG1598" s="904"/>
      <c r="RH1598" s="904"/>
      <c r="RI1598" s="904"/>
      <c r="RJ1598" s="904"/>
      <c r="RK1598" s="904"/>
      <c r="RL1598" s="904"/>
      <c r="RM1598" s="904"/>
      <c r="RN1598" s="904"/>
      <c r="RO1598" s="904"/>
      <c r="RP1598" s="904"/>
      <c r="RQ1598" s="904"/>
      <c r="RR1598" s="904"/>
      <c r="RS1598" s="904"/>
      <c r="RT1598" s="904"/>
      <c r="RU1598" s="904"/>
      <c r="RV1598" s="904"/>
      <c r="RW1598" s="904"/>
      <c r="RX1598" s="904"/>
      <c r="RY1598" s="904"/>
      <c r="RZ1598" s="904"/>
      <c r="SA1598" s="904"/>
      <c r="SB1598" s="904"/>
      <c r="SC1598" s="904"/>
      <c r="SD1598" s="904"/>
      <c r="SE1598" s="904"/>
      <c r="SF1598" s="904"/>
      <c r="SG1598" s="904"/>
      <c r="SH1598" s="904"/>
      <c r="SI1598" s="904"/>
      <c r="SJ1598" s="904"/>
      <c r="SK1598" s="904"/>
      <c r="SL1598" s="904"/>
      <c r="SM1598" s="904"/>
      <c r="SN1598" s="904"/>
      <c r="SO1598" s="904"/>
      <c r="SP1598" s="904"/>
      <c r="SQ1598" s="904"/>
      <c r="SR1598" s="904"/>
      <c r="SS1598" s="904"/>
      <c r="ST1598" s="904"/>
      <c r="SU1598" s="904"/>
      <c r="SV1598" s="904"/>
      <c r="SW1598" s="904"/>
      <c r="SX1598" s="904"/>
      <c r="SY1598" s="904"/>
      <c r="SZ1598" s="904"/>
      <c r="TA1598" s="904"/>
      <c r="TB1598" s="904"/>
      <c r="TC1598" s="904"/>
      <c r="TD1598" s="904"/>
      <c r="TE1598" s="904"/>
      <c r="TF1598" s="904"/>
      <c r="TG1598" s="904"/>
      <c r="TH1598" s="904"/>
      <c r="TI1598" s="904"/>
    </row>
    <row r="1599" spans="1:529" s="910" customFormat="1" ht="46.5" customHeight="1" thickBot="1" x14ac:dyDescent="0.3">
      <c r="A1599" s="900" t="s">
        <v>8930</v>
      </c>
      <c r="B1599" s="898">
        <v>45449</v>
      </c>
      <c r="C1599" s="899" t="s">
        <v>8934</v>
      </c>
      <c r="D1599" s="899" t="s">
        <v>8931</v>
      </c>
      <c r="E1599" s="899" t="s">
        <v>7304</v>
      </c>
      <c r="F1599" s="899" t="s">
        <v>41</v>
      </c>
      <c r="G1599" s="899" t="s">
        <v>33</v>
      </c>
      <c r="H1599" s="900" t="s">
        <v>8932</v>
      </c>
      <c r="I1599" s="898">
        <v>45470</v>
      </c>
      <c r="J1599" s="898">
        <v>47640</v>
      </c>
      <c r="K1599" s="899"/>
      <c r="L1599" s="899" t="s">
        <v>6738</v>
      </c>
      <c r="M1599" s="899" t="s">
        <v>8933</v>
      </c>
      <c r="N1599" s="899" t="s">
        <v>34</v>
      </c>
      <c r="O1599" s="899">
        <v>1755</v>
      </c>
      <c r="P1599" s="901"/>
      <c r="Q1599" s="901"/>
      <c r="R1599" s="901"/>
      <c r="S1599" s="901"/>
      <c r="T1599" s="902">
        <v>229.45</v>
      </c>
      <c r="U1599" s="899">
        <v>7.67</v>
      </c>
      <c r="V1599" s="899">
        <v>1755</v>
      </c>
      <c r="W1599" s="900" t="s">
        <v>8030</v>
      </c>
      <c r="X1599" s="899">
        <v>35</v>
      </c>
      <c r="Y1599" s="899">
        <v>25</v>
      </c>
      <c r="Z1599" s="899">
        <v>125</v>
      </c>
      <c r="AA1599" s="899" t="s">
        <v>1090</v>
      </c>
      <c r="AB1599" s="899" t="s">
        <v>1090</v>
      </c>
      <c r="AC1599" s="899" t="s">
        <v>1090</v>
      </c>
      <c r="AD1599" s="899" t="s">
        <v>1090</v>
      </c>
      <c r="AE1599" s="899" t="s">
        <v>1090</v>
      </c>
      <c r="AF1599" s="899">
        <v>0.3</v>
      </c>
      <c r="AG1599" s="899" t="s">
        <v>1090</v>
      </c>
      <c r="AH1599" s="899">
        <v>536.39</v>
      </c>
      <c r="AI1599" s="899" t="s">
        <v>8936</v>
      </c>
      <c r="AJ1599" s="899" t="s">
        <v>8937</v>
      </c>
      <c r="AK1599" s="899" t="s">
        <v>200</v>
      </c>
      <c r="AL1599" s="903"/>
      <c r="AM1599" s="904"/>
      <c r="AN1599" s="904"/>
      <c r="AO1599" s="904"/>
      <c r="AP1599" s="904"/>
      <c r="AQ1599" s="904"/>
      <c r="AR1599" s="904"/>
      <c r="AS1599" s="904"/>
      <c r="AT1599" s="904"/>
      <c r="AU1599" s="904"/>
      <c r="AV1599" s="904"/>
      <c r="AW1599" s="904"/>
      <c r="AX1599" s="904"/>
      <c r="AY1599" s="904"/>
      <c r="AZ1599" s="904"/>
      <c r="BA1599" s="904"/>
      <c r="BB1599" s="904"/>
      <c r="BC1599" s="904"/>
      <c r="BD1599" s="904"/>
      <c r="BE1599" s="904"/>
      <c r="BF1599" s="904"/>
      <c r="BG1599" s="904"/>
      <c r="BH1599" s="904"/>
      <c r="BI1599" s="904"/>
      <c r="BJ1599" s="904"/>
      <c r="BK1599" s="904"/>
      <c r="BL1599" s="904"/>
      <c r="BM1599" s="904"/>
      <c r="BN1599" s="904"/>
      <c r="BO1599" s="904"/>
      <c r="BP1599" s="904"/>
      <c r="BQ1599" s="904"/>
      <c r="BR1599" s="904"/>
      <c r="BS1599" s="904"/>
      <c r="BT1599" s="904"/>
      <c r="BU1599" s="904"/>
      <c r="BV1599" s="904"/>
      <c r="BW1599" s="904"/>
      <c r="BX1599" s="904"/>
      <c r="BY1599" s="904"/>
      <c r="BZ1599" s="904"/>
      <c r="CA1599" s="904"/>
      <c r="CB1599" s="904"/>
      <c r="CC1599" s="904"/>
      <c r="CD1599" s="904"/>
      <c r="CE1599" s="904"/>
      <c r="CF1599" s="904"/>
      <c r="CG1599" s="904"/>
      <c r="CH1599" s="904"/>
      <c r="CI1599" s="904"/>
      <c r="CJ1599" s="904"/>
      <c r="CK1599" s="904"/>
      <c r="CL1599" s="904"/>
      <c r="CM1599" s="904"/>
      <c r="CN1599" s="904"/>
      <c r="CO1599" s="904"/>
      <c r="CP1599" s="904"/>
      <c r="CQ1599" s="904"/>
      <c r="CR1599" s="904"/>
      <c r="CS1599" s="904"/>
      <c r="CT1599" s="904"/>
      <c r="CU1599" s="904"/>
      <c r="CV1599" s="904"/>
      <c r="CW1599" s="904"/>
      <c r="CX1599" s="904"/>
      <c r="CY1599" s="904"/>
      <c r="CZ1599" s="904"/>
      <c r="DA1599" s="904"/>
      <c r="DB1599" s="904"/>
      <c r="DC1599" s="904"/>
      <c r="DD1599" s="904"/>
      <c r="DE1599" s="904"/>
      <c r="DF1599" s="904"/>
      <c r="DG1599" s="904"/>
      <c r="DH1599" s="904"/>
      <c r="DI1599" s="904"/>
      <c r="DJ1599" s="904"/>
      <c r="DK1599" s="904"/>
      <c r="DL1599" s="904"/>
      <c r="DM1599" s="904"/>
      <c r="DN1599" s="904"/>
      <c r="DO1599" s="904"/>
      <c r="DP1599" s="904"/>
      <c r="DQ1599" s="904"/>
      <c r="DR1599" s="904"/>
      <c r="DS1599" s="904"/>
      <c r="DT1599" s="904"/>
      <c r="DU1599" s="904"/>
      <c r="DV1599" s="904"/>
      <c r="DW1599" s="904"/>
      <c r="DX1599" s="904"/>
      <c r="DY1599" s="904"/>
      <c r="DZ1599" s="904"/>
      <c r="EA1599" s="904"/>
      <c r="EB1599" s="904"/>
      <c r="EC1599" s="904"/>
      <c r="ED1599" s="904"/>
      <c r="EE1599" s="904"/>
      <c r="EF1599" s="904"/>
      <c r="EG1599" s="904"/>
      <c r="EH1599" s="904"/>
      <c r="EI1599" s="904"/>
      <c r="EJ1599" s="904"/>
      <c r="EK1599" s="904"/>
      <c r="EL1599" s="904"/>
      <c r="EM1599" s="904"/>
      <c r="EN1599" s="904"/>
      <c r="EO1599" s="904"/>
      <c r="EP1599" s="904"/>
      <c r="EQ1599" s="904"/>
      <c r="ER1599" s="904"/>
      <c r="ES1599" s="904"/>
      <c r="ET1599" s="904"/>
      <c r="EU1599" s="904"/>
      <c r="EV1599" s="904"/>
      <c r="EW1599" s="904"/>
      <c r="EX1599" s="904"/>
      <c r="EY1599" s="904"/>
      <c r="EZ1599" s="904"/>
      <c r="FA1599" s="904"/>
      <c r="FB1599" s="904"/>
      <c r="FC1599" s="904"/>
      <c r="FD1599" s="904"/>
      <c r="FE1599" s="904"/>
      <c r="FF1599" s="904"/>
      <c r="FG1599" s="904"/>
      <c r="FH1599" s="904"/>
      <c r="FI1599" s="904"/>
      <c r="FJ1599" s="904"/>
      <c r="FK1599" s="904"/>
      <c r="FL1599" s="904"/>
      <c r="FM1599" s="904"/>
      <c r="FN1599" s="904"/>
      <c r="FO1599" s="904"/>
      <c r="FP1599" s="904"/>
      <c r="FQ1599" s="904"/>
      <c r="FR1599" s="904"/>
      <c r="FS1599" s="904"/>
      <c r="FT1599" s="904"/>
      <c r="FU1599" s="904"/>
      <c r="FV1599" s="904"/>
      <c r="FW1599" s="904"/>
      <c r="FX1599" s="904"/>
      <c r="FY1599" s="904"/>
      <c r="FZ1599" s="904"/>
      <c r="GA1599" s="904"/>
      <c r="GB1599" s="904"/>
      <c r="GC1599" s="904"/>
      <c r="GD1599" s="904"/>
      <c r="GE1599" s="904"/>
      <c r="GF1599" s="904"/>
      <c r="GG1599" s="904"/>
      <c r="GH1599" s="904"/>
      <c r="GI1599" s="904"/>
      <c r="GJ1599" s="904"/>
      <c r="GK1599" s="904"/>
      <c r="GL1599" s="904"/>
      <c r="GM1599" s="904"/>
      <c r="GN1599" s="904"/>
      <c r="GO1599" s="904"/>
      <c r="GP1599" s="904"/>
      <c r="GQ1599" s="904"/>
      <c r="GR1599" s="904"/>
      <c r="GS1599" s="904"/>
      <c r="GT1599" s="904"/>
      <c r="GU1599" s="904"/>
      <c r="GV1599" s="904"/>
      <c r="GW1599" s="904"/>
      <c r="GX1599" s="904"/>
      <c r="GY1599" s="904"/>
      <c r="GZ1599" s="904"/>
      <c r="HA1599" s="904"/>
      <c r="HB1599" s="904"/>
      <c r="HC1599" s="904"/>
      <c r="HD1599" s="904"/>
      <c r="HE1599" s="904"/>
      <c r="HF1599" s="904"/>
      <c r="HG1599" s="904"/>
      <c r="HH1599" s="904"/>
      <c r="HI1599" s="904"/>
      <c r="HJ1599" s="904"/>
      <c r="HK1599" s="904"/>
      <c r="HL1599" s="904"/>
      <c r="HM1599" s="904"/>
      <c r="HN1599" s="904"/>
      <c r="HO1599" s="904"/>
      <c r="HP1599" s="904"/>
      <c r="HQ1599" s="904"/>
      <c r="HR1599" s="904"/>
      <c r="HS1599" s="904"/>
      <c r="HT1599" s="904"/>
      <c r="HU1599" s="904"/>
      <c r="HV1599" s="904"/>
      <c r="HW1599" s="904"/>
      <c r="HX1599" s="904"/>
      <c r="HY1599" s="904"/>
      <c r="HZ1599" s="904"/>
      <c r="IA1599" s="904"/>
      <c r="IB1599" s="904"/>
      <c r="IC1599" s="904"/>
      <c r="ID1599" s="904"/>
      <c r="IE1599" s="904"/>
      <c r="IF1599" s="904"/>
      <c r="IG1599" s="904"/>
      <c r="IH1599" s="904"/>
      <c r="II1599" s="904"/>
      <c r="IJ1599" s="904"/>
      <c r="IK1599" s="904"/>
      <c r="IL1599" s="904"/>
      <c r="IM1599" s="904"/>
      <c r="IN1599" s="904"/>
      <c r="IO1599" s="904"/>
      <c r="IP1599" s="904"/>
      <c r="IQ1599" s="904"/>
      <c r="IR1599" s="904"/>
      <c r="IS1599" s="904"/>
      <c r="IT1599" s="904"/>
      <c r="IU1599" s="904"/>
      <c r="IV1599" s="904"/>
      <c r="IW1599" s="904"/>
      <c r="IX1599" s="904"/>
      <c r="IY1599" s="904"/>
      <c r="IZ1599" s="904"/>
      <c r="JA1599" s="904"/>
      <c r="JB1599" s="904"/>
      <c r="JC1599" s="904"/>
      <c r="JD1599" s="904"/>
      <c r="JE1599" s="904"/>
      <c r="JF1599" s="904"/>
      <c r="JG1599" s="904"/>
      <c r="JH1599" s="904"/>
      <c r="JI1599" s="904"/>
      <c r="JJ1599" s="904"/>
      <c r="JK1599" s="904"/>
      <c r="JL1599" s="904"/>
      <c r="JM1599" s="904"/>
      <c r="JN1599" s="904"/>
      <c r="JO1599" s="904"/>
      <c r="JP1599" s="904"/>
      <c r="JQ1599" s="904"/>
      <c r="JR1599" s="904"/>
      <c r="JS1599" s="904"/>
      <c r="JT1599" s="904"/>
      <c r="JU1599" s="904"/>
      <c r="JV1599" s="904"/>
      <c r="JW1599" s="904"/>
      <c r="JX1599" s="904"/>
      <c r="JY1599" s="904"/>
      <c r="JZ1599" s="904"/>
      <c r="KA1599" s="904"/>
      <c r="KB1599" s="904"/>
      <c r="KC1599" s="904"/>
      <c r="KD1599" s="904"/>
      <c r="KE1599" s="904"/>
      <c r="KF1599" s="904"/>
      <c r="KG1599" s="904"/>
      <c r="KH1599" s="904"/>
      <c r="KI1599" s="904"/>
      <c r="KJ1599" s="904"/>
      <c r="KK1599" s="904"/>
      <c r="KL1599" s="904"/>
      <c r="KM1599" s="904"/>
      <c r="KN1599" s="904"/>
      <c r="KO1599" s="904"/>
      <c r="KP1599" s="904"/>
      <c r="KQ1599" s="904"/>
      <c r="KR1599" s="904"/>
      <c r="KS1599" s="904"/>
      <c r="KT1599" s="904"/>
      <c r="KU1599" s="904"/>
      <c r="KV1599" s="904"/>
      <c r="KW1599" s="904"/>
      <c r="KX1599" s="904"/>
      <c r="KY1599" s="904"/>
      <c r="KZ1599" s="904"/>
      <c r="LA1599" s="904"/>
      <c r="LB1599" s="904"/>
      <c r="LC1599" s="904"/>
      <c r="LD1599" s="904"/>
      <c r="LE1599" s="904"/>
      <c r="LF1599" s="904"/>
      <c r="LG1599" s="904"/>
      <c r="LH1599" s="904"/>
      <c r="LI1599" s="904"/>
      <c r="LJ1599" s="904"/>
      <c r="LK1599" s="904"/>
      <c r="LL1599" s="904"/>
      <c r="LM1599" s="904"/>
      <c r="LN1599" s="904"/>
      <c r="LO1599" s="904"/>
      <c r="LP1599" s="904"/>
      <c r="LQ1599" s="904"/>
      <c r="LR1599" s="904"/>
      <c r="LS1599" s="904"/>
      <c r="LT1599" s="904"/>
      <c r="LU1599" s="904"/>
      <c r="LV1599" s="904"/>
      <c r="LW1599" s="904"/>
      <c r="LX1599" s="904"/>
      <c r="LY1599" s="904"/>
      <c r="LZ1599" s="904"/>
      <c r="MA1599" s="904"/>
      <c r="MB1599" s="904"/>
      <c r="MC1599" s="904"/>
      <c r="MD1599" s="904"/>
      <c r="ME1599" s="904"/>
      <c r="MF1599" s="904"/>
      <c r="MG1599" s="904"/>
      <c r="MH1599" s="904"/>
      <c r="MI1599" s="904"/>
      <c r="MJ1599" s="904"/>
      <c r="MK1599" s="904"/>
      <c r="ML1599" s="904"/>
      <c r="MM1599" s="904"/>
      <c r="MN1599" s="904"/>
      <c r="MO1599" s="904"/>
      <c r="MP1599" s="904"/>
      <c r="MQ1599" s="904"/>
      <c r="MR1599" s="904"/>
      <c r="MS1599" s="904"/>
      <c r="MT1599" s="904"/>
      <c r="MU1599" s="904"/>
      <c r="MV1599" s="904"/>
      <c r="MW1599" s="904"/>
      <c r="MX1599" s="904"/>
      <c r="MY1599" s="904"/>
      <c r="MZ1599" s="904"/>
      <c r="NA1599" s="904"/>
      <c r="NB1599" s="904"/>
      <c r="NC1599" s="904"/>
      <c r="ND1599" s="904"/>
      <c r="NE1599" s="904"/>
      <c r="NF1599" s="904"/>
      <c r="NG1599" s="904"/>
      <c r="NH1599" s="904"/>
      <c r="NI1599" s="904"/>
      <c r="NJ1599" s="904"/>
      <c r="NK1599" s="904"/>
      <c r="NL1599" s="904"/>
      <c r="NM1599" s="904"/>
      <c r="NN1599" s="904"/>
      <c r="NO1599" s="904"/>
      <c r="NP1599" s="904"/>
      <c r="NQ1599" s="904"/>
      <c r="NR1599" s="904"/>
      <c r="NS1599" s="904"/>
      <c r="NT1599" s="904"/>
      <c r="NU1599" s="904"/>
      <c r="NV1599" s="904"/>
      <c r="NW1599" s="904"/>
      <c r="NX1599" s="904"/>
      <c r="NY1599" s="904"/>
      <c r="NZ1599" s="904"/>
      <c r="OA1599" s="904"/>
      <c r="OB1599" s="904"/>
      <c r="OC1599" s="904"/>
      <c r="OD1599" s="904"/>
      <c r="OE1599" s="904"/>
      <c r="OF1599" s="904"/>
      <c r="OG1599" s="904"/>
      <c r="OH1599" s="904"/>
      <c r="OI1599" s="904"/>
      <c r="OJ1599" s="904"/>
      <c r="OK1599" s="904"/>
      <c r="OL1599" s="904"/>
      <c r="OM1599" s="904"/>
      <c r="ON1599" s="904"/>
      <c r="OO1599" s="904"/>
      <c r="OP1599" s="904"/>
      <c r="OQ1599" s="904"/>
      <c r="OR1599" s="904"/>
      <c r="OS1599" s="904"/>
      <c r="OT1599" s="904"/>
      <c r="OU1599" s="904"/>
      <c r="OV1599" s="904"/>
      <c r="OW1599" s="904"/>
      <c r="OX1599" s="904"/>
      <c r="OY1599" s="904"/>
      <c r="OZ1599" s="904"/>
      <c r="PA1599" s="904"/>
      <c r="PB1599" s="904"/>
      <c r="PC1599" s="904"/>
      <c r="PD1599" s="904"/>
      <c r="PE1599" s="904"/>
      <c r="PF1599" s="904"/>
      <c r="PG1599" s="904"/>
      <c r="PH1599" s="904"/>
      <c r="PI1599" s="904"/>
      <c r="PJ1599" s="904"/>
      <c r="PK1599" s="904"/>
      <c r="PL1599" s="904"/>
      <c r="PM1599" s="904"/>
      <c r="PN1599" s="904"/>
      <c r="PO1599" s="904"/>
      <c r="PP1599" s="904"/>
      <c r="PQ1599" s="904"/>
      <c r="PR1599" s="904"/>
      <c r="PS1599" s="904"/>
      <c r="PT1599" s="904"/>
      <c r="PU1599" s="904"/>
      <c r="PV1599" s="904"/>
      <c r="PW1599" s="904"/>
      <c r="PX1599" s="904"/>
      <c r="PY1599" s="904"/>
      <c r="PZ1599" s="904"/>
      <c r="QA1599" s="904"/>
      <c r="QB1599" s="904"/>
      <c r="QC1599" s="904"/>
      <c r="QD1599" s="904"/>
      <c r="QE1599" s="904"/>
      <c r="QF1599" s="904"/>
      <c r="QG1599" s="904"/>
      <c r="QH1599" s="904"/>
      <c r="QI1599" s="904"/>
      <c r="QJ1599" s="904"/>
      <c r="QK1599" s="904"/>
      <c r="QL1599" s="904"/>
      <c r="QM1599" s="904"/>
      <c r="QN1599" s="904"/>
      <c r="QO1599" s="904"/>
      <c r="QP1599" s="904"/>
      <c r="QQ1599" s="904"/>
      <c r="QR1599" s="904"/>
      <c r="QS1599" s="904"/>
      <c r="QT1599" s="904"/>
      <c r="QU1599" s="904"/>
      <c r="QV1599" s="904"/>
      <c r="QW1599" s="904"/>
      <c r="QX1599" s="904"/>
      <c r="QY1599" s="904"/>
      <c r="QZ1599" s="904"/>
      <c r="RA1599" s="904"/>
      <c r="RB1599" s="904"/>
      <c r="RC1599" s="904"/>
      <c r="RD1599" s="904"/>
      <c r="RE1599" s="904"/>
      <c r="RF1599" s="904"/>
      <c r="RG1599" s="904"/>
      <c r="RH1599" s="904"/>
      <c r="RI1599" s="904"/>
      <c r="RJ1599" s="904"/>
      <c r="RK1599" s="904"/>
      <c r="RL1599" s="904"/>
      <c r="RM1599" s="904"/>
      <c r="RN1599" s="904"/>
      <c r="RO1599" s="904"/>
      <c r="RP1599" s="904"/>
      <c r="RQ1599" s="904"/>
      <c r="RR1599" s="904"/>
      <c r="RS1599" s="904"/>
      <c r="RT1599" s="904"/>
      <c r="RU1599" s="904"/>
      <c r="RV1599" s="904"/>
      <c r="RW1599" s="904"/>
      <c r="RX1599" s="904"/>
      <c r="RY1599" s="904"/>
      <c r="RZ1599" s="904"/>
      <c r="SA1599" s="904"/>
      <c r="SB1599" s="904"/>
      <c r="SC1599" s="904"/>
      <c r="SD1599" s="904"/>
      <c r="SE1599" s="904"/>
      <c r="SF1599" s="904"/>
      <c r="SG1599" s="904"/>
      <c r="SH1599" s="904"/>
      <c r="SI1599" s="904"/>
      <c r="SJ1599" s="904"/>
      <c r="SK1599" s="904"/>
      <c r="SL1599" s="904"/>
      <c r="SM1599" s="904"/>
      <c r="SN1599" s="904"/>
      <c r="SO1599" s="904"/>
      <c r="SP1599" s="904"/>
      <c r="SQ1599" s="904"/>
      <c r="SR1599" s="904"/>
      <c r="SS1599" s="904"/>
      <c r="ST1599" s="904"/>
      <c r="SU1599" s="904"/>
      <c r="SV1599" s="904"/>
      <c r="SW1599" s="904"/>
      <c r="SX1599" s="904"/>
      <c r="SY1599" s="904"/>
      <c r="SZ1599" s="904"/>
      <c r="TA1599" s="904"/>
      <c r="TB1599" s="904"/>
      <c r="TC1599" s="904"/>
      <c r="TD1599" s="904"/>
      <c r="TE1599" s="904"/>
      <c r="TF1599" s="904"/>
      <c r="TG1599" s="904"/>
      <c r="TH1599" s="904"/>
      <c r="TI1599" s="904"/>
    </row>
    <row r="1600" spans="1:529" s="910" customFormat="1" ht="46.5" customHeight="1" x14ac:dyDescent="0.25">
      <c r="A1600" s="867" t="s">
        <v>8951</v>
      </c>
      <c r="B1600" s="906">
        <v>45470</v>
      </c>
      <c r="C1600" s="871" t="s">
        <v>8955</v>
      </c>
      <c r="D1600" s="871" t="s">
        <v>7846</v>
      </c>
      <c r="E1600" s="871" t="s">
        <v>144</v>
      </c>
      <c r="F1600" s="871" t="s">
        <v>144</v>
      </c>
      <c r="G1600" s="871" t="s">
        <v>63</v>
      </c>
      <c r="H1600" s="867" t="s">
        <v>1714</v>
      </c>
      <c r="I1600" s="906">
        <v>45491</v>
      </c>
      <c r="J1600" s="906">
        <v>47661</v>
      </c>
      <c r="K1600" s="871"/>
      <c r="L1600" s="871" t="s">
        <v>365</v>
      </c>
      <c r="M1600" s="871" t="s">
        <v>289</v>
      </c>
      <c r="N1600" s="871" t="s">
        <v>25</v>
      </c>
      <c r="O1600" s="871">
        <v>3258</v>
      </c>
      <c r="P1600" s="907"/>
      <c r="Q1600" s="907"/>
      <c r="R1600" s="907"/>
      <c r="S1600" s="907"/>
      <c r="T1600" s="908" t="s">
        <v>8956</v>
      </c>
      <c r="U1600" s="871">
        <v>8.9</v>
      </c>
      <c r="V1600" s="871">
        <v>3258</v>
      </c>
      <c r="W1600" s="867" t="s">
        <v>8154</v>
      </c>
      <c r="X1600" s="871">
        <v>35</v>
      </c>
      <c r="Y1600" s="871"/>
      <c r="Z1600" s="871">
        <v>125</v>
      </c>
      <c r="AA1600" s="871" t="s">
        <v>1090</v>
      </c>
      <c r="AB1600" s="871" t="s">
        <v>1090</v>
      </c>
      <c r="AC1600" s="871" t="s">
        <v>1090</v>
      </c>
      <c r="AD1600" s="871" t="s">
        <v>1090</v>
      </c>
      <c r="AE1600" s="871" t="s">
        <v>1090</v>
      </c>
      <c r="AF1600" s="871">
        <v>1</v>
      </c>
      <c r="AG1600" s="871" t="s">
        <v>1090</v>
      </c>
      <c r="AH1600" s="871">
        <v>31</v>
      </c>
      <c r="AI1600" s="871" t="s">
        <v>8958</v>
      </c>
      <c r="AJ1600" s="871" t="s">
        <v>8959</v>
      </c>
      <c r="AK1600" s="871" t="s">
        <v>1108</v>
      </c>
      <c r="AL1600" s="909"/>
      <c r="AM1600" s="904"/>
      <c r="AN1600" s="904"/>
      <c r="AO1600" s="904"/>
      <c r="AP1600" s="904"/>
      <c r="AQ1600" s="904"/>
      <c r="AR1600" s="904"/>
      <c r="AS1600" s="904"/>
      <c r="AT1600" s="904"/>
      <c r="AU1600" s="904"/>
      <c r="AV1600" s="904"/>
      <c r="AW1600" s="904"/>
      <c r="AX1600" s="904"/>
      <c r="AY1600" s="904"/>
      <c r="AZ1600" s="904"/>
      <c r="BA1600" s="904"/>
      <c r="BB1600" s="904"/>
      <c r="BC1600" s="904"/>
      <c r="BD1600" s="904"/>
      <c r="BE1600" s="904"/>
      <c r="BF1600" s="904"/>
      <c r="BG1600" s="904"/>
      <c r="BH1600" s="904"/>
      <c r="BI1600" s="904"/>
      <c r="BJ1600" s="904"/>
      <c r="BK1600" s="904"/>
      <c r="BL1600" s="904"/>
      <c r="BM1600" s="904"/>
      <c r="BN1600" s="904"/>
      <c r="BO1600" s="904"/>
      <c r="BP1600" s="904"/>
      <c r="BQ1600" s="904"/>
      <c r="BR1600" s="904"/>
      <c r="BS1600" s="904"/>
      <c r="BT1600" s="904"/>
      <c r="BU1600" s="904"/>
      <c r="BV1600" s="904"/>
      <c r="BW1600" s="904"/>
      <c r="BX1600" s="904"/>
      <c r="BY1600" s="904"/>
      <c r="BZ1600" s="904"/>
      <c r="CA1600" s="904"/>
      <c r="CB1600" s="904"/>
      <c r="CC1600" s="904"/>
      <c r="CD1600" s="904"/>
      <c r="CE1600" s="904"/>
      <c r="CF1600" s="904"/>
      <c r="CG1600" s="904"/>
      <c r="CH1600" s="904"/>
      <c r="CI1600" s="904"/>
      <c r="CJ1600" s="904"/>
      <c r="CK1600" s="904"/>
      <c r="CL1600" s="904"/>
      <c r="CM1600" s="904"/>
      <c r="CN1600" s="904"/>
      <c r="CO1600" s="904"/>
      <c r="CP1600" s="904"/>
      <c r="CQ1600" s="904"/>
      <c r="CR1600" s="904"/>
      <c r="CS1600" s="904"/>
      <c r="CT1600" s="904"/>
      <c r="CU1600" s="904"/>
      <c r="CV1600" s="904"/>
      <c r="CW1600" s="904"/>
      <c r="CX1600" s="904"/>
      <c r="CY1600" s="904"/>
      <c r="CZ1600" s="904"/>
      <c r="DA1600" s="904"/>
      <c r="DB1600" s="904"/>
      <c r="DC1600" s="904"/>
      <c r="DD1600" s="904"/>
      <c r="DE1600" s="904"/>
      <c r="DF1600" s="904"/>
      <c r="DG1600" s="904"/>
      <c r="DH1600" s="904"/>
      <c r="DI1600" s="904"/>
      <c r="DJ1600" s="904"/>
      <c r="DK1600" s="904"/>
      <c r="DL1600" s="904"/>
      <c r="DM1600" s="904"/>
      <c r="DN1600" s="904"/>
      <c r="DO1600" s="904"/>
      <c r="DP1600" s="904"/>
      <c r="DQ1600" s="904"/>
      <c r="DR1600" s="904"/>
      <c r="DS1600" s="904"/>
      <c r="DT1600" s="904"/>
      <c r="DU1600" s="904"/>
      <c r="DV1600" s="904"/>
      <c r="DW1600" s="904"/>
      <c r="DX1600" s="904"/>
      <c r="DY1600" s="904"/>
      <c r="DZ1600" s="904"/>
      <c r="EA1600" s="904"/>
      <c r="EB1600" s="904"/>
      <c r="EC1600" s="904"/>
      <c r="ED1600" s="904"/>
      <c r="EE1600" s="904"/>
      <c r="EF1600" s="904"/>
      <c r="EG1600" s="904"/>
      <c r="EH1600" s="904"/>
      <c r="EI1600" s="904"/>
      <c r="EJ1600" s="904"/>
      <c r="EK1600" s="904"/>
      <c r="EL1600" s="904"/>
      <c r="EM1600" s="904"/>
      <c r="EN1600" s="904"/>
      <c r="EO1600" s="904"/>
      <c r="EP1600" s="904"/>
      <c r="EQ1600" s="904"/>
      <c r="ER1600" s="904"/>
      <c r="ES1600" s="904"/>
      <c r="ET1600" s="904"/>
      <c r="EU1600" s="904"/>
      <c r="EV1600" s="904"/>
      <c r="EW1600" s="904"/>
      <c r="EX1600" s="904"/>
      <c r="EY1600" s="904"/>
      <c r="EZ1600" s="904"/>
      <c r="FA1600" s="904"/>
      <c r="FB1600" s="904"/>
      <c r="FC1600" s="904"/>
      <c r="FD1600" s="904"/>
      <c r="FE1600" s="904"/>
      <c r="FF1600" s="904"/>
      <c r="FG1600" s="904"/>
      <c r="FH1600" s="904"/>
      <c r="FI1600" s="904"/>
      <c r="FJ1600" s="904"/>
      <c r="FK1600" s="904"/>
      <c r="FL1600" s="904"/>
      <c r="FM1600" s="904"/>
      <c r="FN1600" s="904"/>
      <c r="FO1600" s="904"/>
      <c r="FP1600" s="904"/>
      <c r="FQ1600" s="904"/>
      <c r="FR1600" s="904"/>
      <c r="FS1600" s="904"/>
      <c r="FT1600" s="904"/>
      <c r="FU1600" s="904"/>
      <c r="FV1600" s="904"/>
      <c r="FW1600" s="904"/>
      <c r="FX1600" s="904"/>
      <c r="FY1600" s="904"/>
      <c r="FZ1600" s="904"/>
      <c r="GA1600" s="904"/>
      <c r="GB1600" s="904"/>
      <c r="GC1600" s="904"/>
      <c r="GD1600" s="904"/>
      <c r="GE1600" s="904"/>
      <c r="GF1600" s="904"/>
      <c r="GG1600" s="904"/>
      <c r="GH1600" s="904"/>
      <c r="GI1600" s="904"/>
      <c r="GJ1600" s="904"/>
      <c r="GK1600" s="904"/>
      <c r="GL1600" s="904"/>
      <c r="GM1600" s="904"/>
      <c r="GN1600" s="904"/>
      <c r="GO1600" s="904"/>
      <c r="GP1600" s="904"/>
      <c r="GQ1600" s="904"/>
      <c r="GR1600" s="904"/>
      <c r="GS1600" s="904"/>
      <c r="GT1600" s="904"/>
      <c r="GU1600" s="904"/>
      <c r="GV1600" s="904"/>
      <c r="GW1600" s="904"/>
      <c r="GX1600" s="904"/>
      <c r="GY1600" s="904"/>
      <c r="GZ1600" s="904"/>
      <c r="HA1600" s="904"/>
      <c r="HB1600" s="904"/>
      <c r="HC1600" s="904"/>
      <c r="HD1600" s="904"/>
      <c r="HE1600" s="904"/>
      <c r="HF1600" s="904"/>
      <c r="HG1600" s="904"/>
      <c r="HH1600" s="904"/>
      <c r="HI1600" s="904"/>
      <c r="HJ1600" s="904"/>
      <c r="HK1600" s="904"/>
      <c r="HL1600" s="904"/>
      <c r="HM1600" s="904"/>
      <c r="HN1600" s="904"/>
      <c r="HO1600" s="904"/>
      <c r="HP1600" s="904"/>
      <c r="HQ1600" s="904"/>
      <c r="HR1600" s="904"/>
      <c r="HS1600" s="904"/>
      <c r="HT1600" s="904"/>
      <c r="HU1600" s="904"/>
      <c r="HV1600" s="904"/>
      <c r="HW1600" s="904"/>
      <c r="HX1600" s="904"/>
      <c r="HY1600" s="904"/>
      <c r="HZ1600" s="904"/>
      <c r="IA1600" s="904"/>
      <c r="IB1600" s="904"/>
      <c r="IC1600" s="904"/>
      <c r="ID1600" s="904"/>
      <c r="IE1600" s="904"/>
      <c r="IF1600" s="904"/>
      <c r="IG1600" s="904"/>
      <c r="IH1600" s="904"/>
      <c r="II1600" s="904"/>
      <c r="IJ1600" s="904"/>
      <c r="IK1600" s="904"/>
      <c r="IL1600" s="904"/>
      <c r="IM1600" s="904"/>
      <c r="IN1600" s="904"/>
      <c r="IO1600" s="904"/>
      <c r="IP1600" s="904"/>
      <c r="IQ1600" s="904"/>
      <c r="IR1600" s="904"/>
      <c r="IS1600" s="904"/>
      <c r="IT1600" s="904"/>
      <c r="IU1600" s="904"/>
      <c r="IV1600" s="904"/>
      <c r="IW1600" s="904"/>
      <c r="IX1600" s="904"/>
      <c r="IY1600" s="904"/>
      <c r="IZ1600" s="904"/>
      <c r="JA1600" s="904"/>
      <c r="JB1600" s="904"/>
      <c r="JC1600" s="904"/>
      <c r="JD1600" s="904"/>
      <c r="JE1600" s="904"/>
      <c r="JF1600" s="904"/>
      <c r="JG1600" s="904"/>
      <c r="JH1600" s="904"/>
      <c r="JI1600" s="904"/>
      <c r="JJ1600" s="904"/>
      <c r="JK1600" s="904"/>
      <c r="JL1600" s="904"/>
      <c r="JM1600" s="904"/>
      <c r="JN1600" s="904"/>
      <c r="JO1600" s="904"/>
      <c r="JP1600" s="904"/>
      <c r="JQ1600" s="904"/>
      <c r="JR1600" s="904"/>
      <c r="JS1600" s="904"/>
      <c r="JT1600" s="904"/>
      <c r="JU1600" s="904"/>
      <c r="JV1600" s="904"/>
      <c r="JW1600" s="904"/>
      <c r="JX1600" s="904"/>
      <c r="JY1600" s="904"/>
      <c r="JZ1600" s="904"/>
      <c r="KA1600" s="904"/>
      <c r="KB1600" s="904"/>
      <c r="KC1600" s="904"/>
      <c r="KD1600" s="904"/>
      <c r="KE1600" s="904"/>
      <c r="KF1600" s="904"/>
      <c r="KG1600" s="904"/>
      <c r="KH1600" s="904"/>
      <c r="KI1600" s="904"/>
      <c r="KJ1600" s="904"/>
      <c r="KK1600" s="904"/>
      <c r="KL1600" s="904"/>
      <c r="KM1600" s="904"/>
      <c r="KN1600" s="904"/>
      <c r="KO1600" s="904"/>
      <c r="KP1600" s="904"/>
      <c r="KQ1600" s="904"/>
      <c r="KR1600" s="904"/>
      <c r="KS1600" s="904"/>
      <c r="KT1600" s="904"/>
      <c r="KU1600" s="904"/>
      <c r="KV1600" s="904"/>
      <c r="KW1600" s="904"/>
      <c r="KX1600" s="904"/>
      <c r="KY1600" s="904"/>
      <c r="KZ1600" s="904"/>
      <c r="LA1600" s="904"/>
      <c r="LB1600" s="904"/>
      <c r="LC1600" s="904"/>
      <c r="LD1600" s="904"/>
      <c r="LE1600" s="904"/>
      <c r="LF1600" s="904"/>
      <c r="LG1600" s="904"/>
      <c r="LH1600" s="904"/>
      <c r="LI1600" s="904"/>
      <c r="LJ1600" s="904"/>
      <c r="LK1600" s="904"/>
      <c r="LL1600" s="904"/>
      <c r="LM1600" s="904"/>
      <c r="LN1600" s="904"/>
      <c r="LO1600" s="904"/>
      <c r="LP1600" s="904"/>
      <c r="LQ1600" s="904"/>
      <c r="LR1600" s="904"/>
      <c r="LS1600" s="904"/>
      <c r="LT1600" s="904"/>
      <c r="LU1600" s="904"/>
      <c r="LV1600" s="904"/>
      <c r="LW1600" s="904"/>
      <c r="LX1600" s="904"/>
      <c r="LY1600" s="904"/>
      <c r="LZ1600" s="904"/>
      <c r="MA1600" s="904"/>
      <c r="MB1600" s="904"/>
      <c r="MC1600" s="904"/>
      <c r="MD1600" s="904"/>
      <c r="ME1600" s="904"/>
      <c r="MF1600" s="904"/>
      <c r="MG1600" s="904"/>
      <c r="MH1600" s="904"/>
      <c r="MI1600" s="904"/>
      <c r="MJ1600" s="904"/>
      <c r="MK1600" s="904"/>
      <c r="ML1600" s="904"/>
      <c r="MM1600" s="904"/>
      <c r="MN1600" s="904"/>
      <c r="MO1600" s="904"/>
      <c r="MP1600" s="904"/>
      <c r="MQ1600" s="904"/>
      <c r="MR1600" s="904"/>
      <c r="MS1600" s="904"/>
      <c r="MT1600" s="904"/>
      <c r="MU1600" s="904"/>
      <c r="MV1600" s="904"/>
      <c r="MW1600" s="904"/>
      <c r="MX1600" s="904"/>
      <c r="MY1600" s="904"/>
      <c r="MZ1600" s="904"/>
      <c r="NA1600" s="904"/>
      <c r="NB1600" s="904"/>
      <c r="NC1600" s="904"/>
      <c r="ND1600" s="904"/>
      <c r="NE1600" s="904"/>
      <c r="NF1600" s="904"/>
      <c r="NG1600" s="904"/>
      <c r="NH1600" s="904"/>
      <c r="NI1600" s="904"/>
      <c r="NJ1600" s="904"/>
      <c r="NK1600" s="904"/>
      <c r="NL1600" s="904"/>
      <c r="NM1600" s="904"/>
      <c r="NN1600" s="904"/>
      <c r="NO1600" s="904"/>
      <c r="NP1600" s="904"/>
      <c r="NQ1600" s="904"/>
      <c r="NR1600" s="904"/>
      <c r="NS1600" s="904"/>
      <c r="NT1600" s="904"/>
      <c r="NU1600" s="904"/>
      <c r="NV1600" s="904"/>
      <c r="NW1600" s="904"/>
      <c r="NX1600" s="904"/>
      <c r="NY1600" s="904"/>
      <c r="NZ1600" s="904"/>
      <c r="OA1600" s="904"/>
      <c r="OB1600" s="904"/>
      <c r="OC1600" s="904"/>
      <c r="OD1600" s="904"/>
      <c r="OE1600" s="904"/>
      <c r="OF1600" s="904"/>
      <c r="OG1600" s="904"/>
      <c r="OH1600" s="904"/>
      <c r="OI1600" s="904"/>
      <c r="OJ1600" s="904"/>
      <c r="OK1600" s="904"/>
      <c r="OL1600" s="904"/>
      <c r="OM1600" s="904"/>
      <c r="ON1600" s="904"/>
      <c r="OO1600" s="904"/>
      <c r="OP1600" s="904"/>
      <c r="OQ1600" s="904"/>
      <c r="OR1600" s="904"/>
      <c r="OS1600" s="904"/>
      <c r="OT1600" s="904"/>
      <c r="OU1600" s="904"/>
      <c r="OV1600" s="904"/>
      <c r="OW1600" s="904"/>
      <c r="OX1600" s="904"/>
      <c r="OY1600" s="904"/>
      <c r="OZ1600" s="904"/>
      <c r="PA1600" s="904"/>
      <c r="PB1600" s="904"/>
      <c r="PC1600" s="904"/>
      <c r="PD1600" s="904"/>
      <c r="PE1600" s="904"/>
      <c r="PF1600" s="904"/>
      <c r="PG1600" s="904"/>
      <c r="PH1600" s="904"/>
      <c r="PI1600" s="904"/>
      <c r="PJ1600" s="904"/>
      <c r="PK1600" s="904"/>
      <c r="PL1600" s="904"/>
      <c r="PM1600" s="904"/>
      <c r="PN1600" s="904"/>
      <c r="PO1600" s="904"/>
      <c r="PP1600" s="904"/>
      <c r="PQ1600" s="904"/>
      <c r="PR1600" s="904"/>
      <c r="PS1600" s="904"/>
      <c r="PT1600" s="904"/>
      <c r="PU1600" s="904"/>
      <c r="PV1600" s="904"/>
      <c r="PW1600" s="904"/>
      <c r="PX1600" s="904"/>
      <c r="PY1600" s="904"/>
      <c r="PZ1600" s="904"/>
      <c r="QA1600" s="904"/>
      <c r="QB1600" s="904"/>
      <c r="QC1600" s="904"/>
      <c r="QD1600" s="904"/>
      <c r="QE1600" s="904"/>
      <c r="QF1600" s="904"/>
      <c r="QG1600" s="904"/>
      <c r="QH1600" s="904"/>
      <c r="QI1600" s="904"/>
      <c r="QJ1600" s="904"/>
      <c r="QK1600" s="904"/>
      <c r="QL1600" s="904"/>
      <c r="QM1600" s="904"/>
      <c r="QN1600" s="904"/>
      <c r="QO1600" s="904"/>
      <c r="QP1600" s="904"/>
      <c r="QQ1600" s="904"/>
      <c r="QR1600" s="904"/>
      <c r="QS1600" s="904"/>
      <c r="QT1600" s="904"/>
      <c r="QU1600" s="904"/>
      <c r="QV1600" s="904"/>
      <c r="QW1600" s="904"/>
      <c r="QX1600" s="904"/>
      <c r="QY1600" s="904"/>
      <c r="QZ1600" s="904"/>
      <c r="RA1600" s="904"/>
      <c r="RB1600" s="904"/>
      <c r="RC1600" s="904"/>
      <c r="RD1600" s="904"/>
      <c r="RE1600" s="904"/>
      <c r="RF1600" s="904"/>
      <c r="RG1600" s="904"/>
      <c r="RH1600" s="904"/>
      <c r="RI1600" s="904"/>
      <c r="RJ1600" s="904"/>
      <c r="RK1600" s="904"/>
      <c r="RL1600" s="904"/>
      <c r="RM1600" s="904"/>
      <c r="RN1600" s="904"/>
      <c r="RO1600" s="904"/>
      <c r="RP1600" s="904"/>
      <c r="RQ1600" s="904"/>
      <c r="RR1600" s="904"/>
      <c r="RS1600" s="904"/>
      <c r="RT1600" s="904"/>
      <c r="RU1600" s="904"/>
      <c r="RV1600" s="904"/>
      <c r="RW1600" s="904"/>
      <c r="RX1600" s="904"/>
      <c r="RY1600" s="904"/>
      <c r="RZ1600" s="904"/>
      <c r="SA1600" s="904"/>
      <c r="SB1600" s="904"/>
      <c r="SC1600" s="904"/>
      <c r="SD1600" s="904"/>
      <c r="SE1600" s="904"/>
      <c r="SF1600" s="904"/>
      <c r="SG1600" s="904"/>
      <c r="SH1600" s="904"/>
      <c r="SI1600" s="904"/>
      <c r="SJ1600" s="904"/>
      <c r="SK1600" s="904"/>
      <c r="SL1600" s="904"/>
      <c r="SM1600" s="904"/>
      <c r="SN1600" s="904"/>
      <c r="SO1600" s="904"/>
      <c r="SP1600" s="904"/>
      <c r="SQ1600" s="904"/>
      <c r="SR1600" s="904"/>
      <c r="SS1600" s="904"/>
      <c r="ST1600" s="904"/>
      <c r="SU1600" s="904"/>
      <c r="SV1600" s="904"/>
      <c r="SW1600" s="904"/>
      <c r="SX1600" s="904"/>
      <c r="SY1600" s="904"/>
      <c r="SZ1600" s="904"/>
      <c r="TA1600" s="904"/>
      <c r="TB1600" s="904"/>
      <c r="TC1600" s="904"/>
      <c r="TD1600" s="904"/>
      <c r="TE1600" s="904"/>
      <c r="TF1600" s="904"/>
      <c r="TG1600" s="904"/>
      <c r="TH1600" s="904"/>
      <c r="TI1600" s="904"/>
    </row>
    <row r="1601" spans="1:529" s="911" customFormat="1" ht="33.75" x14ac:dyDescent="0.25">
      <c r="A1601" s="885" t="s">
        <v>8951</v>
      </c>
      <c r="B1601" s="942">
        <v>45470</v>
      </c>
      <c r="C1601" s="888" t="s">
        <v>8952</v>
      </c>
      <c r="D1601" s="888" t="s">
        <v>7846</v>
      </c>
      <c r="E1601" s="888" t="s">
        <v>144</v>
      </c>
      <c r="F1601" s="888" t="s">
        <v>144</v>
      </c>
      <c r="G1601" s="888" t="s">
        <v>63</v>
      </c>
      <c r="H1601" s="885" t="s">
        <v>1714</v>
      </c>
      <c r="I1601" s="942">
        <v>45491</v>
      </c>
      <c r="J1601" s="942">
        <v>47661</v>
      </c>
      <c r="K1601" s="888"/>
      <c r="L1601" s="888" t="s">
        <v>365</v>
      </c>
      <c r="M1601" s="888" t="s">
        <v>289</v>
      </c>
      <c r="N1601" s="888" t="s">
        <v>25</v>
      </c>
      <c r="O1601" s="888">
        <v>2172</v>
      </c>
      <c r="P1601" s="951"/>
      <c r="Q1601" s="951"/>
      <c r="R1601" s="951"/>
      <c r="S1601" s="951"/>
      <c r="T1601" s="944" t="s">
        <v>8957</v>
      </c>
      <c r="U1601" s="888">
        <v>6</v>
      </c>
      <c r="V1601" s="888">
        <v>2172</v>
      </c>
      <c r="W1601" s="885" t="s">
        <v>8154</v>
      </c>
      <c r="X1601" s="888">
        <v>35</v>
      </c>
      <c r="Y1601" s="888"/>
      <c r="Z1601" s="888">
        <v>125</v>
      </c>
      <c r="AA1601" s="888" t="s">
        <v>1090</v>
      </c>
      <c r="AB1601" s="888" t="s">
        <v>1090</v>
      </c>
      <c r="AC1601" s="888" t="s">
        <v>1090</v>
      </c>
      <c r="AD1601" s="888" t="s">
        <v>1090</v>
      </c>
      <c r="AE1601" s="888" t="s">
        <v>1090</v>
      </c>
      <c r="AF1601" s="888">
        <v>1</v>
      </c>
      <c r="AG1601" s="888" t="s">
        <v>1090</v>
      </c>
      <c r="AH1601" s="888">
        <v>31</v>
      </c>
      <c r="AI1601" s="888" t="s">
        <v>8960</v>
      </c>
      <c r="AJ1601" s="888" t="s">
        <v>8961</v>
      </c>
    </row>
    <row r="1602" spans="1:529" ht="33.75" x14ac:dyDescent="0.25">
      <c r="A1602" s="885" t="s">
        <v>8951</v>
      </c>
      <c r="B1602" s="942">
        <v>45470</v>
      </c>
      <c r="C1602" s="888" t="s">
        <v>8953</v>
      </c>
      <c r="D1602" s="888" t="s">
        <v>7846</v>
      </c>
      <c r="E1602" s="888" t="s">
        <v>144</v>
      </c>
      <c r="F1602" s="888" t="s">
        <v>144</v>
      </c>
      <c r="G1602" s="888" t="s">
        <v>63</v>
      </c>
      <c r="H1602" s="885" t="s">
        <v>1714</v>
      </c>
      <c r="I1602" s="942">
        <v>45491</v>
      </c>
      <c r="J1602" s="942">
        <v>47661</v>
      </c>
      <c r="K1602" s="888"/>
      <c r="L1602" s="888" t="s">
        <v>365</v>
      </c>
      <c r="M1602" s="888" t="s">
        <v>289</v>
      </c>
      <c r="N1602" s="888" t="s">
        <v>25</v>
      </c>
      <c r="O1602" s="888">
        <v>2172</v>
      </c>
      <c r="T1602" s="944" t="s">
        <v>8957</v>
      </c>
      <c r="U1602" s="888">
        <v>6</v>
      </c>
      <c r="V1602" s="888">
        <v>2172</v>
      </c>
      <c r="W1602" s="885" t="s">
        <v>8154</v>
      </c>
      <c r="X1602" s="888">
        <v>35</v>
      </c>
      <c r="Y1602" s="888"/>
      <c r="Z1602" s="888">
        <v>125</v>
      </c>
      <c r="AA1602" s="888" t="s">
        <v>1090</v>
      </c>
      <c r="AB1602" s="888" t="s">
        <v>1090</v>
      </c>
      <c r="AC1602" s="888" t="s">
        <v>1090</v>
      </c>
      <c r="AD1602" s="888" t="s">
        <v>1090</v>
      </c>
      <c r="AE1602" s="888" t="s">
        <v>1090</v>
      </c>
      <c r="AF1602" s="888">
        <v>1</v>
      </c>
      <c r="AG1602" s="888" t="s">
        <v>1090</v>
      </c>
      <c r="AH1602" s="888">
        <v>31</v>
      </c>
      <c r="AI1602" s="888" t="s">
        <v>8962</v>
      </c>
      <c r="AJ1602" s="888" t="s">
        <v>8963</v>
      </c>
    </row>
    <row r="1603" spans="1:529" ht="34.5" thickBot="1" x14ac:dyDescent="0.3">
      <c r="A1603" s="878" t="s">
        <v>8951</v>
      </c>
      <c r="B1603" s="912">
        <v>45470</v>
      </c>
      <c r="C1603" s="881" t="s">
        <v>8954</v>
      </c>
      <c r="D1603" s="881" t="s">
        <v>7846</v>
      </c>
      <c r="E1603" s="881" t="s">
        <v>144</v>
      </c>
      <c r="F1603" s="881" t="s">
        <v>144</v>
      </c>
      <c r="G1603" s="881" t="s">
        <v>63</v>
      </c>
      <c r="H1603" s="878" t="s">
        <v>1714</v>
      </c>
      <c r="I1603" s="912">
        <v>45491</v>
      </c>
      <c r="J1603" s="912">
        <v>47661</v>
      </c>
      <c r="K1603" s="881"/>
      <c r="L1603" s="881" t="s">
        <v>365</v>
      </c>
      <c r="M1603" s="881" t="s">
        <v>289</v>
      </c>
      <c r="N1603" s="881" t="s">
        <v>25</v>
      </c>
      <c r="O1603" s="881">
        <v>2172</v>
      </c>
      <c r="P1603" s="204"/>
      <c r="Q1603" s="204"/>
      <c r="R1603" s="204"/>
      <c r="S1603" s="204"/>
      <c r="T1603" s="914" t="s">
        <v>8957</v>
      </c>
      <c r="U1603" s="881">
        <v>6</v>
      </c>
      <c r="V1603" s="881">
        <v>2172</v>
      </c>
      <c r="W1603" s="878" t="s">
        <v>8154</v>
      </c>
      <c r="X1603" s="881">
        <v>35</v>
      </c>
      <c r="Y1603" s="881"/>
      <c r="Z1603" s="881">
        <v>125</v>
      </c>
      <c r="AA1603" s="881" t="s">
        <v>1090</v>
      </c>
      <c r="AB1603" s="881" t="s">
        <v>1090</v>
      </c>
      <c r="AC1603" s="881" t="s">
        <v>1090</v>
      </c>
      <c r="AD1603" s="881" t="s">
        <v>1090</v>
      </c>
      <c r="AE1603" s="881" t="s">
        <v>1090</v>
      </c>
      <c r="AF1603" s="881">
        <v>1</v>
      </c>
      <c r="AG1603" s="881" t="s">
        <v>1090</v>
      </c>
      <c r="AH1603" s="881">
        <v>31</v>
      </c>
      <c r="AI1603" s="881" t="s">
        <v>8964</v>
      </c>
      <c r="AJ1603" s="881" t="s">
        <v>8965</v>
      </c>
      <c r="AK1603" s="442"/>
      <c r="AL1603" s="442"/>
    </row>
    <row r="1604" spans="1:529" s="910" customFormat="1" ht="46.5" customHeight="1" thickBot="1" x14ac:dyDescent="0.3">
      <c r="A1604" s="900" t="s">
        <v>8969</v>
      </c>
      <c r="B1604" s="898">
        <v>45519</v>
      </c>
      <c r="C1604" s="899" t="s">
        <v>8865</v>
      </c>
      <c r="D1604" s="899" t="s">
        <v>8970</v>
      </c>
      <c r="E1604" s="899" t="s">
        <v>7159</v>
      </c>
      <c r="F1604" s="899" t="s">
        <v>45</v>
      </c>
      <c r="G1604" s="899" t="s">
        <v>45</v>
      </c>
      <c r="H1604" s="900" t="s">
        <v>1673</v>
      </c>
      <c r="I1604" s="898">
        <v>45538</v>
      </c>
      <c r="J1604" s="898">
        <v>47710</v>
      </c>
      <c r="K1604" s="899"/>
      <c r="L1604" s="899" t="s">
        <v>365</v>
      </c>
      <c r="M1604" s="899" t="s">
        <v>289</v>
      </c>
      <c r="N1604" s="899" t="s">
        <v>25</v>
      </c>
      <c r="O1604" s="899">
        <v>8884.1</v>
      </c>
      <c r="P1604" s="901"/>
      <c r="Q1604" s="901"/>
      <c r="R1604" s="901"/>
      <c r="S1604" s="901"/>
      <c r="T1604" s="902">
        <v>168.44</v>
      </c>
      <c r="U1604" s="899">
        <v>24.34</v>
      </c>
      <c r="V1604" s="899">
        <v>8884.1</v>
      </c>
      <c r="W1604" s="900" t="s">
        <v>8030</v>
      </c>
      <c r="X1604" s="899">
        <v>100</v>
      </c>
      <c r="Y1604" s="899"/>
      <c r="Z1604" s="899">
        <v>125</v>
      </c>
      <c r="AA1604" s="899" t="s">
        <v>1090</v>
      </c>
      <c r="AB1604" s="899" t="s">
        <v>1090</v>
      </c>
      <c r="AC1604" s="899" t="s">
        <v>1090</v>
      </c>
      <c r="AD1604" s="899" t="s">
        <v>1090</v>
      </c>
      <c r="AE1604" s="899" t="s">
        <v>1090</v>
      </c>
      <c r="AF1604" s="899">
        <v>0.5</v>
      </c>
      <c r="AG1604" s="899" t="s">
        <v>1090</v>
      </c>
      <c r="AH1604" s="899">
        <v>15</v>
      </c>
      <c r="AI1604" s="899" t="s">
        <v>8867</v>
      </c>
      <c r="AJ1604" s="899" t="s">
        <v>8868</v>
      </c>
      <c r="AK1604" s="899" t="s">
        <v>200</v>
      </c>
      <c r="AL1604" s="903"/>
      <c r="AM1604" s="904"/>
      <c r="AN1604" s="904"/>
      <c r="AO1604" s="904"/>
      <c r="AP1604" s="904"/>
      <c r="AQ1604" s="904"/>
      <c r="AR1604" s="904"/>
      <c r="AS1604" s="904"/>
      <c r="AT1604" s="904"/>
      <c r="AU1604" s="904"/>
      <c r="AV1604" s="904"/>
      <c r="AW1604" s="904"/>
      <c r="AX1604" s="904"/>
      <c r="AY1604" s="904"/>
      <c r="AZ1604" s="904"/>
      <c r="BA1604" s="904"/>
      <c r="BB1604" s="904"/>
      <c r="BC1604" s="904"/>
      <c r="BD1604" s="904"/>
      <c r="BE1604" s="904"/>
      <c r="BF1604" s="904"/>
      <c r="BG1604" s="904"/>
      <c r="BH1604" s="904"/>
      <c r="BI1604" s="904"/>
      <c r="BJ1604" s="904"/>
      <c r="BK1604" s="904"/>
      <c r="BL1604" s="904"/>
      <c r="BM1604" s="904"/>
      <c r="BN1604" s="904"/>
      <c r="BO1604" s="904"/>
      <c r="BP1604" s="904"/>
      <c r="BQ1604" s="904"/>
      <c r="BR1604" s="904"/>
      <c r="BS1604" s="904"/>
      <c r="BT1604" s="904"/>
      <c r="BU1604" s="904"/>
      <c r="BV1604" s="904"/>
      <c r="BW1604" s="904"/>
      <c r="BX1604" s="904"/>
      <c r="BY1604" s="904"/>
      <c r="BZ1604" s="904"/>
      <c r="CA1604" s="904"/>
      <c r="CB1604" s="904"/>
      <c r="CC1604" s="904"/>
      <c r="CD1604" s="904"/>
      <c r="CE1604" s="904"/>
      <c r="CF1604" s="904"/>
      <c r="CG1604" s="904"/>
      <c r="CH1604" s="904"/>
      <c r="CI1604" s="904"/>
      <c r="CJ1604" s="904"/>
      <c r="CK1604" s="904"/>
      <c r="CL1604" s="904"/>
      <c r="CM1604" s="904"/>
      <c r="CN1604" s="904"/>
      <c r="CO1604" s="904"/>
      <c r="CP1604" s="904"/>
      <c r="CQ1604" s="904"/>
      <c r="CR1604" s="904"/>
      <c r="CS1604" s="904"/>
      <c r="CT1604" s="904"/>
      <c r="CU1604" s="904"/>
      <c r="CV1604" s="904"/>
      <c r="CW1604" s="904"/>
      <c r="CX1604" s="904"/>
      <c r="CY1604" s="904"/>
      <c r="CZ1604" s="904"/>
      <c r="DA1604" s="904"/>
      <c r="DB1604" s="904"/>
      <c r="DC1604" s="904"/>
      <c r="DD1604" s="904"/>
      <c r="DE1604" s="904"/>
      <c r="DF1604" s="904"/>
      <c r="DG1604" s="904"/>
      <c r="DH1604" s="904"/>
      <c r="DI1604" s="904"/>
      <c r="DJ1604" s="904"/>
      <c r="DK1604" s="904"/>
      <c r="DL1604" s="904"/>
      <c r="DM1604" s="904"/>
      <c r="DN1604" s="904"/>
      <c r="DO1604" s="904"/>
      <c r="DP1604" s="904"/>
      <c r="DQ1604" s="904"/>
      <c r="DR1604" s="904"/>
      <c r="DS1604" s="904"/>
      <c r="DT1604" s="904"/>
      <c r="DU1604" s="904"/>
      <c r="DV1604" s="904"/>
      <c r="DW1604" s="904"/>
      <c r="DX1604" s="904"/>
      <c r="DY1604" s="904"/>
      <c r="DZ1604" s="904"/>
      <c r="EA1604" s="904"/>
      <c r="EB1604" s="904"/>
      <c r="EC1604" s="904"/>
      <c r="ED1604" s="904"/>
      <c r="EE1604" s="904"/>
      <c r="EF1604" s="904"/>
      <c r="EG1604" s="904"/>
      <c r="EH1604" s="904"/>
      <c r="EI1604" s="904"/>
      <c r="EJ1604" s="904"/>
      <c r="EK1604" s="904"/>
      <c r="EL1604" s="904"/>
      <c r="EM1604" s="904"/>
      <c r="EN1604" s="904"/>
      <c r="EO1604" s="904"/>
      <c r="EP1604" s="904"/>
      <c r="EQ1604" s="904"/>
      <c r="ER1604" s="904"/>
      <c r="ES1604" s="904"/>
      <c r="ET1604" s="904"/>
      <c r="EU1604" s="904"/>
      <c r="EV1604" s="904"/>
      <c r="EW1604" s="904"/>
      <c r="EX1604" s="904"/>
      <c r="EY1604" s="904"/>
      <c r="EZ1604" s="904"/>
      <c r="FA1604" s="904"/>
      <c r="FB1604" s="904"/>
      <c r="FC1604" s="904"/>
      <c r="FD1604" s="904"/>
      <c r="FE1604" s="904"/>
      <c r="FF1604" s="904"/>
      <c r="FG1604" s="904"/>
      <c r="FH1604" s="904"/>
      <c r="FI1604" s="904"/>
      <c r="FJ1604" s="904"/>
      <c r="FK1604" s="904"/>
      <c r="FL1604" s="904"/>
      <c r="FM1604" s="904"/>
      <c r="FN1604" s="904"/>
      <c r="FO1604" s="904"/>
      <c r="FP1604" s="904"/>
      <c r="FQ1604" s="904"/>
      <c r="FR1604" s="904"/>
      <c r="FS1604" s="904"/>
      <c r="FT1604" s="904"/>
      <c r="FU1604" s="904"/>
      <c r="FV1604" s="904"/>
      <c r="FW1604" s="904"/>
      <c r="FX1604" s="904"/>
      <c r="FY1604" s="904"/>
      <c r="FZ1604" s="904"/>
      <c r="GA1604" s="904"/>
      <c r="GB1604" s="904"/>
      <c r="GC1604" s="904"/>
      <c r="GD1604" s="904"/>
      <c r="GE1604" s="904"/>
      <c r="GF1604" s="904"/>
      <c r="GG1604" s="904"/>
      <c r="GH1604" s="904"/>
      <c r="GI1604" s="904"/>
      <c r="GJ1604" s="904"/>
      <c r="GK1604" s="904"/>
      <c r="GL1604" s="904"/>
      <c r="GM1604" s="904"/>
      <c r="GN1604" s="904"/>
      <c r="GO1604" s="904"/>
      <c r="GP1604" s="904"/>
      <c r="GQ1604" s="904"/>
      <c r="GR1604" s="904"/>
      <c r="GS1604" s="904"/>
      <c r="GT1604" s="904"/>
      <c r="GU1604" s="904"/>
      <c r="GV1604" s="904"/>
      <c r="GW1604" s="904"/>
      <c r="GX1604" s="904"/>
      <c r="GY1604" s="904"/>
      <c r="GZ1604" s="904"/>
      <c r="HA1604" s="904"/>
      <c r="HB1604" s="904"/>
      <c r="HC1604" s="904"/>
      <c r="HD1604" s="904"/>
      <c r="HE1604" s="904"/>
      <c r="HF1604" s="904"/>
      <c r="HG1604" s="904"/>
      <c r="HH1604" s="904"/>
      <c r="HI1604" s="904"/>
      <c r="HJ1604" s="904"/>
      <c r="HK1604" s="904"/>
      <c r="HL1604" s="904"/>
      <c r="HM1604" s="904"/>
      <c r="HN1604" s="904"/>
      <c r="HO1604" s="904"/>
      <c r="HP1604" s="904"/>
      <c r="HQ1604" s="904"/>
      <c r="HR1604" s="904"/>
      <c r="HS1604" s="904"/>
      <c r="HT1604" s="904"/>
      <c r="HU1604" s="904"/>
      <c r="HV1604" s="904"/>
      <c r="HW1604" s="904"/>
      <c r="HX1604" s="904"/>
      <c r="HY1604" s="904"/>
      <c r="HZ1604" s="904"/>
      <c r="IA1604" s="904"/>
      <c r="IB1604" s="904"/>
      <c r="IC1604" s="904"/>
      <c r="ID1604" s="904"/>
      <c r="IE1604" s="904"/>
      <c r="IF1604" s="904"/>
      <c r="IG1604" s="904"/>
      <c r="IH1604" s="904"/>
      <c r="II1604" s="904"/>
      <c r="IJ1604" s="904"/>
      <c r="IK1604" s="904"/>
      <c r="IL1604" s="904"/>
      <c r="IM1604" s="904"/>
      <c r="IN1604" s="904"/>
      <c r="IO1604" s="904"/>
      <c r="IP1604" s="904"/>
      <c r="IQ1604" s="904"/>
      <c r="IR1604" s="904"/>
      <c r="IS1604" s="904"/>
      <c r="IT1604" s="904"/>
      <c r="IU1604" s="904"/>
      <c r="IV1604" s="904"/>
      <c r="IW1604" s="904"/>
      <c r="IX1604" s="904"/>
      <c r="IY1604" s="904"/>
      <c r="IZ1604" s="904"/>
      <c r="JA1604" s="904"/>
      <c r="JB1604" s="904"/>
      <c r="JC1604" s="904"/>
      <c r="JD1604" s="904"/>
      <c r="JE1604" s="904"/>
      <c r="JF1604" s="904"/>
      <c r="JG1604" s="904"/>
      <c r="JH1604" s="904"/>
      <c r="JI1604" s="904"/>
      <c r="JJ1604" s="904"/>
      <c r="JK1604" s="904"/>
      <c r="JL1604" s="904"/>
      <c r="JM1604" s="904"/>
      <c r="JN1604" s="904"/>
      <c r="JO1604" s="904"/>
      <c r="JP1604" s="904"/>
      <c r="JQ1604" s="904"/>
      <c r="JR1604" s="904"/>
      <c r="JS1604" s="904"/>
      <c r="JT1604" s="904"/>
      <c r="JU1604" s="904"/>
      <c r="JV1604" s="904"/>
      <c r="JW1604" s="904"/>
      <c r="JX1604" s="904"/>
      <c r="JY1604" s="904"/>
      <c r="JZ1604" s="904"/>
      <c r="KA1604" s="904"/>
      <c r="KB1604" s="904"/>
      <c r="KC1604" s="904"/>
      <c r="KD1604" s="904"/>
      <c r="KE1604" s="904"/>
      <c r="KF1604" s="904"/>
      <c r="KG1604" s="904"/>
      <c r="KH1604" s="904"/>
      <c r="KI1604" s="904"/>
      <c r="KJ1604" s="904"/>
      <c r="KK1604" s="904"/>
      <c r="KL1604" s="904"/>
      <c r="KM1604" s="904"/>
      <c r="KN1604" s="904"/>
      <c r="KO1604" s="904"/>
      <c r="KP1604" s="904"/>
      <c r="KQ1604" s="904"/>
      <c r="KR1604" s="904"/>
      <c r="KS1604" s="904"/>
      <c r="KT1604" s="904"/>
      <c r="KU1604" s="904"/>
      <c r="KV1604" s="904"/>
      <c r="KW1604" s="904"/>
      <c r="KX1604" s="904"/>
      <c r="KY1604" s="904"/>
      <c r="KZ1604" s="904"/>
      <c r="LA1604" s="904"/>
      <c r="LB1604" s="904"/>
      <c r="LC1604" s="904"/>
      <c r="LD1604" s="904"/>
      <c r="LE1604" s="904"/>
      <c r="LF1604" s="904"/>
      <c r="LG1604" s="904"/>
      <c r="LH1604" s="904"/>
      <c r="LI1604" s="904"/>
      <c r="LJ1604" s="904"/>
      <c r="LK1604" s="904"/>
      <c r="LL1604" s="904"/>
      <c r="LM1604" s="904"/>
      <c r="LN1604" s="904"/>
      <c r="LO1604" s="904"/>
      <c r="LP1604" s="904"/>
      <c r="LQ1604" s="904"/>
      <c r="LR1604" s="904"/>
      <c r="LS1604" s="904"/>
      <c r="LT1604" s="904"/>
      <c r="LU1604" s="904"/>
      <c r="LV1604" s="904"/>
      <c r="LW1604" s="904"/>
      <c r="LX1604" s="904"/>
      <c r="LY1604" s="904"/>
      <c r="LZ1604" s="904"/>
      <c r="MA1604" s="904"/>
      <c r="MB1604" s="904"/>
      <c r="MC1604" s="904"/>
      <c r="MD1604" s="904"/>
      <c r="ME1604" s="904"/>
      <c r="MF1604" s="904"/>
      <c r="MG1604" s="904"/>
      <c r="MH1604" s="904"/>
      <c r="MI1604" s="904"/>
      <c r="MJ1604" s="904"/>
      <c r="MK1604" s="904"/>
      <c r="ML1604" s="904"/>
      <c r="MM1604" s="904"/>
      <c r="MN1604" s="904"/>
      <c r="MO1604" s="904"/>
      <c r="MP1604" s="904"/>
      <c r="MQ1604" s="904"/>
      <c r="MR1604" s="904"/>
      <c r="MS1604" s="904"/>
      <c r="MT1604" s="904"/>
      <c r="MU1604" s="904"/>
      <c r="MV1604" s="904"/>
      <c r="MW1604" s="904"/>
      <c r="MX1604" s="904"/>
      <c r="MY1604" s="904"/>
      <c r="MZ1604" s="904"/>
      <c r="NA1604" s="904"/>
      <c r="NB1604" s="904"/>
      <c r="NC1604" s="904"/>
      <c r="ND1604" s="904"/>
      <c r="NE1604" s="904"/>
      <c r="NF1604" s="904"/>
      <c r="NG1604" s="904"/>
      <c r="NH1604" s="904"/>
      <c r="NI1604" s="904"/>
      <c r="NJ1604" s="904"/>
      <c r="NK1604" s="904"/>
      <c r="NL1604" s="904"/>
      <c r="NM1604" s="904"/>
      <c r="NN1604" s="904"/>
      <c r="NO1604" s="904"/>
      <c r="NP1604" s="904"/>
      <c r="NQ1604" s="904"/>
      <c r="NR1604" s="904"/>
      <c r="NS1604" s="904"/>
      <c r="NT1604" s="904"/>
      <c r="NU1604" s="904"/>
      <c r="NV1604" s="904"/>
      <c r="NW1604" s="904"/>
      <c r="NX1604" s="904"/>
      <c r="NY1604" s="904"/>
      <c r="NZ1604" s="904"/>
      <c r="OA1604" s="904"/>
      <c r="OB1604" s="904"/>
      <c r="OC1604" s="904"/>
      <c r="OD1604" s="904"/>
      <c r="OE1604" s="904"/>
      <c r="OF1604" s="904"/>
      <c r="OG1604" s="904"/>
      <c r="OH1604" s="904"/>
      <c r="OI1604" s="904"/>
      <c r="OJ1604" s="904"/>
      <c r="OK1604" s="904"/>
      <c r="OL1604" s="904"/>
      <c r="OM1604" s="904"/>
      <c r="ON1604" s="904"/>
      <c r="OO1604" s="904"/>
      <c r="OP1604" s="904"/>
      <c r="OQ1604" s="904"/>
      <c r="OR1604" s="904"/>
      <c r="OS1604" s="904"/>
      <c r="OT1604" s="904"/>
      <c r="OU1604" s="904"/>
      <c r="OV1604" s="904"/>
      <c r="OW1604" s="904"/>
      <c r="OX1604" s="904"/>
      <c r="OY1604" s="904"/>
      <c r="OZ1604" s="904"/>
      <c r="PA1604" s="904"/>
      <c r="PB1604" s="904"/>
      <c r="PC1604" s="904"/>
      <c r="PD1604" s="904"/>
      <c r="PE1604" s="904"/>
      <c r="PF1604" s="904"/>
      <c r="PG1604" s="904"/>
      <c r="PH1604" s="904"/>
      <c r="PI1604" s="904"/>
      <c r="PJ1604" s="904"/>
      <c r="PK1604" s="904"/>
      <c r="PL1604" s="904"/>
      <c r="PM1604" s="904"/>
      <c r="PN1604" s="904"/>
      <c r="PO1604" s="904"/>
      <c r="PP1604" s="904"/>
      <c r="PQ1604" s="904"/>
      <c r="PR1604" s="904"/>
      <c r="PS1604" s="904"/>
      <c r="PT1604" s="904"/>
      <c r="PU1604" s="904"/>
      <c r="PV1604" s="904"/>
      <c r="PW1604" s="904"/>
      <c r="PX1604" s="904"/>
      <c r="PY1604" s="904"/>
      <c r="PZ1604" s="904"/>
      <c r="QA1604" s="904"/>
      <c r="QB1604" s="904"/>
      <c r="QC1604" s="904"/>
      <c r="QD1604" s="904"/>
      <c r="QE1604" s="904"/>
      <c r="QF1604" s="904"/>
      <c r="QG1604" s="904"/>
      <c r="QH1604" s="904"/>
      <c r="QI1604" s="904"/>
      <c r="QJ1604" s="904"/>
      <c r="QK1604" s="904"/>
      <c r="QL1604" s="904"/>
      <c r="QM1604" s="904"/>
      <c r="QN1604" s="904"/>
      <c r="QO1604" s="904"/>
      <c r="QP1604" s="904"/>
      <c r="QQ1604" s="904"/>
      <c r="QR1604" s="904"/>
      <c r="QS1604" s="904"/>
      <c r="QT1604" s="904"/>
      <c r="QU1604" s="904"/>
      <c r="QV1604" s="904"/>
      <c r="QW1604" s="904"/>
      <c r="QX1604" s="904"/>
      <c r="QY1604" s="904"/>
      <c r="QZ1604" s="904"/>
      <c r="RA1604" s="904"/>
      <c r="RB1604" s="904"/>
      <c r="RC1604" s="904"/>
      <c r="RD1604" s="904"/>
      <c r="RE1604" s="904"/>
      <c r="RF1604" s="904"/>
      <c r="RG1604" s="904"/>
      <c r="RH1604" s="904"/>
      <c r="RI1604" s="904"/>
      <c r="RJ1604" s="904"/>
      <c r="RK1604" s="904"/>
      <c r="RL1604" s="904"/>
      <c r="RM1604" s="904"/>
      <c r="RN1604" s="904"/>
      <c r="RO1604" s="904"/>
      <c r="RP1604" s="904"/>
      <c r="RQ1604" s="904"/>
      <c r="RR1604" s="904"/>
      <c r="RS1604" s="904"/>
      <c r="RT1604" s="904"/>
      <c r="RU1604" s="904"/>
      <c r="RV1604" s="904"/>
      <c r="RW1604" s="904"/>
      <c r="RX1604" s="904"/>
      <c r="RY1604" s="904"/>
      <c r="RZ1604" s="904"/>
      <c r="SA1604" s="904"/>
      <c r="SB1604" s="904"/>
      <c r="SC1604" s="904"/>
      <c r="SD1604" s="904"/>
      <c r="SE1604" s="904"/>
      <c r="SF1604" s="904"/>
      <c r="SG1604" s="904"/>
      <c r="SH1604" s="904"/>
      <c r="SI1604" s="904"/>
      <c r="SJ1604" s="904"/>
      <c r="SK1604" s="904"/>
      <c r="SL1604" s="904"/>
      <c r="SM1604" s="904"/>
      <c r="SN1604" s="904"/>
      <c r="SO1604" s="904"/>
      <c r="SP1604" s="904"/>
      <c r="SQ1604" s="904"/>
      <c r="SR1604" s="904"/>
      <c r="SS1604" s="904"/>
      <c r="ST1604" s="904"/>
      <c r="SU1604" s="904"/>
      <c r="SV1604" s="904"/>
      <c r="SW1604" s="904"/>
      <c r="SX1604" s="904"/>
      <c r="SY1604" s="904"/>
      <c r="SZ1604" s="904"/>
      <c r="TA1604" s="904"/>
      <c r="TB1604" s="904"/>
      <c r="TC1604" s="904"/>
      <c r="TD1604" s="904"/>
      <c r="TE1604" s="904"/>
      <c r="TF1604" s="904"/>
      <c r="TG1604" s="904"/>
      <c r="TH1604" s="904"/>
      <c r="TI1604" s="904"/>
    </row>
    <row r="1605" spans="1:529" s="910" customFormat="1" ht="54.75" customHeight="1" x14ac:dyDescent="0.25">
      <c r="A1605" s="867" t="s">
        <v>8976</v>
      </c>
      <c r="B1605" s="906">
        <v>45533</v>
      </c>
      <c r="C1605" s="871" t="s">
        <v>8979</v>
      </c>
      <c r="D1605" s="871" t="s">
        <v>8977</v>
      </c>
      <c r="E1605" s="871" t="s">
        <v>20</v>
      </c>
      <c r="F1605" s="871" t="s">
        <v>20</v>
      </c>
      <c r="G1605" s="871" t="s">
        <v>20</v>
      </c>
      <c r="H1605" s="867" t="s">
        <v>273</v>
      </c>
      <c r="I1605" s="906">
        <v>45544</v>
      </c>
      <c r="J1605" s="906">
        <v>47724</v>
      </c>
      <c r="K1605" s="871"/>
      <c r="L1605" s="871" t="s">
        <v>7483</v>
      </c>
      <c r="M1605" s="871" t="s">
        <v>8797</v>
      </c>
      <c r="N1605" s="871" t="s">
        <v>21</v>
      </c>
      <c r="O1605" s="871">
        <v>5475</v>
      </c>
      <c r="P1605" s="907"/>
      <c r="Q1605" s="907"/>
      <c r="R1605" s="907"/>
      <c r="S1605" s="907"/>
      <c r="T1605" s="908">
        <v>0.625</v>
      </c>
      <c r="U1605" s="871">
        <v>15</v>
      </c>
      <c r="V1605" s="871">
        <v>5475</v>
      </c>
      <c r="W1605" s="867" t="s">
        <v>8030</v>
      </c>
      <c r="X1605" s="871">
        <v>60</v>
      </c>
      <c r="Y1605" s="871">
        <v>25</v>
      </c>
      <c r="Z1605" s="871">
        <v>125</v>
      </c>
      <c r="AA1605" s="871" t="s">
        <v>1090</v>
      </c>
      <c r="AB1605" s="871" t="s">
        <v>1090</v>
      </c>
      <c r="AC1605" s="871" t="s">
        <v>1090</v>
      </c>
      <c r="AD1605" s="871">
        <v>15</v>
      </c>
      <c r="AE1605" s="871" t="s">
        <v>1090</v>
      </c>
      <c r="AF1605" s="871" t="s">
        <v>1090</v>
      </c>
      <c r="AG1605" s="871" t="s">
        <v>1090</v>
      </c>
      <c r="AH1605" s="871"/>
      <c r="AI1605" s="871" t="s">
        <v>8800</v>
      </c>
      <c r="AJ1605" s="871" t="s">
        <v>8801</v>
      </c>
      <c r="AK1605" s="871" t="s">
        <v>1108</v>
      </c>
      <c r="AL1605" s="909"/>
      <c r="AM1605" s="904"/>
      <c r="AN1605" s="904"/>
      <c r="AO1605" s="904"/>
      <c r="AP1605" s="904"/>
      <c r="AQ1605" s="904"/>
      <c r="AR1605" s="904"/>
      <c r="AS1605" s="904"/>
      <c r="AT1605" s="904"/>
      <c r="AU1605" s="904"/>
      <c r="AV1605" s="904"/>
      <c r="AW1605" s="904"/>
      <c r="AX1605" s="904"/>
      <c r="AY1605" s="904"/>
      <c r="AZ1605" s="904"/>
      <c r="BA1605" s="904"/>
      <c r="BB1605" s="904"/>
      <c r="BC1605" s="904"/>
      <c r="BD1605" s="904"/>
      <c r="BE1605" s="904"/>
      <c r="BF1605" s="904"/>
      <c r="BG1605" s="904"/>
      <c r="BH1605" s="904"/>
      <c r="BI1605" s="904"/>
      <c r="BJ1605" s="904"/>
      <c r="BK1605" s="904"/>
      <c r="BL1605" s="904"/>
      <c r="BM1605" s="904"/>
      <c r="BN1605" s="904"/>
      <c r="BO1605" s="904"/>
      <c r="BP1605" s="904"/>
      <c r="BQ1605" s="904"/>
      <c r="BR1605" s="904"/>
      <c r="BS1605" s="904"/>
      <c r="BT1605" s="904"/>
      <c r="BU1605" s="904"/>
      <c r="BV1605" s="904"/>
      <c r="BW1605" s="904"/>
      <c r="BX1605" s="904"/>
      <c r="BY1605" s="904"/>
      <c r="BZ1605" s="904"/>
      <c r="CA1605" s="904"/>
      <c r="CB1605" s="904"/>
      <c r="CC1605" s="904"/>
      <c r="CD1605" s="904"/>
      <c r="CE1605" s="904"/>
      <c r="CF1605" s="904"/>
      <c r="CG1605" s="904"/>
      <c r="CH1605" s="904"/>
      <c r="CI1605" s="904"/>
      <c r="CJ1605" s="904"/>
      <c r="CK1605" s="904"/>
      <c r="CL1605" s="904"/>
      <c r="CM1605" s="904"/>
      <c r="CN1605" s="904"/>
      <c r="CO1605" s="904"/>
      <c r="CP1605" s="904"/>
      <c r="CQ1605" s="904"/>
      <c r="CR1605" s="904"/>
      <c r="CS1605" s="904"/>
      <c r="CT1605" s="904"/>
      <c r="CU1605" s="904"/>
      <c r="CV1605" s="904"/>
      <c r="CW1605" s="904"/>
      <c r="CX1605" s="904"/>
      <c r="CY1605" s="904"/>
      <c r="CZ1605" s="904"/>
      <c r="DA1605" s="904"/>
      <c r="DB1605" s="904"/>
      <c r="DC1605" s="904"/>
      <c r="DD1605" s="904"/>
      <c r="DE1605" s="904"/>
      <c r="DF1605" s="904"/>
      <c r="DG1605" s="904"/>
      <c r="DH1605" s="904"/>
      <c r="DI1605" s="904"/>
      <c r="DJ1605" s="904"/>
      <c r="DK1605" s="904"/>
      <c r="DL1605" s="904"/>
      <c r="DM1605" s="904"/>
      <c r="DN1605" s="904"/>
      <c r="DO1605" s="904"/>
      <c r="DP1605" s="904"/>
      <c r="DQ1605" s="904"/>
      <c r="DR1605" s="904"/>
      <c r="DS1605" s="904"/>
      <c r="DT1605" s="904"/>
      <c r="DU1605" s="904"/>
      <c r="DV1605" s="904"/>
      <c r="DW1605" s="904"/>
      <c r="DX1605" s="904"/>
      <c r="DY1605" s="904"/>
      <c r="DZ1605" s="904"/>
      <c r="EA1605" s="904"/>
      <c r="EB1605" s="904"/>
      <c r="EC1605" s="904"/>
      <c r="ED1605" s="904"/>
      <c r="EE1605" s="904"/>
      <c r="EF1605" s="904"/>
      <c r="EG1605" s="904"/>
      <c r="EH1605" s="904"/>
      <c r="EI1605" s="904"/>
      <c r="EJ1605" s="904"/>
      <c r="EK1605" s="904"/>
      <c r="EL1605" s="904"/>
      <c r="EM1605" s="904"/>
      <c r="EN1605" s="904"/>
      <c r="EO1605" s="904"/>
      <c r="EP1605" s="904"/>
      <c r="EQ1605" s="904"/>
      <c r="ER1605" s="904"/>
      <c r="ES1605" s="904"/>
      <c r="ET1605" s="904"/>
      <c r="EU1605" s="904"/>
      <c r="EV1605" s="904"/>
      <c r="EW1605" s="904"/>
      <c r="EX1605" s="904"/>
      <c r="EY1605" s="904"/>
      <c r="EZ1605" s="904"/>
      <c r="FA1605" s="904"/>
      <c r="FB1605" s="904"/>
      <c r="FC1605" s="904"/>
      <c r="FD1605" s="904"/>
      <c r="FE1605" s="904"/>
      <c r="FF1605" s="904"/>
      <c r="FG1605" s="904"/>
      <c r="FH1605" s="904"/>
      <c r="FI1605" s="904"/>
      <c r="FJ1605" s="904"/>
      <c r="FK1605" s="904"/>
      <c r="FL1605" s="904"/>
      <c r="FM1605" s="904"/>
      <c r="FN1605" s="904"/>
      <c r="FO1605" s="904"/>
      <c r="FP1605" s="904"/>
      <c r="FQ1605" s="904"/>
      <c r="FR1605" s="904"/>
      <c r="FS1605" s="904"/>
      <c r="FT1605" s="904"/>
      <c r="FU1605" s="904"/>
      <c r="FV1605" s="904"/>
      <c r="FW1605" s="904"/>
      <c r="FX1605" s="904"/>
      <c r="FY1605" s="904"/>
      <c r="FZ1605" s="904"/>
      <c r="GA1605" s="904"/>
      <c r="GB1605" s="904"/>
      <c r="GC1605" s="904"/>
      <c r="GD1605" s="904"/>
      <c r="GE1605" s="904"/>
      <c r="GF1605" s="904"/>
      <c r="GG1605" s="904"/>
      <c r="GH1605" s="904"/>
      <c r="GI1605" s="904"/>
      <c r="GJ1605" s="904"/>
      <c r="GK1605" s="904"/>
      <c r="GL1605" s="904"/>
      <c r="GM1605" s="904"/>
      <c r="GN1605" s="904"/>
      <c r="GO1605" s="904"/>
      <c r="GP1605" s="904"/>
      <c r="GQ1605" s="904"/>
      <c r="GR1605" s="904"/>
      <c r="GS1605" s="904"/>
      <c r="GT1605" s="904"/>
      <c r="GU1605" s="904"/>
      <c r="GV1605" s="904"/>
      <c r="GW1605" s="904"/>
      <c r="GX1605" s="904"/>
      <c r="GY1605" s="904"/>
      <c r="GZ1605" s="904"/>
      <c r="HA1605" s="904"/>
      <c r="HB1605" s="904"/>
      <c r="HC1605" s="904"/>
      <c r="HD1605" s="904"/>
      <c r="HE1605" s="904"/>
      <c r="HF1605" s="904"/>
      <c r="HG1605" s="904"/>
      <c r="HH1605" s="904"/>
      <c r="HI1605" s="904"/>
      <c r="HJ1605" s="904"/>
      <c r="HK1605" s="904"/>
      <c r="HL1605" s="904"/>
      <c r="HM1605" s="904"/>
      <c r="HN1605" s="904"/>
      <c r="HO1605" s="904"/>
      <c r="HP1605" s="904"/>
      <c r="HQ1605" s="904"/>
      <c r="HR1605" s="904"/>
      <c r="HS1605" s="904"/>
      <c r="HT1605" s="904"/>
      <c r="HU1605" s="904"/>
      <c r="HV1605" s="904"/>
      <c r="HW1605" s="904"/>
      <c r="HX1605" s="904"/>
      <c r="HY1605" s="904"/>
      <c r="HZ1605" s="904"/>
      <c r="IA1605" s="904"/>
      <c r="IB1605" s="904"/>
      <c r="IC1605" s="904"/>
      <c r="ID1605" s="904"/>
      <c r="IE1605" s="904"/>
      <c r="IF1605" s="904"/>
      <c r="IG1605" s="904"/>
      <c r="IH1605" s="904"/>
      <c r="II1605" s="904"/>
      <c r="IJ1605" s="904"/>
      <c r="IK1605" s="904"/>
      <c r="IL1605" s="904"/>
      <c r="IM1605" s="904"/>
      <c r="IN1605" s="904"/>
      <c r="IO1605" s="904"/>
      <c r="IP1605" s="904"/>
      <c r="IQ1605" s="904"/>
      <c r="IR1605" s="904"/>
      <c r="IS1605" s="904"/>
      <c r="IT1605" s="904"/>
      <c r="IU1605" s="904"/>
      <c r="IV1605" s="904"/>
      <c r="IW1605" s="904"/>
      <c r="IX1605" s="904"/>
      <c r="IY1605" s="904"/>
      <c r="IZ1605" s="904"/>
      <c r="JA1605" s="904"/>
      <c r="JB1605" s="904"/>
      <c r="JC1605" s="904"/>
      <c r="JD1605" s="904"/>
      <c r="JE1605" s="904"/>
      <c r="JF1605" s="904"/>
      <c r="JG1605" s="904"/>
      <c r="JH1605" s="904"/>
      <c r="JI1605" s="904"/>
      <c r="JJ1605" s="904"/>
      <c r="JK1605" s="904"/>
      <c r="JL1605" s="904"/>
      <c r="JM1605" s="904"/>
      <c r="JN1605" s="904"/>
      <c r="JO1605" s="904"/>
      <c r="JP1605" s="904"/>
      <c r="JQ1605" s="904"/>
      <c r="JR1605" s="904"/>
      <c r="JS1605" s="904"/>
      <c r="JT1605" s="904"/>
      <c r="JU1605" s="904"/>
      <c r="JV1605" s="904"/>
      <c r="JW1605" s="904"/>
      <c r="JX1605" s="904"/>
      <c r="JY1605" s="904"/>
      <c r="JZ1605" s="904"/>
      <c r="KA1605" s="904"/>
      <c r="KB1605" s="904"/>
      <c r="KC1605" s="904"/>
      <c r="KD1605" s="904"/>
      <c r="KE1605" s="904"/>
      <c r="KF1605" s="904"/>
      <c r="KG1605" s="904"/>
      <c r="KH1605" s="904"/>
      <c r="KI1605" s="904"/>
      <c r="KJ1605" s="904"/>
      <c r="KK1605" s="904"/>
      <c r="KL1605" s="904"/>
      <c r="KM1605" s="904"/>
      <c r="KN1605" s="904"/>
      <c r="KO1605" s="904"/>
      <c r="KP1605" s="904"/>
      <c r="KQ1605" s="904"/>
      <c r="KR1605" s="904"/>
      <c r="KS1605" s="904"/>
      <c r="KT1605" s="904"/>
      <c r="KU1605" s="904"/>
      <c r="KV1605" s="904"/>
      <c r="KW1605" s="904"/>
      <c r="KX1605" s="904"/>
      <c r="KY1605" s="904"/>
      <c r="KZ1605" s="904"/>
      <c r="LA1605" s="904"/>
      <c r="LB1605" s="904"/>
      <c r="LC1605" s="904"/>
      <c r="LD1605" s="904"/>
      <c r="LE1605" s="904"/>
      <c r="LF1605" s="904"/>
      <c r="LG1605" s="904"/>
      <c r="LH1605" s="904"/>
      <c r="LI1605" s="904"/>
      <c r="LJ1605" s="904"/>
      <c r="LK1605" s="904"/>
      <c r="LL1605" s="904"/>
      <c r="LM1605" s="904"/>
      <c r="LN1605" s="904"/>
      <c r="LO1605" s="904"/>
      <c r="LP1605" s="904"/>
      <c r="LQ1605" s="904"/>
      <c r="LR1605" s="904"/>
      <c r="LS1605" s="904"/>
      <c r="LT1605" s="904"/>
      <c r="LU1605" s="904"/>
      <c r="LV1605" s="904"/>
      <c r="LW1605" s="904"/>
      <c r="LX1605" s="904"/>
      <c r="LY1605" s="904"/>
      <c r="LZ1605" s="904"/>
      <c r="MA1605" s="904"/>
      <c r="MB1605" s="904"/>
      <c r="MC1605" s="904"/>
      <c r="MD1605" s="904"/>
      <c r="ME1605" s="904"/>
      <c r="MF1605" s="904"/>
      <c r="MG1605" s="904"/>
      <c r="MH1605" s="904"/>
      <c r="MI1605" s="904"/>
      <c r="MJ1605" s="904"/>
      <c r="MK1605" s="904"/>
      <c r="ML1605" s="904"/>
      <c r="MM1605" s="904"/>
      <c r="MN1605" s="904"/>
      <c r="MO1605" s="904"/>
      <c r="MP1605" s="904"/>
      <c r="MQ1605" s="904"/>
      <c r="MR1605" s="904"/>
      <c r="MS1605" s="904"/>
      <c r="MT1605" s="904"/>
      <c r="MU1605" s="904"/>
      <c r="MV1605" s="904"/>
      <c r="MW1605" s="904"/>
      <c r="MX1605" s="904"/>
      <c r="MY1605" s="904"/>
      <c r="MZ1605" s="904"/>
      <c r="NA1605" s="904"/>
      <c r="NB1605" s="904"/>
      <c r="NC1605" s="904"/>
      <c r="ND1605" s="904"/>
      <c r="NE1605" s="904"/>
      <c r="NF1605" s="904"/>
      <c r="NG1605" s="904"/>
      <c r="NH1605" s="904"/>
      <c r="NI1605" s="904"/>
      <c r="NJ1605" s="904"/>
      <c r="NK1605" s="904"/>
      <c r="NL1605" s="904"/>
      <c r="NM1605" s="904"/>
      <c r="NN1605" s="904"/>
      <c r="NO1605" s="904"/>
      <c r="NP1605" s="904"/>
      <c r="NQ1605" s="904"/>
      <c r="NR1605" s="904"/>
      <c r="NS1605" s="904"/>
      <c r="NT1605" s="904"/>
      <c r="NU1605" s="904"/>
      <c r="NV1605" s="904"/>
      <c r="NW1605" s="904"/>
      <c r="NX1605" s="904"/>
      <c r="NY1605" s="904"/>
      <c r="NZ1605" s="904"/>
      <c r="OA1605" s="904"/>
      <c r="OB1605" s="904"/>
      <c r="OC1605" s="904"/>
      <c r="OD1605" s="904"/>
      <c r="OE1605" s="904"/>
      <c r="OF1605" s="904"/>
      <c r="OG1605" s="904"/>
      <c r="OH1605" s="904"/>
      <c r="OI1605" s="904"/>
      <c r="OJ1605" s="904"/>
      <c r="OK1605" s="904"/>
      <c r="OL1605" s="904"/>
      <c r="OM1605" s="904"/>
      <c r="ON1605" s="904"/>
      <c r="OO1605" s="904"/>
      <c r="OP1605" s="904"/>
      <c r="OQ1605" s="904"/>
      <c r="OR1605" s="904"/>
      <c r="OS1605" s="904"/>
      <c r="OT1605" s="904"/>
      <c r="OU1605" s="904"/>
      <c r="OV1605" s="904"/>
      <c r="OW1605" s="904"/>
      <c r="OX1605" s="904"/>
      <c r="OY1605" s="904"/>
      <c r="OZ1605" s="904"/>
      <c r="PA1605" s="904"/>
      <c r="PB1605" s="904"/>
      <c r="PC1605" s="904"/>
      <c r="PD1605" s="904"/>
      <c r="PE1605" s="904"/>
      <c r="PF1605" s="904"/>
      <c r="PG1605" s="904"/>
      <c r="PH1605" s="904"/>
      <c r="PI1605" s="904"/>
      <c r="PJ1605" s="904"/>
      <c r="PK1605" s="904"/>
      <c r="PL1605" s="904"/>
      <c r="PM1605" s="904"/>
      <c r="PN1605" s="904"/>
      <c r="PO1605" s="904"/>
      <c r="PP1605" s="904"/>
      <c r="PQ1605" s="904"/>
      <c r="PR1605" s="904"/>
      <c r="PS1605" s="904"/>
      <c r="PT1605" s="904"/>
      <c r="PU1605" s="904"/>
      <c r="PV1605" s="904"/>
      <c r="PW1605" s="904"/>
      <c r="PX1605" s="904"/>
      <c r="PY1605" s="904"/>
      <c r="PZ1605" s="904"/>
      <c r="QA1605" s="904"/>
      <c r="QB1605" s="904"/>
      <c r="QC1605" s="904"/>
      <c r="QD1605" s="904"/>
      <c r="QE1605" s="904"/>
      <c r="QF1605" s="904"/>
      <c r="QG1605" s="904"/>
      <c r="QH1605" s="904"/>
      <c r="QI1605" s="904"/>
      <c r="QJ1605" s="904"/>
      <c r="QK1605" s="904"/>
      <c r="QL1605" s="904"/>
      <c r="QM1605" s="904"/>
      <c r="QN1605" s="904"/>
      <c r="QO1605" s="904"/>
      <c r="QP1605" s="904"/>
      <c r="QQ1605" s="904"/>
      <c r="QR1605" s="904"/>
      <c r="QS1605" s="904"/>
      <c r="QT1605" s="904"/>
      <c r="QU1605" s="904"/>
      <c r="QV1605" s="904"/>
      <c r="QW1605" s="904"/>
      <c r="QX1605" s="904"/>
      <c r="QY1605" s="904"/>
      <c r="QZ1605" s="904"/>
      <c r="RA1605" s="904"/>
      <c r="RB1605" s="904"/>
      <c r="RC1605" s="904"/>
      <c r="RD1605" s="904"/>
      <c r="RE1605" s="904"/>
      <c r="RF1605" s="904"/>
      <c r="RG1605" s="904"/>
      <c r="RH1605" s="904"/>
      <c r="RI1605" s="904"/>
      <c r="RJ1605" s="904"/>
      <c r="RK1605" s="904"/>
      <c r="RL1605" s="904"/>
      <c r="RM1605" s="904"/>
      <c r="RN1605" s="904"/>
      <c r="RO1605" s="904"/>
      <c r="RP1605" s="904"/>
      <c r="RQ1605" s="904"/>
      <c r="RR1605" s="904"/>
      <c r="RS1605" s="904"/>
      <c r="RT1605" s="904"/>
      <c r="RU1605" s="904"/>
      <c r="RV1605" s="904"/>
      <c r="RW1605" s="904"/>
      <c r="RX1605" s="904"/>
      <c r="RY1605" s="904"/>
      <c r="RZ1605" s="904"/>
      <c r="SA1605" s="904"/>
      <c r="SB1605" s="904"/>
      <c r="SC1605" s="904"/>
      <c r="SD1605" s="904"/>
      <c r="SE1605" s="904"/>
      <c r="SF1605" s="904"/>
      <c r="SG1605" s="904"/>
      <c r="SH1605" s="904"/>
      <c r="SI1605" s="904"/>
      <c r="SJ1605" s="904"/>
      <c r="SK1605" s="904"/>
      <c r="SL1605" s="904"/>
      <c r="SM1605" s="904"/>
      <c r="SN1605" s="904"/>
      <c r="SO1605" s="904"/>
      <c r="SP1605" s="904"/>
      <c r="SQ1605" s="904"/>
      <c r="SR1605" s="904"/>
      <c r="SS1605" s="904"/>
      <c r="ST1605" s="904"/>
      <c r="SU1605" s="904"/>
      <c r="SV1605" s="904"/>
      <c r="SW1605" s="904"/>
      <c r="SX1605" s="904"/>
      <c r="SY1605" s="904"/>
      <c r="SZ1605" s="904"/>
      <c r="TA1605" s="904"/>
      <c r="TB1605" s="904"/>
      <c r="TC1605" s="904"/>
      <c r="TD1605" s="904"/>
      <c r="TE1605" s="904"/>
      <c r="TF1605" s="904"/>
      <c r="TG1605" s="904"/>
      <c r="TH1605" s="904"/>
      <c r="TI1605" s="904"/>
    </row>
    <row r="1606" spans="1:529" s="910" customFormat="1" ht="54.75" customHeight="1" thickBot="1" x14ac:dyDescent="0.3">
      <c r="A1606" s="878" t="s">
        <v>8976</v>
      </c>
      <c r="B1606" s="912">
        <v>45533</v>
      </c>
      <c r="C1606" s="881" t="s">
        <v>8978</v>
      </c>
      <c r="D1606" s="881" t="s">
        <v>8977</v>
      </c>
      <c r="E1606" s="881" t="s">
        <v>20</v>
      </c>
      <c r="F1606" s="881" t="s">
        <v>20</v>
      </c>
      <c r="G1606" s="881" t="s">
        <v>20</v>
      </c>
      <c r="H1606" s="878" t="s">
        <v>273</v>
      </c>
      <c r="I1606" s="912">
        <v>45544</v>
      </c>
      <c r="J1606" s="912">
        <v>47724</v>
      </c>
      <c r="K1606" s="881"/>
      <c r="L1606" s="881" t="s">
        <v>7483</v>
      </c>
      <c r="M1606" s="881" t="s">
        <v>8797</v>
      </c>
      <c r="N1606" s="881" t="s">
        <v>21</v>
      </c>
      <c r="O1606" s="881">
        <v>2757.5</v>
      </c>
      <c r="P1606" s="913"/>
      <c r="Q1606" s="913"/>
      <c r="R1606" s="913"/>
      <c r="S1606" s="913"/>
      <c r="T1606" s="914">
        <v>0.94</v>
      </c>
      <c r="U1606" s="881">
        <v>7.5</v>
      </c>
      <c r="V1606" s="881">
        <v>2757.5</v>
      </c>
      <c r="W1606" s="878" t="s">
        <v>8030</v>
      </c>
      <c r="X1606" s="881">
        <v>60</v>
      </c>
      <c r="Y1606" s="881">
        <v>25</v>
      </c>
      <c r="Z1606" s="881">
        <v>125</v>
      </c>
      <c r="AA1606" s="881" t="s">
        <v>1090</v>
      </c>
      <c r="AB1606" s="881" t="s">
        <v>1090</v>
      </c>
      <c r="AC1606" s="881" t="s">
        <v>1090</v>
      </c>
      <c r="AD1606" s="881">
        <v>15</v>
      </c>
      <c r="AE1606" s="881" t="s">
        <v>1090</v>
      </c>
      <c r="AF1606" s="881" t="s">
        <v>1090</v>
      </c>
      <c r="AG1606" s="881" t="s">
        <v>1090</v>
      </c>
      <c r="AH1606" s="881"/>
      <c r="AI1606" s="881" t="s">
        <v>8802</v>
      </c>
      <c r="AJ1606" s="881" t="s">
        <v>8803</v>
      </c>
      <c r="AK1606" s="881"/>
      <c r="AL1606" s="931"/>
    </row>
    <row r="1607" spans="1:529" s="910" customFormat="1" ht="54.75" customHeight="1" thickBot="1" x14ac:dyDescent="0.3">
      <c r="A1607" s="900" t="s">
        <v>8980</v>
      </c>
      <c r="B1607" s="898">
        <v>45537</v>
      </c>
      <c r="C1607" s="899" t="s">
        <v>8981</v>
      </c>
      <c r="D1607" s="899" t="s">
        <v>8982</v>
      </c>
      <c r="E1607" s="899" t="s">
        <v>107</v>
      </c>
      <c r="F1607" s="899" t="s">
        <v>107</v>
      </c>
      <c r="G1607" s="899" t="s">
        <v>51</v>
      </c>
      <c r="H1607" s="900" t="s">
        <v>8983</v>
      </c>
      <c r="I1607" s="898">
        <v>45560</v>
      </c>
      <c r="J1607" s="898">
        <v>47728</v>
      </c>
      <c r="K1607" s="899"/>
      <c r="L1607" s="899" t="s">
        <v>6489</v>
      </c>
      <c r="M1607" s="899" t="s">
        <v>8984</v>
      </c>
      <c r="N1607" s="899" t="s">
        <v>34</v>
      </c>
      <c r="O1607" s="899">
        <v>100</v>
      </c>
      <c r="P1607" s="901"/>
      <c r="Q1607" s="901"/>
      <c r="R1607" s="901"/>
      <c r="S1607" s="901"/>
      <c r="T1607" s="902">
        <v>0.27</v>
      </c>
      <c r="U1607" s="899">
        <v>0.27</v>
      </c>
      <c r="V1607" s="899">
        <v>100</v>
      </c>
      <c r="W1607" s="900" t="s">
        <v>8154</v>
      </c>
      <c r="X1607" s="899">
        <v>50</v>
      </c>
      <c r="Y1607" s="899"/>
      <c r="Z1607" s="899">
        <v>125</v>
      </c>
      <c r="AA1607" s="899" t="s">
        <v>1090</v>
      </c>
      <c r="AB1607" s="899" t="s">
        <v>1090</v>
      </c>
      <c r="AC1607" s="899" t="s">
        <v>1090</v>
      </c>
      <c r="AD1607" s="899" t="s">
        <v>1090</v>
      </c>
      <c r="AE1607" s="899" t="s">
        <v>1090</v>
      </c>
      <c r="AF1607" s="899">
        <v>0.3</v>
      </c>
      <c r="AG1607" s="899" t="s">
        <v>1090</v>
      </c>
      <c r="AH1607" s="899">
        <v>138</v>
      </c>
      <c r="AI1607" s="899" t="s">
        <v>8985</v>
      </c>
      <c r="AJ1607" s="899" t="s">
        <v>8986</v>
      </c>
      <c r="AK1607" s="899" t="s">
        <v>200</v>
      </c>
      <c r="AL1607" s="903"/>
      <c r="AM1607" s="904"/>
      <c r="AN1607" s="904"/>
      <c r="AO1607" s="904"/>
      <c r="AP1607" s="904"/>
      <c r="AQ1607" s="904"/>
      <c r="AR1607" s="904"/>
      <c r="AS1607" s="904"/>
      <c r="AT1607" s="904"/>
      <c r="AU1607" s="904"/>
      <c r="AV1607" s="904"/>
      <c r="AW1607" s="904"/>
      <c r="AX1607" s="904"/>
      <c r="AY1607" s="904"/>
      <c r="AZ1607" s="904"/>
      <c r="BA1607" s="904"/>
      <c r="BB1607" s="904"/>
      <c r="BC1607" s="904"/>
      <c r="BD1607" s="904"/>
      <c r="BE1607" s="904"/>
      <c r="BF1607" s="904"/>
      <c r="BG1607" s="904"/>
      <c r="BH1607" s="904"/>
      <c r="BI1607" s="904"/>
      <c r="BJ1607" s="904"/>
      <c r="BK1607" s="904"/>
      <c r="BL1607" s="904"/>
      <c r="BM1607" s="904"/>
      <c r="BN1607" s="904"/>
      <c r="BO1607" s="904"/>
      <c r="BP1607" s="904"/>
      <c r="BQ1607" s="904"/>
      <c r="BR1607" s="904"/>
      <c r="BS1607" s="904"/>
      <c r="BT1607" s="904"/>
      <c r="BU1607" s="904"/>
      <c r="BV1607" s="904"/>
      <c r="BW1607" s="904"/>
      <c r="BX1607" s="904"/>
      <c r="BY1607" s="904"/>
      <c r="BZ1607" s="904"/>
      <c r="CA1607" s="904"/>
      <c r="CB1607" s="904"/>
      <c r="CC1607" s="904"/>
      <c r="CD1607" s="904"/>
      <c r="CE1607" s="904"/>
      <c r="CF1607" s="904"/>
      <c r="CG1607" s="904"/>
      <c r="CH1607" s="904"/>
      <c r="CI1607" s="904"/>
      <c r="CJ1607" s="904"/>
      <c r="CK1607" s="904"/>
      <c r="CL1607" s="904"/>
      <c r="CM1607" s="904"/>
      <c r="CN1607" s="904"/>
      <c r="CO1607" s="904"/>
      <c r="CP1607" s="904"/>
      <c r="CQ1607" s="904"/>
      <c r="CR1607" s="904"/>
      <c r="CS1607" s="904"/>
      <c r="CT1607" s="904"/>
      <c r="CU1607" s="904"/>
      <c r="CV1607" s="904"/>
      <c r="CW1607" s="904"/>
      <c r="CX1607" s="904"/>
      <c r="CY1607" s="904"/>
      <c r="CZ1607" s="904"/>
      <c r="DA1607" s="904"/>
      <c r="DB1607" s="904"/>
      <c r="DC1607" s="904"/>
      <c r="DD1607" s="904"/>
      <c r="DE1607" s="904"/>
      <c r="DF1607" s="904"/>
      <c r="DG1607" s="904"/>
      <c r="DH1607" s="904"/>
      <c r="DI1607" s="904"/>
      <c r="DJ1607" s="904"/>
      <c r="DK1607" s="904"/>
      <c r="DL1607" s="904"/>
      <c r="DM1607" s="904"/>
      <c r="DN1607" s="904"/>
      <c r="DO1607" s="904"/>
      <c r="DP1607" s="904"/>
      <c r="DQ1607" s="904"/>
      <c r="DR1607" s="904"/>
      <c r="DS1607" s="904"/>
      <c r="DT1607" s="904"/>
      <c r="DU1607" s="904"/>
      <c r="DV1607" s="904"/>
      <c r="DW1607" s="904"/>
      <c r="DX1607" s="904"/>
      <c r="DY1607" s="904"/>
      <c r="DZ1607" s="904"/>
      <c r="EA1607" s="904"/>
      <c r="EB1607" s="904"/>
      <c r="EC1607" s="904"/>
      <c r="ED1607" s="904"/>
      <c r="EE1607" s="904"/>
      <c r="EF1607" s="904"/>
      <c r="EG1607" s="904"/>
      <c r="EH1607" s="904"/>
      <c r="EI1607" s="904"/>
      <c r="EJ1607" s="904"/>
      <c r="EK1607" s="904"/>
      <c r="EL1607" s="904"/>
      <c r="EM1607" s="904"/>
      <c r="EN1607" s="904"/>
      <c r="EO1607" s="904"/>
      <c r="EP1607" s="904"/>
      <c r="EQ1607" s="904"/>
      <c r="ER1607" s="904"/>
      <c r="ES1607" s="904"/>
      <c r="ET1607" s="904"/>
      <c r="EU1607" s="904"/>
      <c r="EV1607" s="904"/>
      <c r="EW1607" s="904"/>
      <c r="EX1607" s="904"/>
      <c r="EY1607" s="904"/>
      <c r="EZ1607" s="904"/>
      <c r="FA1607" s="904"/>
      <c r="FB1607" s="904"/>
      <c r="FC1607" s="904"/>
      <c r="FD1607" s="904"/>
      <c r="FE1607" s="904"/>
      <c r="FF1607" s="904"/>
      <c r="FG1607" s="904"/>
      <c r="FH1607" s="904"/>
      <c r="FI1607" s="904"/>
      <c r="FJ1607" s="904"/>
      <c r="FK1607" s="904"/>
      <c r="FL1607" s="904"/>
      <c r="FM1607" s="904"/>
      <c r="FN1607" s="904"/>
      <c r="FO1607" s="904"/>
      <c r="FP1607" s="904"/>
      <c r="FQ1607" s="904"/>
      <c r="FR1607" s="904"/>
      <c r="FS1607" s="904"/>
      <c r="FT1607" s="904"/>
      <c r="FU1607" s="904"/>
      <c r="FV1607" s="904"/>
      <c r="FW1607" s="904"/>
      <c r="FX1607" s="904"/>
      <c r="FY1607" s="904"/>
      <c r="FZ1607" s="904"/>
      <c r="GA1607" s="904"/>
      <c r="GB1607" s="904"/>
      <c r="GC1607" s="904"/>
      <c r="GD1607" s="904"/>
      <c r="GE1607" s="904"/>
      <c r="GF1607" s="904"/>
      <c r="GG1607" s="904"/>
      <c r="GH1607" s="904"/>
      <c r="GI1607" s="904"/>
      <c r="GJ1607" s="904"/>
      <c r="GK1607" s="904"/>
      <c r="GL1607" s="904"/>
      <c r="GM1607" s="904"/>
      <c r="GN1607" s="904"/>
      <c r="GO1607" s="904"/>
      <c r="GP1607" s="904"/>
      <c r="GQ1607" s="904"/>
      <c r="GR1607" s="904"/>
      <c r="GS1607" s="904"/>
      <c r="GT1607" s="904"/>
      <c r="GU1607" s="904"/>
      <c r="GV1607" s="904"/>
      <c r="GW1607" s="904"/>
      <c r="GX1607" s="904"/>
      <c r="GY1607" s="904"/>
      <c r="GZ1607" s="904"/>
      <c r="HA1607" s="904"/>
      <c r="HB1607" s="904"/>
      <c r="HC1607" s="904"/>
      <c r="HD1607" s="904"/>
      <c r="HE1607" s="904"/>
      <c r="HF1607" s="904"/>
      <c r="HG1607" s="904"/>
      <c r="HH1607" s="904"/>
      <c r="HI1607" s="904"/>
      <c r="HJ1607" s="904"/>
      <c r="HK1607" s="904"/>
      <c r="HL1607" s="904"/>
      <c r="HM1607" s="904"/>
      <c r="HN1607" s="904"/>
      <c r="HO1607" s="904"/>
      <c r="HP1607" s="904"/>
      <c r="HQ1607" s="904"/>
      <c r="HR1607" s="904"/>
      <c r="HS1607" s="904"/>
      <c r="HT1607" s="904"/>
      <c r="HU1607" s="904"/>
      <c r="HV1607" s="904"/>
      <c r="HW1607" s="904"/>
      <c r="HX1607" s="904"/>
      <c r="HY1607" s="904"/>
      <c r="HZ1607" s="904"/>
      <c r="IA1607" s="904"/>
      <c r="IB1607" s="904"/>
      <c r="IC1607" s="904"/>
      <c r="ID1607" s="904"/>
      <c r="IE1607" s="904"/>
      <c r="IF1607" s="904"/>
      <c r="IG1607" s="904"/>
      <c r="IH1607" s="904"/>
      <c r="II1607" s="904"/>
      <c r="IJ1607" s="904"/>
      <c r="IK1607" s="904"/>
      <c r="IL1607" s="904"/>
      <c r="IM1607" s="904"/>
      <c r="IN1607" s="904"/>
      <c r="IO1607" s="904"/>
      <c r="IP1607" s="904"/>
      <c r="IQ1607" s="904"/>
      <c r="IR1607" s="904"/>
      <c r="IS1607" s="904"/>
      <c r="IT1607" s="904"/>
      <c r="IU1607" s="904"/>
      <c r="IV1607" s="904"/>
      <c r="IW1607" s="904"/>
      <c r="IX1607" s="904"/>
      <c r="IY1607" s="904"/>
      <c r="IZ1607" s="904"/>
      <c r="JA1607" s="904"/>
      <c r="JB1607" s="904"/>
      <c r="JC1607" s="904"/>
      <c r="JD1607" s="904"/>
      <c r="JE1607" s="904"/>
      <c r="JF1607" s="904"/>
      <c r="JG1607" s="904"/>
      <c r="JH1607" s="904"/>
      <c r="JI1607" s="904"/>
      <c r="JJ1607" s="904"/>
      <c r="JK1607" s="904"/>
      <c r="JL1607" s="904"/>
      <c r="JM1607" s="904"/>
      <c r="JN1607" s="904"/>
      <c r="JO1607" s="904"/>
      <c r="JP1607" s="904"/>
      <c r="JQ1607" s="904"/>
      <c r="JR1607" s="904"/>
      <c r="JS1607" s="904"/>
      <c r="JT1607" s="904"/>
      <c r="JU1607" s="904"/>
      <c r="JV1607" s="904"/>
      <c r="JW1607" s="904"/>
      <c r="JX1607" s="904"/>
      <c r="JY1607" s="904"/>
      <c r="JZ1607" s="904"/>
      <c r="KA1607" s="904"/>
      <c r="KB1607" s="904"/>
      <c r="KC1607" s="904"/>
      <c r="KD1607" s="904"/>
      <c r="KE1607" s="904"/>
      <c r="KF1607" s="904"/>
      <c r="KG1607" s="904"/>
      <c r="KH1607" s="904"/>
      <c r="KI1607" s="904"/>
      <c r="KJ1607" s="904"/>
      <c r="KK1607" s="904"/>
      <c r="KL1607" s="904"/>
      <c r="KM1607" s="904"/>
      <c r="KN1607" s="904"/>
      <c r="KO1607" s="904"/>
      <c r="KP1607" s="904"/>
      <c r="KQ1607" s="904"/>
      <c r="KR1607" s="904"/>
      <c r="KS1607" s="904"/>
      <c r="KT1607" s="904"/>
      <c r="KU1607" s="904"/>
      <c r="KV1607" s="904"/>
      <c r="KW1607" s="904"/>
      <c r="KX1607" s="904"/>
      <c r="KY1607" s="904"/>
      <c r="KZ1607" s="904"/>
      <c r="LA1607" s="904"/>
      <c r="LB1607" s="904"/>
      <c r="LC1607" s="904"/>
      <c r="LD1607" s="904"/>
      <c r="LE1607" s="904"/>
      <c r="LF1607" s="904"/>
      <c r="LG1607" s="904"/>
      <c r="LH1607" s="904"/>
      <c r="LI1607" s="904"/>
      <c r="LJ1607" s="904"/>
      <c r="LK1607" s="904"/>
      <c r="LL1607" s="904"/>
      <c r="LM1607" s="904"/>
      <c r="LN1607" s="904"/>
      <c r="LO1607" s="904"/>
      <c r="LP1607" s="904"/>
      <c r="LQ1607" s="904"/>
      <c r="LR1607" s="904"/>
      <c r="LS1607" s="904"/>
      <c r="LT1607" s="904"/>
      <c r="LU1607" s="904"/>
      <c r="LV1607" s="904"/>
      <c r="LW1607" s="904"/>
      <c r="LX1607" s="904"/>
      <c r="LY1607" s="904"/>
      <c r="LZ1607" s="904"/>
      <c r="MA1607" s="904"/>
      <c r="MB1607" s="904"/>
      <c r="MC1607" s="904"/>
      <c r="MD1607" s="904"/>
      <c r="ME1607" s="904"/>
      <c r="MF1607" s="904"/>
      <c r="MG1607" s="904"/>
      <c r="MH1607" s="904"/>
      <c r="MI1607" s="904"/>
      <c r="MJ1607" s="904"/>
      <c r="MK1607" s="904"/>
      <c r="ML1607" s="904"/>
      <c r="MM1607" s="904"/>
      <c r="MN1607" s="904"/>
      <c r="MO1607" s="904"/>
      <c r="MP1607" s="904"/>
      <c r="MQ1607" s="904"/>
      <c r="MR1607" s="904"/>
      <c r="MS1607" s="904"/>
      <c r="MT1607" s="904"/>
      <c r="MU1607" s="904"/>
      <c r="MV1607" s="904"/>
      <c r="MW1607" s="904"/>
      <c r="MX1607" s="904"/>
      <c r="MY1607" s="904"/>
      <c r="MZ1607" s="904"/>
      <c r="NA1607" s="904"/>
      <c r="NB1607" s="904"/>
      <c r="NC1607" s="904"/>
      <c r="ND1607" s="904"/>
      <c r="NE1607" s="904"/>
      <c r="NF1607" s="904"/>
      <c r="NG1607" s="904"/>
      <c r="NH1607" s="904"/>
      <c r="NI1607" s="904"/>
      <c r="NJ1607" s="904"/>
      <c r="NK1607" s="904"/>
      <c r="NL1607" s="904"/>
      <c r="NM1607" s="904"/>
      <c r="NN1607" s="904"/>
      <c r="NO1607" s="904"/>
      <c r="NP1607" s="904"/>
      <c r="NQ1607" s="904"/>
      <c r="NR1607" s="904"/>
      <c r="NS1607" s="904"/>
      <c r="NT1607" s="904"/>
      <c r="NU1607" s="904"/>
      <c r="NV1607" s="904"/>
      <c r="NW1607" s="904"/>
      <c r="NX1607" s="904"/>
      <c r="NY1607" s="904"/>
      <c r="NZ1607" s="904"/>
      <c r="OA1607" s="904"/>
      <c r="OB1607" s="904"/>
      <c r="OC1607" s="904"/>
      <c r="OD1607" s="904"/>
      <c r="OE1607" s="904"/>
      <c r="OF1607" s="904"/>
      <c r="OG1607" s="904"/>
      <c r="OH1607" s="904"/>
      <c r="OI1607" s="904"/>
      <c r="OJ1607" s="904"/>
      <c r="OK1607" s="904"/>
      <c r="OL1607" s="904"/>
      <c r="OM1607" s="904"/>
      <c r="ON1607" s="904"/>
      <c r="OO1607" s="904"/>
      <c r="OP1607" s="904"/>
      <c r="OQ1607" s="904"/>
      <c r="OR1607" s="904"/>
      <c r="OS1607" s="904"/>
      <c r="OT1607" s="904"/>
      <c r="OU1607" s="904"/>
      <c r="OV1607" s="904"/>
      <c r="OW1607" s="904"/>
      <c r="OX1607" s="904"/>
      <c r="OY1607" s="904"/>
      <c r="OZ1607" s="904"/>
      <c r="PA1607" s="904"/>
      <c r="PB1607" s="904"/>
      <c r="PC1607" s="904"/>
      <c r="PD1607" s="904"/>
      <c r="PE1607" s="904"/>
      <c r="PF1607" s="904"/>
      <c r="PG1607" s="904"/>
      <c r="PH1607" s="904"/>
      <c r="PI1607" s="904"/>
      <c r="PJ1607" s="904"/>
      <c r="PK1607" s="904"/>
      <c r="PL1607" s="904"/>
      <c r="PM1607" s="904"/>
      <c r="PN1607" s="904"/>
      <c r="PO1607" s="904"/>
      <c r="PP1607" s="904"/>
      <c r="PQ1607" s="904"/>
      <c r="PR1607" s="904"/>
      <c r="PS1607" s="904"/>
      <c r="PT1607" s="904"/>
      <c r="PU1607" s="904"/>
      <c r="PV1607" s="904"/>
      <c r="PW1607" s="904"/>
      <c r="PX1607" s="904"/>
      <c r="PY1607" s="904"/>
      <c r="PZ1607" s="904"/>
      <c r="QA1607" s="904"/>
      <c r="QB1607" s="904"/>
      <c r="QC1607" s="904"/>
      <c r="QD1607" s="904"/>
      <c r="QE1607" s="904"/>
      <c r="QF1607" s="904"/>
      <c r="QG1607" s="904"/>
      <c r="QH1607" s="904"/>
      <c r="QI1607" s="904"/>
      <c r="QJ1607" s="904"/>
      <c r="QK1607" s="904"/>
      <c r="QL1607" s="904"/>
      <c r="QM1607" s="904"/>
      <c r="QN1607" s="904"/>
      <c r="QO1607" s="904"/>
      <c r="QP1607" s="904"/>
      <c r="QQ1607" s="904"/>
      <c r="QR1607" s="904"/>
      <c r="QS1607" s="904"/>
      <c r="QT1607" s="904"/>
      <c r="QU1607" s="904"/>
      <c r="QV1607" s="904"/>
      <c r="QW1607" s="904"/>
      <c r="QX1607" s="904"/>
      <c r="QY1607" s="904"/>
      <c r="QZ1607" s="904"/>
      <c r="RA1607" s="904"/>
      <c r="RB1607" s="904"/>
      <c r="RC1607" s="904"/>
      <c r="RD1607" s="904"/>
      <c r="RE1607" s="904"/>
      <c r="RF1607" s="904"/>
      <c r="RG1607" s="904"/>
      <c r="RH1607" s="904"/>
      <c r="RI1607" s="904"/>
      <c r="RJ1607" s="904"/>
      <c r="RK1607" s="904"/>
      <c r="RL1607" s="904"/>
      <c r="RM1607" s="904"/>
      <c r="RN1607" s="904"/>
      <c r="RO1607" s="904"/>
      <c r="RP1607" s="904"/>
      <c r="RQ1607" s="904"/>
      <c r="RR1607" s="904"/>
      <c r="RS1607" s="904"/>
      <c r="RT1607" s="904"/>
      <c r="RU1607" s="904"/>
      <c r="RV1607" s="904"/>
      <c r="RW1607" s="904"/>
      <c r="RX1607" s="904"/>
      <c r="RY1607" s="904"/>
      <c r="RZ1607" s="904"/>
      <c r="SA1607" s="904"/>
      <c r="SB1607" s="904"/>
      <c r="SC1607" s="904"/>
      <c r="SD1607" s="904"/>
      <c r="SE1607" s="904"/>
      <c r="SF1607" s="904"/>
      <c r="SG1607" s="904"/>
      <c r="SH1607" s="904"/>
      <c r="SI1607" s="904"/>
      <c r="SJ1607" s="904"/>
      <c r="SK1607" s="904"/>
      <c r="SL1607" s="904"/>
      <c r="SM1607" s="904"/>
      <c r="SN1607" s="904"/>
      <c r="SO1607" s="904"/>
      <c r="SP1607" s="904"/>
      <c r="SQ1607" s="904"/>
      <c r="SR1607" s="904"/>
      <c r="SS1607" s="904"/>
      <c r="ST1607" s="904"/>
      <c r="SU1607" s="904"/>
      <c r="SV1607" s="904"/>
      <c r="SW1607" s="904"/>
      <c r="SX1607" s="904"/>
      <c r="SY1607" s="904"/>
      <c r="SZ1607" s="904"/>
      <c r="TA1607" s="904"/>
      <c r="TB1607" s="904"/>
      <c r="TC1607" s="904"/>
      <c r="TD1607" s="904"/>
      <c r="TE1607" s="904"/>
      <c r="TF1607" s="904"/>
      <c r="TG1607" s="904"/>
      <c r="TH1607" s="904"/>
      <c r="TI1607" s="904"/>
    </row>
    <row r="1608" spans="1:529" s="910" customFormat="1" ht="54.75" customHeight="1" thickBot="1" x14ac:dyDescent="0.3">
      <c r="A1608" s="900" t="s">
        <v>9002</v>
      </c>
      <c r="B1608" s="898">
        <v>45586</v>
      </c>
      <c r="C1608" s="899" t="s">
        <v>9003</v>
      </c>
      <c r="D1608" s="899" t="s">
        <v>9004</v>
      </c>
      <c r="E1608" s="899" t="s">
        <v>149</v>
      </c>
      <c r="F1608" s="899" t="s">
        <v>133</v>
      </c>
      <c r="G1608" s="899" t="s">
        <v>51</v>
      </c>
      <c r="H1608" s="900" t="s">
        <v>6014</v>
      </c>
      <c r="I1608" s="898">
        <v>45611</v>
      </c>
      <c r="J1608" s="898">
        <v>48917</v>
      </c>
      <c r="K1608" s="899"/>
      <c r="L1608" s="899" t="s">
        <v>6991</v>
      </c>
      <c r="M1608" s="899" t="s">
        <v>1044</v>
      </c>
      <c r="N1608" s="899" t="s">
        <v>95</v>
      </c>
      <c r="O1608" s="899">
        <v>7300</v>
      </c>
      <c r="P1608" s="901"/>
      <c r="Q1608" s="901"/>
      <c r="R1608" s="901"/>
      <c r="S1608" s="901"/>
      <c r="T1608" s="902">
        <v>2.52</v>
      </c>
      <c r="U1608" s="899">
        <v>20</v>
      </c>
      <c r="V1608" s="899">
        <v>7300</v>
      </c>
      <c r="W1608" s="900" t="s">
        <v>6563</v>
      </c>
      <c r="X1608" s="899">
        <v>35</v>
      </c>
      <c r="Y1608" s="899">
        <v>25</v>
      </c>
      <c r="Z1608" s="899">
        <v>125</v>
      </c>
      <c r="AA1608" s="899" t="s">
        <v>1090</v>
      </c>
      <c r="AB1608" s="899" t="s">
        <v>1090</v>
      </c>
      <c r="AC1608" s="899" t="s">
        <v>1090</v>
      </c>
      <c r="AD1608" s="899" t="s">
        <v>1090</v>
      </c>
      <c r="AE1608" s="899" t="s">
        <v>1090</v>
      </c>
      <c r="AF1608" s="899" t="s">
        <v>1090</v>
      </c>
      <c r="AG1608" s="899" t="s">
        <v>3402</v>
      </c>
      <c r="AH1608" s="899">
        <v>593.64</v>
      </c>
      <c r="AI1608" s="899" t="s">
        <v>9005</v>
      </c>
      <c r="AJ1608" s="899" t="s">
        <v>9006</v>
      </c>
      <c r="AK1608" s="899" t="s">
        <v>200</v>
      </c>
      <c r="AL1608" s="903"/>
      <c r="AM1608" s="904"/>
      <c r="AN1608" s="904"/>
      <c r="AO1608" s="904"/>
      <c r="AP1608" s="904"/>
      <c r="AQ1608" s="904"/>
      <c r="AR1608" s="904"/>
      <c r="AS1608" s="904"/>
      <c r="AT1608" s="904"/>
      <c r="AU1608" s="904"/>
      <c r="AV1608" s="904"/>
      <c r="AW1608" s="904"/>
      <c r="AX1608" s="904"/>
      <c r="AY1608" s="904"/>
      <c r="AZ1608" s="904"/>
      <c r="BA1608" s="904"/>
      <c r="BB1608" s="904"/>
      <c r="BC1608" s="904"/>
      <c r="BD1608" s="904"/>
      <c r="BE1608" s="904"/>
      <c r="BF1608" s="904"/>
      <c r="BG1608" s="904"/>
      <c r="BH1608" s="904"/>
      <c r="BI1608" s="904"/>
      <c r="BJ1608" s="904"/>
      <c r="BK1608" s="904"/>
      <c r="BL1608" s="904"/>
      <c r="BM1608" s="904"/>
      <c r="BN1608" s="904"/>
      <c r="BO1608" s="904"/>
      <c r="BP1608" s="904"/>
      <c r="BQ1608" s="904"/>
      <c r="BR1608" s="904"/>
      <c r="BS1608" s="904"/>
      <c r="BT1608" s="904"/>
      <c r="BU1608" s="904"/>
      <c r="BV1608" s="904"/>
      <c r="BW1608" s="904"/>
      <c r="BX1608" s="904"/>
      <c r="BY1608" s="904"/>
      <c r="BZ1608" s="904"/>
      <c r="CA1608" s="904"/>
      <c r="CB1608" s="904"/>
      <c r="CC1608" s="904"/>
      <c r="CD1608" s="904"/>
      <c r="CE1608" s="904"/>
      <c r="CF1608" s="904"/>
      <c r="CG1608" s="904"/>
      <c r="CH1608" s="904"/>
      <c r="CI1608" s="904"/>
      <c r="CJ1608" s="904"/>
      <c r="CK1608" s="904"/>
      <c r="CL1608" s="904"/>
      <c r="CM1608" s="904"/>
      <c r="CN1608" s="904"/>
      <c r="CO1608" s="904"/>
      <c r="CP1608" s="904"/>
      <c r="CQ1608" s="904"/>
      <c r="CR1608" s="904"/>
      <c r="CS1608" s="904"/>
      <c r="CT1608" s="904"/>
      <c r="CU1608" s="904"/>
      <c r="CV1608" s="904"/>
      <c r="CW1608" s="904"/>
      <c r="CX1608" s="904"/>
      <c r="CY1608" s="904"/>
      <c r="CZ1608" s="904"/>
      <c r="DA1608" s="904"/>
      <c r="DB1608" s="904"/>
      <c r="DC1608" s="904"/>
      <c r="DD1608" s="904"/>
      <c r="DE1608" s="904"/>
      <c r="DF1608" s="904"/>
      <c r="DG1608" s="904"/>
      <c r="DH1608" s="904"/>
      <c r="DI1608" s="904"/>
      <c r="DJ1608" s="904"/>
      <c r="DK1608" s="904"/>
      <c r="DL1608" s="904"/>
      <c r="DM1608" s="904"/>
      <c r="DN1608" s="904"/>
      <c r="DO1608" s="904"/>
      <c r="DP1608" s="904"/>
      <c r="DQ1608" s="904"/>
      <c r="DR1608" s="904"/>
      <c r="DS1608" s="904"/>
      <c r="DT1608" s="904"/>
      <c r="DU1608" s="904"/>
      <c r="DV1608" s="904"/>
      <c r="DW1608" s="904"/>
      <c r="DX1608" s="904"/>
      <c r="DY1608" s="904"/>
      <c r="DZ1608" s="904"/>
      <c r="EA1608" s="904"/>
      <c r="EB1608" s="904"/>
      <c r="EC1608" s="904"/>
      <c r="ED1608" s="904"/>
      <c r="EE1608" s="904"/>
      <c r="EF1608" s="904"/>
      <c r="EG1608" s="904"/>
      <c r="EH1608" s="904"/>
      <c r="EI1608" s="904"/>
      <c r="EJ1608" s="904"/>
      <c r="EK1608" s="904"/>
      <c r="EL1608" s="904"/>
      <c r="EM1608" s="904"/>
      <c r="EN1608" s="904"/>
      <c r="EO1608" s="904"/>
      <c r="EP1608" s="904"/>
      <c r="EQ1608" s="904"/>
      <c r="ER1608" s="904"/>
      <c r="ES1608" s="904"/>
      <c r="ET1608" s="904"/>
      <c r="EU1608" s="904"/>
      <c r="EV1608" s="904"/>
      <c r="EW1608" s="904"/>
      <c r="EX1608" s="904"/>
      <c r="EY1608" s="904"/>
      <c r="EZ1608" s="904"/>
      <c r="FA1608" s="904"/>
      <c r="FB1608" s="904"/>
      <c r="FC1608" s="904"/>
      <c r="FD1608" s="904"/>
      <c r="FE1608" s="904"/>
      <c r="FF1608" s="904"/>
      <c r="FG1608" s="904"/>
      <c r="FH1608" s="904"/>
      <c r="FI1608" s="904"/>
      <c r="FJ1608" s="904"/>
      <c r="FK1608" s="904"/>
      <c r="FL1608" s="904"/>
      <c r="FM1608" s="904"/>
      <c r="FN1608" s="904"/>
      <c r="FO1608" s="904"/>
      <c r="FP1608" s="904"/>
      <c r="FQ1608" s="904"/>
      <c r="FR1608" s="904"/>
      <c r="FS1608" s="904"/>
      <c r="FT1608" s="904"/>
      <c r="FU1608" s="904"/>
      <c r="FV1608" s="904"/>
      <c r="FW1608" s="904"/>
      <c r="FX1608" s="904"/>
      <c r="FY1608" s="904"/>
      <c r="FZ1608" s="904"/>
      <c r="GA1608" s="904"/>
      <c r="GB1608" s="904"/>
      <c r="GC1608" s="904"/>
      <c r="GD1608" s="904"/>
      <c r="GE1608" s="904"/>
      <c r="GF1608" s="904"/>
      <c r="GG1608" s="904"/>
      <c r="GH1608" s="904"/>
      <c r="GI1608" s="904"/>
      <c r="GJ1608" s="904"/>
      <c r="GK1608" s="904"/>
      <c r="GL1608" s="904"/>
      <c r="GM1608" s="904"/>
      <c r="GN1608" s="904"/>
      <c r="GO1608" s="904"/>
      <c r="GP1608" s="904"/>
      <c r="GQ1608" s="904"/>
      <c r="GR1608" s="904"/>
      <c r="GS1608" s="904"/>
      <c r="GT1608" s="904"/>
      <c r="GU1608" s="904"/>
      <c r="GV1608" s="904"/>
      <c r="GW1608" s="904"/>
      <c r="GX1608" s="904"/>
      <c r="GY1608" s="904"/>
      <c r="GZ1608" s="904"/>
      <c r="HA1608" s="904"/>
      <c r="HB1608" s="904"/>
      <c r="HC1608" s="904"/>
      <c r="HD1608" s="904"/>
      <c r="HE1608" s="904"/>
      <c r="HF1608" s="904"/>
      <c r="HG1608" s="904"/>
      <c r="HH1608" s="904"/>
      <c r="HI1608" s="904"/>
      <c r="HJ1608" s="904"/>
      <c r="HK1608" s="904"/>
      <c r="HL1608" s="904"/>
      <c r="HM1608" s="904"/>
      <c r="HN1608" s="904"/>
      <c r="HO1608" s="904"/>
      <c r="HP1608" s="904"/>
      <c r="HQ1608" s="904"/>
      <c r="HR1608" s="904"/>
      <c r="HS1608" s="904"/>
      <c r="HT1608" s="904"/>
      <c r="HU1608" s="904"/>
      <c r="HV1608" s="904"/>
      <c r="HW1608" s="904"/>
      <c r="HX1608" s="904"/>
      <c r="HY1608" s="904"/>
      <c r="HZ1608" s="904"/>
      <c r="IA1608" s="904"/>
      <c r="IB1608" s="904"/>
      <c r="IC1608" s="904"/>
      <c r="ID1608" s="904"/>
      <c r="IE1608" s="904"/>
      <c r="IF1608" s="904"/>
      <c r="IG1608" s="904"/>
      <c r="IH1608" s="904"/>
      <c r="II1608" s="904"/>
      <c r="IJ1608" s="904"/>
      <c r="IK1608" s="904"/>
      <c r="IL1608" s="904"/>
      <c r="IM1608" s="904"/>
      <c r="IN1608" s="904"/>
      <c r="IO1608" s="904"/>
      <c r="IP1608" s="904"/>
      <c r="IQ1608" s="904"/>
      <c r="IR1608" s="904"/>
      <c r="IS1608" s="904"/>
      <c r="IT1608" s="904"/>
      <c r="IU1608" s="904"/>
      <c r="IV1608" s="904"/>
      <c r="IW1608" s="904"/>
      <c r="IX1608" s="904"/>
      <c r="IY1608" s="904"/>
      <c r="IZ1608" s="904"/>
      <c r="JA1608" s="904"/>
      <c r="JB1608" s="904"/>
      <c r="JC1608" s="904"/>
      <c r="JD1608" s="904"/>
      <c r="JE1608" s="904"/>
      <c r="JF1608" s="904"/>
      <c r="JG1608" s="904"/>
      <c r="JH1608" s="904"/>
      <c r="JI1608" s="904"/>
      <c r="JJ1608" s="904"/>
      <c r="JK1608" s="904"/>
      <c r="JL1608" s="904"/>
      <c r="JM1608" s="904"/>
      <c r="JN1608" s="904"/>
      <c r="JO1608" s="904"/>
      <c r="JP1608" s="904"/>
      <c r="JQ1608" s="904"/>
      <c r="JR1608" s="904"/>
      <c r="JS1608" s="904"/>
      <c r="JT1608" s="904"/>
      <c r="JU1608" s="904"/>
      <c r="JV1608" s="904"/>
      <c r="JW1608" s="904"/>
      <c r="JX1608" s="904"/>
      <c r="JY1608" s="904"/>
      <c r="JZ1608" s="904"/>
      <c r="KA1608" s="904"/>
      <c r="KB1608" s="904"/>
      <c r="KC1608" s="904"/>
      <c r="KD1608" s="904"/>
      <c r="KE1608" s="904"/>
      <c r="KF1608" s="904"/>
      <c r="KG1608" s="904"/>
      <c r="KH1608" s="904"/>
      <c r="KI1608" s="904"/>
      <c r="KJ1608" s="904"/>
      <c r="KK1608" s="904"/>
      <c r="KL1608" s="904"/>
      <c r="KM1608" s="904"/>
      <c r="KN1608" s="904"/>
      <c r="KO1608" s="904"/>
      <c r="KP1608" s="904"/>
      <c r="KQ1608" s="904"/>
      <c r="KR1608" s="904"/>
      <c r="KS1608" s="904"/>
      <c r="KT1608" s="904"/>
      <c r="KU1608" s="904"/>
      <c r="KV1608" s="904"/>
      <c r="KW1608" s="904"/>
      <c r="KX1608" s="904"/>
      <c r="KY1608" s="904"/>
      <c r="KZ1608" s="904"/>
      <c r="LA1608" s="904"/>
      <c r="LB1608" s="904"/>
      <c r="LC1608" s="904"/>
      <c r="LD1608" s="904"/>
      <c r="LE1608" s="904"/>
      <c r="LF1608" s="904"/>
      <c r="LG1608" s="904"/>
      <c r="LH1608" s="904"/>
      <c r="LI1608" s="904"/>
      <c r="LJ1608" s="904"/>
      <c r="LK1608" s="904"/>
      <c r="LL1608" s="904"/>
      <c r="LM1608" s="904"/>
      <c r="LN1608" s="904"/>
      <c r="LO1608" s="904"/>
      <c r="LP1608" s="904"/>
      <c r="LQ1608" s="904"/>
      <c r="LR1608" s="904"/>
      <c r="LS1608" s="904"/>
      <c r="LT1608" s="904"/>
      <c r="LU1608" s="904"/>
      <c r="LV1608" s="904"/>
      <c r="LW1608" s="904"/>
      <c r="LX1608" s="904"/>
      <c r="LY1608" s="904"/>
      <c r="LZ1608" s="904"/>
      <c r="MA1608" s="904"/>
      <c r="MB1608" s="904"/>
      <c r="MC1608" s="904"/>
      <c r="MD1608" s="904"/>
      <c r="ME1608" s="904"/>
      <c r="MF1608" s="904"/>
      <c r="MG1608" s="904"/>
      <c r="MH1608" s="904"/>
      <c r="MI1608" s="904"/>
      <c r="MJ1608" s="904"/>
      <c r="MK1608" s="904"/>
      <c r="ML1608" s="904"/>
      <c r="MM1608" s="904"/>
      <c r="MN1608" s="904"/>
      <c r="MO1608" s="904"/>
      <c r="MP1608" s="904"/>
      <c r="MQ1608" s="904"/>
      <c r="MR1608" s="904"/>
      <c r="MS1608" s="904"/>
      <c r="MT1608" s="904"/>
      <c r="MU1608" s="904"/>
      <c r="MV1608" s="904"/>
      <c r="MW1608" s="904"/>
      <c r="MX1608" s="904"/>
      <c r="MY1608" s="904"/>
      <c r="MZ1608" s="904"/>
      <c r="NA1608" s="904"/>
      <c r="NB1608" s="904"/>
      <c r="NC1608" s="904"/>
      <c r="ND1608" s="904"/>
      <c r="NE1608" s="904"/>
      <c r="NF1608" s="904"/>
      <c r="NG1608" s="904"/>
      <c r="NH1608" s="904"/>
      <c r="NI1608" s="904"/>
      <c r="NJ1608" s="904"/>
      <c r="NK1608" s="904"/>
      <c r="NL1608" s="904"/>
      <c r="NM1608" s="904"/>
      <c r="NN1608" s="904"/>
      <c r="NO1608" s="904"/>
      <c r="NP1608" s="904"/>
      <c r="NQ1608" s="904"/>
      <c r="NR1608" s="904"/>
      <c r="NS1608" s="904"/>
      <c r="NT1608" s="904"/>
      <c r="NU1608" s="904"/>
      <c r="NV1608" s="904"/>
      <c r="NW1608" s="904"/>
      <c r="NX1608" s="904"/>
      <c r="NY1608" s="904"/>
      <c r="NZ1608" s="904"/>
      <c r="OA1608" s="904"/>
      <c r="OB1608" s="904"/>
      <c r="OC1608" s="904"/>
      <c r="OD1608" s="904"/>
      <c r="OE1608" s="904"/>
      <c r="OF1608" s="904"/>
      <c r="OG1608" s="904"/>
      <c r="OH1608" s="904"/>
      <c r="OI1608" s="904"/>
      <c r="OJ1608" s="904"/>
      <c r="OK1608" s="904"/>
      <c r="OL1608" s="904"/>
      <c r="OM1608" s="904"/>
      <c r="ON1608" s="904"/>
      <c r="OO1608" s="904"/>
      <c r="OP1608" s="904"/>
      <c r="OQ1608" s="904"/>
      <c r="OR1608" s="904"/>
      <c r="OS1608" s="904"/>
      <c r="OT1608" s="904"/>
      <c r="OU1608" s="904"/>
      <c r="OV1608" s="904"/>
      <c r="OW1608" s="904"/>
      <c r="OX1608" s="904"/>
      <c r="OY1608" s="904"/>
      <c r="OZ1608" s="904"/>
      <c r="PA1608" s="904"/>
      <c r="PB1608" s="904"/>
      <c r="PC1608" s="904"/>
      <c r="PD1608" s="904"/>
      <c r="PE1608" s="904"/>
      <c r="PF1608" s="904"/>
      <c r="PG1608" s="904"/>
      <c r="PH1608" s="904"/>
      <c r="PI1608" s="904"/>
      <c r="PJ1608" s="904"/>
      <c r="PK1608" s="904"/>
      <c r="PL1608" s="904"/>
      <c r="PM1608" s="904"/>
      <c r="PN1608" s="904"/>
      <c r="PO1608" s="904"/>
      <c r="PP1608" s="904"/>
      <c r="PQ1608" s="904"/>
      <c r="PR1608" s="904"/>
      <c r="PS1608" s="904"/>
      <c r="PT1608" s="904"/>
      <c r="PU1608" s="904"/>
      <c r="PV1608" s="904"/>
      <c r="PW1608" s="904"/>
      <c r="PX1608" s="904"/>
      <c r="PY1608" s="904"/>
      <c r="PZ1608" s="904"/>
      <c r="QA1608" s="904"/>
      <c r="QB1608" s="904"/>
      <c r="QC1608" s="904"/>
      <c r="QD1608" s="904"/>
      <c r="QE1608" s="904"/>
      <c r="QF1608" s="904"/>
      <c r="QG1608" s="904"/>
      <c r="QH1608" s="904"/>
      <c r="QI1608" s="904"/>
      <c r="QJ1608" s="904"/>
      <c r="QK1608" s="904"/>
      <c r="QL1608" s="904"/>
      <c r="QM1608" s="904"/>
      <c r="QN1608" s="904"/>
      <c r="QO1608" s="904"/>
      <c r="QP1608" s="904"/>
      <c r="QQ1608" s="904"/>
      <c r="QR1608" s="904"/>
      <c r="QS1608" s="904"/>
      <c r="QT1608" s="904"/>
      <c r="QU1608" s="904"/>
      <c r="QV1608" s="904"/>
      <c r="QW1608" s="904"/>
      <c r="QX1608" s="904"/>
      <c r="QY1608" s="904"/>
      <c r="QZ1608" s="904"/>
      <c r="RA1608" s="904"/>
      <c r="RB1608" s="904"/>
      <c r="RC1608" s="904"/>
      <c r="RD1608" s="904"/>
      <c r="RE1608" s="904"/>
      <c r="RF1608" s="904"/>
      <c r="RG1608" s="904"/>
      <c r="RH1608" s="904"/>
      <c r="RI1608" s="904"/>
      <c r="RJ1608" s="904"/>
      <c r="RK1608" s="904"/>
      <c r="RL1608" s="904"/>
      <c r="RM1608" s="904"/>
      <c r="RN1608" s="904"/>
      <c r="RO1608" s="904"/>
      <c r="RP1608" s="904"/>
      <c r="RQ1608" s="904"/>
      <c r="RR1608" s="904"/>
      <c r="RS1608" s="904"/>
      <c r="RT1608" s="904"/>
      <c r="RU1608" s="904"/>
      <c r="RV1608" s="904"/>
      <c r="RW1608" s="904"/>
      <c r="RX1608" s="904"/>
      <c r="RY1608" s="904"/>
      <c r="RZ1608" s="904"/>
      <c r="SA1608" s="904"/>
      <c r="SB1608" s="904"/>
      <c r="SC1608" s="904"/>
      <c r="SD1608" s="904"/>
      <c r="SE1608" s="904"/>
      <c r="SF1608" s="904"/>
      <c r="SG1608" s="904"/>
      <c r="SH1608" s="904"/>
      <c r="SI1608" s="904"/>
      <c r="SJ1608" s="904"/>
      <c r="SK1608" s="904"/>
      <c r="SL1608" s="904"/>
      <c r="SM1608" s="904"/>
      <c r="SN1608" s="904"/>
      <c r="SO1608" s="904"/>
      <c r="SP1608" s="904"/>
      <c r="SQ1608" s="904"/>
      <c r="SR1608" s="904"/>
      <c r="SS1608" s="904"/>
      <c r="ST1608" s="904"/>
      <c r="SU1608" s="904"/>
      <c r="SV1608" s="904"/>
      <c r="SW1608" s="904"/>
      <c r="SX1608" s="904"/>
      <c r="SY1608" s="904"/>
      <c r="SZ1608" s="904"/>
      <c r="TA1608" s="904"/>
      <c r="TB1608" s="904"/>
      <c r="TC1608" s="904"/>
      <c r="TD1608" s="904"/>
      <c r="TE1608" s="904"/>
      <c r="TF1608" s="904"/>
      <c r="TG1608" s="904"/>
      <c r="TH1608" s="904"/>
      <c r="TI1608" s="904"/>
    </row>
    <row r="1609" spans="1:529" s="910" customFormat="1" ht="54.75" customHeight="1" thickBot="1" x14ac:dyDescent="0.3">
      <c r="A1609" s="900" t="s">
        <v>9007</v>
      </c>
      <c r="B1609" s="898">
        <v>45589</v>
      </c>
      <c r="C1609" s="899" t="s">
        <v>9008</v>
      </c>
      <c r="D1609" s="899" t="s">
        <v>9009</v>
      </c>
      <c r="E1609" s="899" t="s">
        <v>33</v>
      </c>
      <c r="F1609" s="899" t="s">
        <v>41</v>
      </c>
      <c r="G1609" s="899" t="s">
        <v>33</v>
      </c>
      <c r="H1609" s="900" t="s">
        <v>7093</v>
      </c>
      <c r="I1609" s="898">
        <v>45608</v>
      </c>
      <c r="J1609" s="898" t="s">
        <v>6161</v>
      </c>
      <c r="K1609" s="899"/>
      <c r="L1609" s="899" t="s">
        <v>6673</v>
      </c>
      <c r="M1609" s="899" t="s">
        <v>1967</v>
      </c>
      <c r="N1609" s="899" t="s">
        <v>34</v>
      </c>
      <c r="O1609" s="899">
        <v>13505</v>
      </c>
      <c r="P1609" s="901"/>
      <c r="Q1609" s="901"/>
      <c r="R1609" s="901"/>
      <c r="S1609" s="901"/>
      <c r="T1609" s="902">
        <v>5</v>
      </c>
      <c r="U1609" s="899">
        <v>37</v>
      </c>
      <c r="V1609" s="899">
        <v>13505</v>
      </c>
      <c r="W1609" s="900" t="s">
        <v>8154</v>
      </c>
      <c r="X1609" s="899">
        <v>35</v>
      </c>
      <c r="Y1609" s="899">
        <v>25</v>
      </c>
      <c r="Z1609" s="899">
        <v>125</v>
      </c>
      <c r="AA1609" s="899" t="s">
        <v>1090</v>
      </c>
      <c r="AB1609" s="899" t="s">
        <v>1090</v>
      </c>
      <c r="AC1609" s="899" t="s">
        <v>1090</v>
      </c>
      <c r="AD1609" s="899" t="s">
        <v>1090</v>
      </c>
      <c r="AE1609" s="899" t="s">
        <v>1090</v>
      </c>
      <c r="AF1609" s="899">
        <v>0.3</v>
      </c>
      <c r="AG1609" s="899" t="s">
        <v>1090</v>
      </c>
      <c r="AH1609" s="899">
        <v>677.37</v>
      </c>
      <c r="AI1609" s="899" t="s">
        <v>9010</v>
      </c>
      <c r="AJ1609" s="899" t="s">
        <v>9011</v>
      </c>
      <c r="AK1609" s="899" t="s">
        <v>6164</v>
      </c>
      <c r="AL1609" s="903"/>
      <c r="AM1609" s="904"/>
      <c r="AN1609" s="904"/>
      <c r="AO1609" s="904"/>
      <c r="AP1609" s="904"/>
      <c r="AQ1609" s="904"/>
      <c r="AR1609" s="904"/>
      <c r="AS1609" s="904"/>
      <c r="AT1609" s="904"/>
      <c r="AU1609" s="904"/>
      <c r="AV1609" s="904"/>
      <c r="AW1609" s="904"/>
      <c r="AX1609" s="904"/>
      <c r="AY1609" s="904"/>
      <c r="AZ1609" s="904"/>
      <c r="BA1609" s="904"/>
      <c r="BB1609" s="904"/>
      <c r="BC1609" s="904"/>
      <c r="BD1609" s="904"/>
      <c r="BE1609" s="904"/>
      <c r="BF1609" s="904"/>
      <c r="BG1609" s="904"/>
      <c r="BH1609" s="904"/>
      <c r="BI1609" s="904"/>
      <c r="BJ1609" s="904"/>
      <c r="BK1609" s="904"/>
      <c r="BL1609" s="904"/>
      <c r="BM1609" s="904"/>
      <c r="BN1609" s="904"/>
      <c r="BO1609" s="904"/>
      <c r="BP1609" s="904"/>
      <c r="BQ1609" s="904"/>
      <c r="BR1609" s="904"/>
      <c r="BS1609" s="904"/>
      <c r="BT1609" s="904"/>
      <c r="BU1609" s="904"/>
      <c r="BV1609" s="904"/>
      <c r="BW1609" s="904"/>
      <c r="BX1609" s="904"/>
      <c r="BY1609" s="904"/>
      <c r="BZ1609" s="904"/>
      <c r="CA1609" s="904"/>
      <c r="CB1609" s="904"/>
      <c r="CC1609" s="904"/>
      <c r="CD1609" s="904"/>
      <c r="CE1609" s="904"/>
      <c r="CF1609" s="904"/>
      <c r="CG1609" s="904"/>
      <c r="CH1609" s="904"/>
      <c r="CI1609" s="904"/>
      <c r="CJ1609" s="904"/>
      <c r="CK1609" s="904"/>
      <c r="CL1609" s="904"/>
      <c r="CM1609" s="904"/>
      <c r="CN1609" s="904"/>
      <c r="CO1609" s="904"/>
      <c r="CP1609" s="904"/>
      <c r="CQ1609" s="904"/>
      <c r="CR1609" s="904"/>
      <c r="CS1609" s="904"/>
      <c r="CT1609" s="904"/>
      <c r="CU1609" s="904"/>
      <c r="CV1609" s="904"/>
      <c r="CW1609" s="904"/>
      <c r="CX1609" s="904"/>
      <c r="CY1609" s="904"/>
      <c r="CZ1609" s="904"/>
      <c r="DA1609" s="904"/>
      <c r="DB1609" s="904"/>
      <c r="DC1609" s="904"/>
      <c r="DD1609" s="904"/>
      <c r="DE1609" s="904"/>
      <c r="DF1609" s="904"/>
      <c r="DG1609" s="904"/>
      <c r="DH1609" s="904"/>
      <c r="DI1609" s="904"/>
      <c r="DJ1609" s="904"/>
      <c r="DK1609" s="904"/>
      <c r="DL1609" s="904"/>
      <c r="DM1609" s="904"/>
      <c r="DN1609" s="904"/>
      <c r="DO1609" s="904"/>
      <c r="DP1609" s="904"/>
      <c r="DQ1609" s="904"/>
      <c r="DR1609" s="904"/>
      <c r="DS1609" s="904"/>
      <c r="DT1609" s="904"/>
      <c r="DU1609" s="904"/>
      <c r="DV1609" s="904"/>
      <c r="DW1609" s="904"/>
      <c r="DX1609" s="904"/>
      <c r="DY1609" s="904"/>
      <c r="DZ1609" s="904"/>
      <c r="EA1609" s="904"/>
      <c r="EB1609" s="904"/>
      <c r="EC1609" s="904"/>
      <c r="ED1609" s="904"/>
      <c r="EE1609" s="904"/>
      <c r="EF1609" s="904"/>
      <c r="EG1609" s="904"/>
      <c r="EH1609" s="904"/>
      <c r="EI1609" s="904"/>
      <c r="EJ1609" s="904"/>
      <c r="EK1609" s="904"/>
      <c r="EL1609" s="904"/>
      <c r="EM1609" s="904"/>
      <c r="EN1609" s="904"/>
      <c r="EO1609" s="904"/>
      <c r="EP1609" s="904"/>
      <c r="EQ1609" s="904"/>
      <c r="ER1609" s="904"/>
      <c r="ES1609" s="904"/>
      <c r="ET1609" s="904"/>
      <c r="EU1609" s="904"/>
      <c r="EV1609" s="904"/>
      <c r="EW1609" s="904"/>
      <c r="EX1609" s="904"/>
      <c r="EY1609" s="904"/>
      <c r="EZ1609" s="904"/>
      <c r="FA1609" s="904"/>
      <c r="FB1609" s="904"/>
      <c r="FC1609" s="904"/>
      <c r="FD1609" s="904"/>
      <c r="FE1609" s="904"/>
      <c r="FF1609" s="904"/>
      <c r="FG1609" s="904"/>
      <c r="FH1609" s="904"/>
      <c r="FI1609" s="904"/>
      <c r="FJ1609" s="904"/>
      <c r="FK1609" s="904"/>
      <c r="FL1609" s="904"/>
      <c r="FM1609" s="904"/>
      <c r="FN1609" s="904"/>
      <c r="FO1609" s="904"/>
      <c r="FP1609" s="904"/>
      <c r="FQ1609" s="904"/>
      <c r="FR1609" s="904"/>
      <c r="FS1609" s="904"/>
      <c r="FT1609" s="904"/>
      <c r="FU1609" s="904"/>
      <c r="FV1609" s="904"/>
      <c r="FW1609" s="904"/>
      <c r="FX1609" s="904"/>
      <c r="FY1609" s="904"/>
      <c r="FZ1609" s="904"/>
      <c r="GA1609" s="904"/>
      <c r="GB1609" s="904"/>
      <c r="GC1609" s="904"/>
      <c r="GD1609" s="904"/>
      <c r="GE1609" s="904"/>
      <c r="GF1609" s="904"/>
      <c r="GG1609" s="904"/>
      <c r="GH1609" s="904"/>
      <c r="GI1609" s="904"/>
      <c r="GJ1609" s="904"/>
      <c r="GK1609" s="904"/>
      <c r="GL1609" s="904"/>
      <c r="GM1609" s="904"/>
      <c r="GN1609" s="904"/>
      <c r="GO1609" s="904"/>
      <c r="GP1609" s="904"/>
      <c r="GQ1609" s="904"/>
      <c r="GR1609" s="904"/>
      <c r="GS1609" s="904"/>
      <c r="GT1609" s="904"/>
      <c r="GU1609" s="904"/>
      <c r="GV1609" s="904"/>
      <c r="GW1609" s="904"/>
      <c r="GX1609" s="904"/>
      <c r="GY1609" s="904"/>
      <c r="GZ1609" s="904"/>
      <c r="HA1609" s="904"/>
      <c r="HB1609" s="904"/>
      <c r="HC1609" s="904"/>
      <c r="HD1609" s="904"/>
      <c r="HE1609" s="904"/>
      <c r="HF1609" s="904"/>
      <c r="HG1609" s="904"/>
      <c r="HH1609" s="904"/>
      <c r="HI1609" s="904"/>
      <c r="HJ1609" s="904"/>
      <c r="HK1609" s="904"/>
      <c r="HL1609" s="904"/>
      <c r="HM1609" s="904"/>
      <c r="HN1609" s="904"/>
      <c r="HO1609" s="904"/>
      <c r="HP1609" s="904"/>
      <c r="HQ1609" s="904"/>
      <c r="HR1609" s="904"/>
      <c r="HS1609" s="904"/>
      <c r="HT1609" s="904"/>
      <c r="HU1609" s="904"/>
      <c r="HV1609" s="904"/>
      <c r="HW1609" s="904"/>
      <c r="HX1609" s="904"/>
      <c r="HY1609" s="904"/>
      <c r="HZ1609" s="904"/>
      <c r="IA1609" s="904"/>
      <c r="IB1609" s="904"/>
      <c r="IC1609" s="904"/>
      <c r="ID1609" s="904"/>
      <c r="IE1609" s="904"/>
      <c r="IF1609" s="904"/>
      <c r="IG1609" s="904"/>
      <c r="IH1609" s="904"/>
      <c r="II1609" s="904"/>
      <c r="IJ1609" s="904"/>
      <c r="IK1609" s="904"/>
      <c r="IL1609" s="904"/>
      <c r="IM1609" s="904"/>
      <c r="IN1609" s="904"/>
      <c r="IO1609" s="904"/>
      <c r="IP1609" s="904"/>
      <c r="IQ1609" s="904"/>
      <c r="IR1609" s="904"/>
      <c r="IS1609" s="904"/>
      <c r="IT1609" s="904"/>
      <c r="IU1609" s="904"/>
      <c r="IV1609" s="904"/>
      <c r="IW1609" s="904"/>
      <c r="IX1609" s="904"/>
      <c r="IY1609" s="904"/>
      <c r="IZ1609" s="904"/>
      <c r="JA1609" s="904"/>
      <c r="JB1609" s="904"/>
      <c r="JC1609" s="904"/>
      <c r="JD1609" s="904"/>
      <c r="JE1609" s="904"/>
      <c r="JF1609" s="904"/>
      <c r="JG1609" s="904"/>
      <c r="JH1609" s="904"/>
      <c r="JI1609" s="904"/>
      <c r="JJ1609" s="904"/>
      <c r="JK1609" s="904"/>
      <c r="JL1609" s="904"/>
      <c r="JM1609" s="904"/>
      <c r="JN1609" s="904"/>
      <c r="JO1609" s="904"/>
      <c r="JP1609" s="904"/>
      <c r="JQ1609" s="904"/>
      <c r="JR1609" s="904"/>
      <c r="JS1609" s="904"/>
      <c r="JT1609" s="904"/>
      <c r="JU1609" s="904"/>
      <c r="JV1609" s="904"/>
      <c r="JW1609" s="904"/>
      <c r="JX1609" s="904"/>
      <c r="JY1609" s="904"/>
      <c r="JZ1609" s="904"/>
      <c r="KA1609" s="904"/>
      <c r="KB1609" s="904"/>
      <c r="KC1609" s="904"/>
      <c r="KD1609" s="904"/>
      <c r="KE1609" s="904"/>
      <c r="KF1609" s="904"/>
      <c r="KG1609" s="904"/>
      <c r="KH1609" s="904"/>
      <c r="KI1609" s="904"/>
      <c r="KJ1609" s="904"/>
      <c r="KK1609" s="904"/>
      <c r="KL1609" s="904"/>
      <c r="KM1609" s="904"/>
      <c r="KN1609" s="904"/>
      <c r="KO1609" s="904"/>
      <c r="KP1609" s="904"/>
      <c r="KQ1609" s="904"/>
      <c r="KR1609" s="904"/>
      <c r="KS1609" s="904"/>
      <c r="KT1609" s="904"/>
      <c r="KU1609" s="904"/>
      <c r="KV1609" s="904"/>
      <c r="KW1609" s="904"/>
      <c r="KX1609" s="904"/>
      <c r="KY1609" s="904"/>
      <c r="KZ1609" s="904"/>
      <c r="LA1609" s="904"/>
      <c r="LB1609" s="904"/>
      <c r="LC1609" s="904"/>
      <c r="LD1609" s="904"/>
      <c r="LE1609" s="904"/>
      <c r="LF1609" s="904"/>
      <c r="LG1609" s="904"/>
      <c r="LH1609" s="904"/>
      <c r="LI1609" s="904"/>
      <c r="LJ1609" s="904"/>
      <c r="LK1609" s="904"/>
      <c r="LL1609" s="904"/>
      <c r="LM1609" s="904"/>
      <c r="LN1609" s="904"/>
      <c r="LO1609" s="904"/>
      <c r="LP1609" s="904"/>
      <c r="LQ1609" s="904"/>
      <c r="LR1609" s="904"/>
      <c r="LS1609" s="904"/>
      <c r="LT1609" s="904"/>
      <c r="LU1609" s="904"/>
      <c r="LV1609" s="904"/>
      <c r="LW1609" s="904"/>
      <c r="LX1609" s="904"/>
      <c r="LY1609" s="904"/>
      <c r="LZ1609" s="904"/>
      <c r="MA1609" s="904"/>
      <c r="MB1609" s="904"/>
      <c r="MC1609" s="904"/>
      <c r="MD1609" s="904"/>
      <c r="ME1609" s="904"/>
      <c r="MF1609" s="904"/>
      <c r="MG1609" s="904"/>
      <c r="MH1609" s="904"/>
      <c r="MI1609" s="904"/>
      <c r="MJ1609" s="904"/>
      <c r="MK1609" s="904"/>
      <c r="ML1609" s="904"/>
      <c r="MM1609" s="904"/>
      <c r="MN1609" s="904"/>
      <c r="MO1609" s="904"/>
      <c r="MP1609" s="904"/>
      <c r="MQ1609" s="904"/>
      <c r="MR1609" s="904"/>
      <c r="MS1609" s="904"/>
      <c r="MT1609" s="904"/>
      <c r="MU1609" s="904"/>
      <c r="MV1609" s="904"/>
      <c r="MW1609" s="904"/>
      <c r="MX1609" s="904"/>
      <c r="MY1609" s="904"/>
      <c r="MZ1609" s="904"/>
      <c r="NA1609" s="904"/>
      <c r="NB1609" s="904"/>
      <c r="NC1609" s="904"/>
      <c r="ND1609" s="904"/>
      <c r="NE1609" s="904"/>
      <c r="NF1609" s="904"/>
      <c r="NG1609" s="904"/>
      <c r="NH1609" s="904"/>
      <c r="NI1609" s="904"/>
      <c r="NJ1609" s="904"/>
      <c r="NK1609" s="904"/>
      <c r="NL1609" s="904"/>
      <c r="NM1609" s="904"/>
      <c r="NN1609" s="904"/>
      <c r="NO1609" s="904"/>
      <c r="NP1609" s="904"/>
      <c r="NQ1609" s="904"/>
      <c r="NR1609" s="904"/>
      <c r="NS1609" s="904"/>
      <c r="NT1609" s="904"/>
      <c r="NU1609" s="904"/>
      <c r="NV1609" s="904"/>
      <c r="NW1609" s="904"/>
      <c r="NX1609" s="904"/>
      <c r="NY1609" s="904"/>
      <c r="NZ1609" s="904"/>
      <c r="OA1609" s="904"/>
      <c r="OB1609" s="904"/>
      <c r="OC1609" s="904"/>
      <c r="OD1609" s="904"/>
      <c r="OE1609" s="904"/>
      <c r="OF1609" s="904"/>
      <c r="OG1609" s="904"/>
      <c r="OH1609" s="904"/>
      <c r="OI1609" s="904"/>
      <c r="OJ1609" s="904"/>
      <c r="OK1609" s="904"/>
      <c r="OL1609" s="904"/>
      <c r="OM1609" s="904"/>
      <c r="ON1609" s="904"/>
      <c r="OO1609" s="904"/>
      <c r="OP1609" s="904"/>
      <c r="OQ1609" s="904"/>
      <c r="OR1609" s="904"/>
      <c r="OS1609" s="904"/>
      <c r="OT1609" s="904"/>
      <c r="OU1609" s="904"/>
      <c r="OV1609" s="904"/>
      <c r="OW1609" s="904"/>
      <c r="OX1609" s="904"/>
      <c r="OY1609" s="904"/>
      <c r="OZ1609" s="904"/>
      <c r="PA1609" s="904"/>
      <c r="PB1609" s="904"/>
      <c r="PC1609" s="904"/>
      <c r="PD1609" s="904"/>
      <c r="PE1609" s="904"/>
      <c r="PF1609" s="904"/>
      <c r="PG1609" s="904"/>
      <c r="PH1609" s="904"/>
      <c r="PI1609" s="904"/>
      <c r="PJ1609" s="904"/>
      <c r="PK1609" s="904"/>
      <c r="PL1609" s="904"/>
      <c r="PM1609" s="904"/>
      <c r="PN1609" s="904"/>
      <c r="PO1609" s="904"/>
      <c r="PP1609" s="904"/>
      <c r="PQ1609" s="904"/>
      <c r="PR1609" s="904"/>
      <c r="PS1609" s="904"/>
      <c r="PT1609" s="904"/>
      <c r="PU1609" s="904"/>
      <c r="PV1609" s="904"/>
      <c r="PW1609" s="904"/>
      <c r="PX1609" s="904"/>
      <c r="PY1609" s="904"/>
      <c r="PZ1609" s="904"/>
      <c r="QA1609" s="904"/>
      <c r="QB1609" s="904"/>
      <c r="QC1609" s="904"/>
      <c r="QD1609" s="904"/>
      <c r="QE1609" s="904"/>
      <c r="QF1609" s="904"/>
      <c r="QG1609" s="904"/>
      <c r="QH1609" s="904"/>
      <c r="QI1609" s="904"/>
      <c r="QJ1609" s="904"/>
      <c r="QK1609" s="904"/>
      <c r="QL1609" s="904"/>
      <c r="QM1609" s="904"/>
      <c r="QN1609" s="904"/>
      <c r="QO1609" s="904"/>
      <c r="QP1609" s="904"/>
      <c r="QQ1609" s="904"/>
      <c r="QR1609" s="904"/>
      <c r="QS1609" s="904"/>
      <c r="QT1609" s="904"/>
      <c r="QU1609" s="904"/>
      <c r="QV1609" s="904"/>
      <c r="QW1609" s="904"/>
      <c r="QX1609" s="904"/>
      <c r="QY1609" s="904"/>
      <c r="QZ1609" s="904"/>
      <c r="RA1609" s="904"/>
      <c r="RB1609" s="904"/>
      <c r="RC1609" s="904"/>
      <c r="RD1609" s="904"/>
      <c r="RE1609" s="904"/>
      <c r="RF1609" s="904"/>
      <c r="RG1609" s="904"/>
      <c r="RH1609" s="904"/>
      <c r="RI1609" s="904"/>
      <c r="RJ1609" s="904"/>
      <c r="RK1609" s="904"/>
      <c r="RL1609" s="904"/>
      <c r="RM1609" s="904"/>
      <c r="RN1609" s="904"/>
      <c r="RO1609" s="904"/>
      <c r="RP1609" s="904"/>
      <c r="RQ1609" s="904"/>
      <c r="RR1609" s="904"/>
      <c r="RS1609" s="904"/>
      <c r="RT1609" s="904"/>
      <c r="RU1609" s="904"/>
      <c r="RV1609" s="904"/>
      <c r="RW1609" s="904"/>
      <c r="RX1609" s="904"/>
      <c r="RY1609" s="904"/>
      <c r="RZ1609" s="904"/>
      <c r="SA1609" s="904"/>
      <c r="SB1609" s="904"/>
      <c r="SC1609" s="904"/>
      <c r="SD1609" s="904"/>
      <c r="SE1609" s="904"/>
      <c r="SF1609" s="904"/>
      <c r="SG1609" s="904"/>
      <c r="SH1609" s="904"/>
      <c r="SI1609" s="904"/>
      <c r="SJ1609" s="904"/>
      <c r="SK1609" s="904"/>
      <c r="SL1609" s="904"/>
      <c r="SM1609" s="904"/>
      <c r="SN1609" s="904"/>
      <c r="SO1609" s="904"/>
      <c r="SP1609" s="904"/>
      <c r="SQ1609" s="904"/>
      <c r="SR1609" s="904"/>
      <c r="SS1609" s="904"/>
      <c r="ST1609" s="904"/>
      <c r="SU1609" s="904"/>
      <c r="SV1609" s="904"/>
      <c r="SW1609" s="904"/>
      <c r="SX1609" s="904"/>
      <c r="SY1609" s="904"/>
      <c r="SZ1609" s="904"/>
      <c r="TA1609" s="904"/>
      <c r="TB1609" s="904"/>
      <c r="TC1609" s="904"/>
      <c r="TD1609" s="904"/>
      <c r="TE1609" s="904"/>
      <c r="TF1609" s="904"/>
      <c r="TG1609" s="904"/>
      <c r="TH1609" s="904"/>
      <c r="TI1609" s="904"/>
    </row>
    <row r="1610" spans="1:529" s="904" customFormat="1" ht="34.5" customHeight="1" thickBot="1" x14ac:dyDescent="0.3">
      <c r="A1610" s="900" t="s">
        <v>9013</v>
      </c>
      <c r="B1610" s="898">
        <v>45593</v>
      </c>
      <c r="C1610" s="899" t="s">
        <v>8617</v>
      </c>
      <c r="D1610" s="899" t="s">
        <v>9014</v>
      </c>
      <c r="E1610" s="899" t="s">
        <v>7305</v>
      </c>
      <c r="F1610" s="899" t="s">
        <v>58</v>
      </c>
      <c r="G1610" s="899" t="s">
        <v>53</v>
      </c>
      <c r="H1610" s="900" t="s">
        <v>8619</v>
      </c>
      <c r="I1610" s="898">
        <v>45612</v>
      </c>
      <c r="J1610" s="898">
        <v>47649</v>
      </c>
      <c r="K1610" s="899"/>
      <c r="L1610" s="899" t="s">
        <v>8337</v>
      </c>
      <c r="M1610" s="899" t="s">
        <v>4852</v>
      </c>
      <c r="N1610" s="899" t="s">
        <v>52</v>
      </c>
      <c r="O1610" s="899">
        <v>3536</v>
      </c>
      <c r="P1610" s="901"/>
      <c r="Q1610" s="901"/>
      <c r="R1610" s="901"/>
      <c r="S1610" s="901"/>
      <c r="T1610" s="902">
        <v>1.72</v>
      </c>
      <c r="U1610" s="899">
        <v>12.2</v>
      </c>
      <c r="V1610" s="899">
        <v>3536</v>
      </c>
      <c r="W1610" s="900" t="s">
        <v>8030</v>
      </c>
      <c r="X1610" s="899">
        <v>50</v>
      </c>
      <c r="Y1610" s="899">
        <v>25</v>
      </c>
      <c r="Z1610" s="899">
        <v>125</v>
      </c>
      <c r="AA1610" s="899" t="s">
        <v>1090</v>
      </c>
      <c r="AB1610" s="899" t="s">
        <v>1090</v>
      </c>
      <c r="AC1610" s="899" t="s">
        <v>1090</v>
      </c>
      <c r="AD1610" s="899" t="s">
        <v>1090</v>
      </c>
      <c r="AE1610" s="899" t="s">
        <v>1090</v>
      </c>
      <c r="AF1610" s="899" t="s">
        <v>1090</v>
      </c>
      <c r="AG1610" s="899" t="s">
        <v>8620</v>
      </c>
      <c r="AH1610" s="899">
        <v>50.94</v>
      </c>
      <c r="AI1610" s="899" t="s">
        <v>8621</v>
      </c>
      <c r="AJ1610" s="899" t="s">
        <v>8622</v>
      </c>
      <c r="AK1610" s="899" t="s">
        <v>200</v>
      </c>
      <c r="AL1610" s="903"/>
    </row>
    <row r="1611" spans="1:529" s="904" customFormat="1" ht="34.5" customHeight="1" thickBot="1" x14ac:dyDescent="0.3">
      <c r="A1611" s="900" t="s">
        <v>9028</v>
      </c>
      <c r="B1611" s="898">
        <v>45607</v>
      </c>
      <c r="C1611" s="899" t="s">
        <v>9029</v>
      </c>
      <c r="D1611" s="899" t="s">
        <v>9030</v>
      </c>
      <c r="E1611" s="899" t="s">
        <v>9031</v>
      </c>
      <c r="F1611" s="899" t="s">
        <v>103</v>
      </c>
      <c r="G1611" s="899" t="s">
        <v>104</v>
      </c>
      <c r="H1611" s="900" t="s">
        <v>9032</v>
      </c>
      <c r="I1611" s="898">
        <v>45626</v>
      </c>
      <c r="J1611" s="898">
        <v>46576</v>
      </c>
      <c r="K1611" s="899"/>
      <c r="L1611" s="899" t="s">
        <v>1549</v>
      </c>
      <c r="M1611" s="899" t="s">
        <v>9033</v>
      </c>
      <c r="N1611" s="899" t="s">
        <v>105</v>
      </c>
      <c r="O1611" s="899">
        <v>2737.5</v>
      </c>
      <c r="P1611" s="901"/>
      <c r="Q1611" s="901"/>
      <c r="R1611" s="901"/>
      <c r="S1611" s="901"/>
      <c r="T1611" s="902">
        <v>1.5</v>
      </c>
      <c r="U1611" s="899">
        <v>7.5</v>
      </c>
      <c r="V1611" s="899">
        <v>2737.5</v>
      </c>
      <c r="W1611" s="900" t="s">
        <v>6563</v>
      </c>
      <c r="X1611" s="899">
        <v>35</v>
      </c>
      <c r="Y1611" s="899">
        <v>25</v>
      </c>
      <c r="Z1611" s="899">
        <v>125</v>
      </c>
      <c r="AA1611" s="899" t="s">
        <v>1090</v>
      </c>
      <c r="AB1611" s="899" t="s">
        <v>1090</v>
      </c>
      <c r="AC1611" s="899" t="s">
        <v>1090</v>
      </c>
      <c r="AD1611" s="899" t="s">
        <v>1090</v>
      </c>
      <c r="AE1611" s="899" t="s">
        <v>1090</v>
      </c>
      <c r="AF1611" s="899" t="s">
        <v>1090</v>
      </c>
      <c r="AG1611" s="899" t="s">
        <v>3402</v>
      </c>
      <c r="AH1611" s="899">
        <v>790.78700000000003</v>
      </c>
      <c r="AI1611" s="899" t="s">
        <v>9034</v>
      </c>
      <c r="AJ1611" s="899" t="s">
        <v>9035</v>
      </c>
      <c r="AK1611" s="899" t="s">
        <v>200</v>
      </c>
      <c r="AL1611" s="903"/>
    </row>
    <row r="1612" spans="1:529" s="904" customFormat="1" ht="34.5" customHeight="1" thickBot="1" x14ac:dyDescent="0.3">
      <c r="A1612" s="900" t="s">
        <v>9036</v>
      </c>
      <c r="B1612" s="898">
        <v>45610</v>
      </c>
      <c r="C1612" s="899" t="s">
        <v>9037</v>
      </c>
      <c r="D1612" s="899" t="s">
        <v>9038</v>
      </c>
      <c r="E1612" s="899" t="s">
        <v>175</v>
      </c>
      <c r="F1612" s="899" t="s">
        <v>175</v>
      </c>
      <c r="G1612" s="899" t="s">
        <v>53</v>
      </c>
      <c r="H1612" s="900" t="s">
        <v>5528</v>
      </c>
      <c r="I1612" s="898">
        <v>45630</v>
      </c>
      <c r="J1612" s="898">
        <v>47801</v>
      </c>
      <c r="K1612" s="899"/>
      <c r="L1612" s="899" t="s">
        <v>6489</v>
      </c>
      <c r="M1612" s="899" t="s">
        <v>283</v>
      </c>
      <c r="N1612" s="899" t="s">
        <v>34</v>
      </c>
      <c r="O1612" s="899">
        <v>17100</v>
      </c>
      <c r="P1612" s="901"/>
      <c r="Q1612" s="901"/>
      <c r="R1612" s="901"/>
      <c r="S1612" s="901"/>
      <c r="T1612" s="902">
        <v>5</v>
      </c>
      <c r="U1612" s="899">
        <v>75</v>
      </c>
      <c r="V1612" s="899">
        <v>17100</v>
      </c>
      <c r="W1612" s="900" t="s">
        <v>6679</v>
      </c>
      <c r="X1612" s="899">
        <v>35</v>
      </c>
      <c r="Y1612" s="899">
        <v>25</v>
      </c>
      <c r="Z1612" s="899">
        <v>125</v>
      </c>
      <c r="AA1612" s="899" t="s">
        <v>1090</v>
      </c>
      <c r="AB1612" s="899" t="s">
        <v>1090</v>
      </c>
      <c r="AC1612" s="899" t="s">
        <v>1090</v>
      </c>
      <c r="AD1612" s="899" t="s">
        <v>1090</v>
      </c>
      <c r="AE1612" s="899" t="s">
        <v>1090</v>
      </c>
      <c r="AF1612" s="899">
        <v>0.3</v>
      </c>
      <c r="AG1612" s="899" t="s">
        <v>1090</v>
      </c>
      <c r="AH1612" s="899">
        <v>95.77</v>
      </c>
      <c r="AI1612" s="899" t="s">
        <v>9039</v>
      </c>
      <c r="AJ1612" s="899" t="s">
        <v>9040</v>
      </c>
      <c r="AK1612" s="899" t="s">
        <v>200</v>
      </c>
      <c r="AL1612" s="903"/>
    </row>
    <row r="1613" spans="1:529" s="904" customFormat="1" ht="34.5" customHeight="1" thickBot="1" x14ac:dyDescent="0.3">
      <c r="A1613" s="900" t="s">
        <v>9041</v>
      </c>
      <c r="B1613" s="898">
        <v>45617</v>
      </c>
      <c r="C1613" s="899" t="s">
        <v>9042</v>
      </c>
      <c r="D1613" s="899" t="s">
        <v>9043</v>
      </c>
      <c r="E1613" s="899" t="s">
        <v>149</v>
      </c>
      <c r="F1613" s="899" t="s">
        <v>133</v>
      </c>
      <c r="G1613" s="899" t="s">
        <v>51</v>
      </c>
      <c r="H1613" s="900" t="s">
        <v>6014</v>
      </c>
      <c r="I1613" s="898">
        <v>45640</v>
      </c>
      <c r="J1613" s="898">
        <v>48251</v>
      </c>
      <c r="K1613" s="899"/>
      <c r="L1613" s="899" t="s">
        <v>6991</v>
      </c>
      <c r="M1613" s="899" t="s">
        <v>285</v>
      </c>
      <c r="N1613" s="899" t="s">
        <v>95</v>
      </c>
      <c r="O1613" s="899">
        <v>21700</v>
      </c>
      <c r="P1613" s="901"/>
      <c r="Q1613" s="901"/>
      <c r="R1613" s="901"/>
      <c r="S1613" s="901"/>
      <c r="T1613" s="902">
        <v>8.5</v>
      </c>
      <c r="U1613" s="899">
        <v>59.45</v>
      </c>
      <c r="V1613" s="899">
        <v>21700</v>
      </c>
      <c r="W1613" s="900" t="s">
        <v>6563</v>
      </c>
      <c r="X1613" s="899">
        <v>35</v>
      </c>
      <c r="Y1613" s="899">
        <v>25</v>
      </c>
      <c r="Z1613" s="899">
        <v>125</v>
      </c>
      <c r="AA1613" s="899" t="s">
        <v>1090</v>
      </c>
      <c r="AB1613" s="899" t="s">
        <v>1090</v>
      </c>
      <c r="AC1613" s="899" t="s">
        <v>1090</v>
      </c>
      <c r="AD1613" s="899" t="s">
        <v>1090</v>
      </c>
      <c r="AE1613" s="899" t="s">
        <v>1090</v>
      </c>
      <c r="AF1613" s="899" t="s">
        <v>1090</v>
      </c>
      <c r="AG1613" s="899" t="s">
        <v>1090</v>
      </c>
      <c r="AH1613" s="899">
        <v>555.45000000000005</v>
      </c>
      <c r="AI1613" s="899" t="s">
        <v>9044</v>
      </c>
      <c r="AJ1613" s="899" t="s">
        <v>9045</v>
      </c>
      <c r="AK1613" s="899" t="s">
        <v>200</v>
      </c>
      <c r="AL1613" s="903"/>
    </row>
    <row r="1614" spans="1:529" s="904" customFormat="1" ht="34.5" customHeight="1" thickBot="1" x14ac:dyDescent="0.3">
      <c r="A1614" s="900" t="s">
        <v>9046</v>
      </c>
      <c r="B1614" s="898">
        <v>45602</v>
      </c>
      <c r="C1614" s="899" t="s">
        <v>9047</v>
      </c>
      <c r="D1614" s="899" t="s">
        <v>9048</v>
      </c>
      <c r="E1614" s="899" t="s">
        <v>126</v>
      </c>
      <c r="F1614" s="899" t="s">
        <v>110</v>
      </c>
      <c r="G1614" s="899" t="s">
        <v>33</v>
      </c>
      <c r="H1614" s="900" t="s">
        <v>1983</v>
      </c>
      <c r="I1614" s="898">
        <v>45633</v>
      </c>
      <c r="J1614" s="898">
        <v>47793</v>
      </c>
      <c r="K1614" s="899"/>
      <c r="L1614" s="899" t="s">
        <v>6961</v>
      </c>
      <c r="M1614" s="899" t="s">
        <v>4699</v>
      </c>
      <c r="N1614" s="899" t="s">
        <v>34</v>
      </c>
      <c r="O1614" s="899">
        <v>7391.25</v>
      </c>
      <c r="P1614" s="901"/>
      <c r="Q1614" s="901"/>
      <c r="R1614" s="901"/>
      <c r="S1614" s="901"/>
      <c r="T1614" s="902">
        <v>2.11</v>
      </c>
      <c r="U1614" s="899">
        <v>20.25</v>
      </c>
      <c r="V1614" s="899">
        <v>7391.25</v>
      </c>
      <c r="W1614" s="900" t="s">
        <v>8030</v>
      </c>
      <c r="X1614" s="899">
        <v>35</v>
      </c>
      <c r="Y1614" s="899">
        <v>25</v>
      </c>
      <c r="Z1614" s="899">
        <v>125</v>
      </c>
      <c r="AA1614" s="899" t="s">
        <v>1090</v>
      </c>
      <c r="AB1614" s="899" t="s">
        <v>1090</v>
      </c>
      <c r="AC1614" s="899" t="s">
        <v>1090</v>
      </c>
      <c r="AD1614" s="899" t="s">
        <v>1090</v>
      </c>
      <c r="AE1614" s="899" t="s">
        <v>1090</v>
      </c>
      <c r="AF1614" s="899">
        <v>0.3</v>
      </c>
      <c r="AG1614" s="899" t="s">
        <v>1090</v>
      </c>
      <c r="AH1614" s="899">
        <v>624.88</v>
      </c>
      <c r="AI1614" s="899" t="s">
        <v>9049</v>
      </c>
      <c r="AJ1614" s="899" t="s">
        <v>9050</v>
      </c>
      <c r="AK1614" s="899" t="s">
        <v>200</v>
      </c>
      <c r="AL1614" s="903"/>
    </row>
    <row r="1615" spans="1:529" s="904" customFormat="1" ht="34.5" customHeight="1" thickBot="1" x14ac:dyDescent="0.3">
      <c r="A1615" s="900" t="s">
        <v>9051</v>
      </c>
      <c r="B1615" s="898">
        <v>45610</v>
      </c>
      <c r="C1615" s="899" t="s">
        <v>9052</v>
      </c>
      <c r="D1615" s="899" t="s">
        <v>7258</v>
      </c>
      <c r="E1615" s="899" t="s">
        <v>9053</v>
      </c>
      <c r="F1615" s="899" t="s">
        <v>156</v>
      </c>
      <c r="G1615" s="899" t="s">
        <v>31</v>
      </c>
      <c r="H1615" s="900" t="s">
        <v>6827</v>
      </c>
      <c r="I1615" s="898"/>
      <c r="J1615" s="898">
        <v>47801</v>
      </c>
      <c r="K1615" s="899"/>
      <c r="L1615" s="899" t="s">
        <v>6828</v>
      </c>
      <c r="M1615" s="899" t="s">
        <v>9054</v>
      </c>
      <c r="N1615" s="899" t="s">
        <v>21</v>
      </c>
      <c r="O1615" s="899">
        <v>9715.6</v>
      </c>
      <c r="P1615" s="901"/>
      <c r="Q1615" s="901"/>
      <c r="R1615" s="901"/>
      <c r="S1615" s="901"/>
      <c r="T1615" s="902">
        <v>9.19</v>
      </c>
      <c r="U1615" s="899">
        <v>90.8</v>
      </c>
      <c r="V1615" s="899">
        <v>9715.6</v>
      </c>
      <c r="W1615" s="900" t="s">
        <v>6679</v>
      </c>
      <c r="X1615" s="899">
        <v>50</v>
      </c>
      <c r="Y1615" s="899">
        <v>50</v>
      </c>
      <c r="Z1615" s="899">
        <v>250</v>
      </c>
      <c r="AA1615" s="899" t="s">
        <v>1090</v>
      </c>
      <c r="AB1615" s="899" t="s">
        <v>1090</v>
      </c>
      <c r="AC1615" s="899" t="s">
        <v>1090</v>
      </c>
      <c r="AD1615" s="899" t="s">
        <v>1090</v>
      </c>
      <c r="AE1615" s="899" t="s">
        <v>1090</v>
      </c>
      <c r="AF1615" s="899" t="s">
        <v>1090</v>
      </c>
      <c r="AG1615" s="899" t="s">
        <v>3441</v>
      </c>
      <c r="AH1615" s="899"/>
      <c r="AI1615" s="899" t="s">
        <v>9055</v>
      </c>
      <c r="AJ1615" s="899" t="s">
        <v>9056</v>
      </c>
      <c r="AK1615" s="899" t="s">
        <v>5809</v>
      </c>
      <c r="AL1615" s="903"/>
    </row>
    <row r="1616" spans="1:529" s="904" customFormat="1" ht="34.5" customHeight="1" x14ac:dyDescent="0.25">
      <c r="A1616" s="867" t="s">
        <v>9058</v>
      </c>
      <c r="B1616" s="906">
        <v>45614</v>
      </c>
      <c r="C1616" s="871" t="s">
        <v>9061</v>
      </c>
      <c r="D1616" s="871" t="s">
        <v>9059</v>
      </c>
      <c r="E1616" s="871" t="s">
        <v>34</v>
      </c>
      <c r="F1616" s="871" t="s">
        <v>34</v>
      </c>
      <c r="G1616" s="871" t="s">
        <v>53</v>
      </c>
      <c r="H1616" s="867" t="s">
        <v>1694</v>
      </c>
      <c r="I1616" s="906">
        <v>45631</v>
      </c>
      <c r="J1616" s="906">
        <v>47709</v>
      </c>
      <c r="K1616" s="871"/>
      <c r="L1616" s="871" t="s">
        <v>6900</v>
      </c>
      <c r="M1616" s="871" t="s">
        <v>9060</v>
      </c>
      <c r="N1616" s="871" t="s">
        <v>34</v>
      </c>
      <c r="O1616" s="871">
        <v>1170</v>
      </c>
      <c r="P1616" s="907"/>
      <c r="Q1616" s="907"/>
      <c r="R1616" s="907"/>
      <c r="S1616" s="907"/>
      <c r="T1616" s="908">
        <v>0.1875</v>
      </c>
      <c r="U1616" s="871">
        <v>4.5</v>
      </c>
      <c r="V1616" s="871">
        <v>1170</v>
      </c>
      <c r="W1616" s="867" t="s">
        <v>6563</v>
      </c>
      <c r="X1616" s="871">
        <v>35</v>
      </c>
      <c r="Y1616" s="871">
        <v>25</v>
      </c>
      <c r="Z1616" s="871">
        <v>125</v>
      </c>
      <c r="AA1616" s="871" t="s">
        <v>1090</v>
      </c>
      <c r="AB1616" s="871" t="s">
        <v>1090</v>
      </c>
      <c r="AC1616" s="871" t="s">
        <v>1090</v>
      </c>
      <c r="AD1616" s="871" t="s">
        <v>1090</v>
      </c>
      <c r="AE1616" s="871" t="s">
        <v>1090</v>
      </c>
      <c r="AF1616" s="871" t="s">
        <v>1090</v>
      </c>
      <c r="AG1616" s="871" t="s">
        <v>1090</v>
      </c>
      <c r="AH1616" s="871">
        <v>53.97</v>
      </c>
      <c r="AI1616" s="871" t="s">
        <v>9065</v>
      </c>
      <c r="AJ1616" s="871" t="s">
        <v>9066</v>
      </c>
      <c r="AK1616" s="871" t="s">
        <v>200</v>
      </c>
      <c r="AL1616" s="909"/>
    </row>
    <row r="1617" spans="1:38" s="910" customFormat="1" ht="34.5" customHeight="1" x14ac:dyDescent="0.25">
      <c r="A1617" s="885" t="s">
        <v>9058</v>
      </c>
      <c r="B1617" s="942">
        <v>45614</v>
      </c>
      <c r="C1617" s="888" t="s">
        <v>9062</v>
      </c>
      <c r="D1617" s="888" t="s">
        <v>9059</v>
      </c>
      <c r="E1617" s="888" t="s">
        <v>34</v>
      </c>
      <c r="F1617" s="888" t="s">
        <v>34</v>
      </c>
      <c r="G1617" s="888" t="s">
        <v>53</v>
      </c>
      <c r="H1617" s="885" t="s">
        <v>1694</v>
      </c>
      <c r="I1617" s="942">
        <v>45631</v>
      </c>
      <c r="J1617" s="942">
        <v>47709</v>
      </c>
      <c r="K1617" s="888"/>
      <c r="L1617" s="888" t="s">
        <v>6900</v>
      </c>
      <c r="M1617" s="888" t="s">
        <v>9060</v>
      </c>
      <c r="N1617" s="888" t="s">
        <v>34</v>
      </c>
      <c r="O1617" s="888">
        <v>17000</v>
      </c>
      <c r="P1617" s="943"/>
      <c r="Q1617" s="943"/>
      <c r="R1617" s="943"/>
      <c r="S1617" s="943"/>
      <c r="T1617" s="944">
        <v>6</v>
      </c>
      <c r="U1617" s="888">
        <v>141</v>
      </c>
      <c r="V1617" s="888">
        <v>17000</v>
      </c>
      <c r="W1617" s="885" t="s">
        <v>6679</v>
      </c>
      <c r="X1617" s="888">
        <v>50</v>
      </c>
      <c r="Y1617" s="888">
        <v>25</v>
      </c>
      <c r="Z1617" s="888">
        <v>125</v>
      </c>
      <c r="AA1617" s="888" t="s">
        <v>1090</v>
      </c>
      <c r="AB1617" s="888" t="s">
        <v>1090</v>
      </c>
      <c r="AC1617" s="888" t="s">
        <v>1090</v>
      </c>
      <c r="AD1617" s="888" t="s">
        <v>1090</v>
      </c>
      <c r="AE1617" s="888" t="s">
        <v>1090</v>
      </c>
      <c r="AF1617" s="888">
        <v>0.3</v>
      </c>
      <c r="AG1617" s="888" t="s">
        <v>9064</v>
      </c>
      <c r="AH1617" s="888">
        <v>53.94</v>
      </c>
      <c r="AI1617" s="888" t="s">
        <v>9067</v>
      </c>
      <c r="AJ1617" s="888" t="s">
        <v>9068</v>
      </c>
      <c r="AK1617" s="888"/>
    </row>
    <row r="1618" spans="1:38" s="910" customFormat="1" ht="34.5" customHeight="1" thickBot="1" x14ac:dyDescent="0.3">
      <c r="A1618" s="878" t="s">
        <v>9058</v>
      </c>
      <c r="B1618" s="912">
        <v>45614</v>
      </c>
      <c r="C1618" s="881" t="s">
        <v>9063</v>
      </c>
      <c r="D1618" s="881" t="s">
        <v>9059</v>
      </c>
      <c r="E1618" s="881" t="s">
        <v>34</v>
      </c>
      <c r="F1618" s="881" t="s">
        <v>34</v>
      </c>
      <c r="G1618" s="881" t="s">
        <v>53</v>
      </c>
      <c r="H1618" s="878" t="s">
        <v>1694</v>
      </c>
      <c r="I1618" s="912">
        <v>45631</v>
      </c>
      <c r="J1618" s="912">
        <v>47709</v>
      </c>
      <c r="K1618" s="881"/>
      <c r="L1618" s="881" t="s">
        <v>6900</v>
      </c>
      <c r="M1618" s="881" t="s">
        <v>9060</v>
      </c>
      <c r="N1618" s="881" t="s">
        <v>34</v>
      </c>
      <c r="O1618" s="881">
        <v>8500</v>
      </c>
      <c r="P1618" s="913"/>
      <c r="Q1618" s="913"/>
      <c r="R1618" s="913"/>
      <c r="S1618" s="913"/>
      <c r="T1618" s="914">
        <v>3</v>
      </c>
      <c r="U1618" s="881">
        <v>70</v>
      </c>
      <c r="V1618" s="881">
        <v>8500</v>
      </c>
      <c r="W1618" s="878" t="s">
        <v>6679</v>
      </c>
      <c r="X1618" s="881">
        <v>50</v>
      </c>
      <c r="Y1618" s="881">
        <v>25</v>
      </c>
      <c r="Z1618" s="881">
        <v>125</v>
      </c>
      <c r="AA1618" s="881" t="s">
        <v>1090</v>
      </c>
      <c r="AB1618" s="881" t="s">
        <v>1090</v>
      </c>
      <c r="AC1618" s="881" t="s">
        <v>1090</v>
      </c>
      <c r="AD1618" s="881" t="s">
        <v>1090</v>
      </c>
      <c r="AE1618" s="881" t="s">
        <v>1090</v>
      </c>
      <c r="AF1618" s="881">
        <v>0.3</v>
      </c>
      <c r="AG1618" s="881" t="s">
        <v>9064</v>
      </c>
      <c r="AH1618" s="881">
        <v>54.37</v>
      </c>
      <c r="AI1618" s="881" t="s">
        <v>9069</v>
      </c>
      <c r="AJ1618" s="881" t="s">
        <v>9070</v>
      </c>
      <c r="AK1618" s="881"/>
      <c r="AL1618" s="931"/>
    </row>
    <row r="1619" spans="1:38" s="904" customFormat="1" ht="34.5" customHeight="1" thickBot="1" x14ac:dyDescent="0.3">
      <c r="A1619" s="900" t="s">
        <v>9082</v>
      </c>
      <c r="B1619" s="898">
        <v>45628</v>
      </c>
      <c r="C1619" s="899" t="s">
        <v>9084</v>
      </c>
      <c r="D1619" s="899" t="s">
        <v>9083</v>
      </c>
      <c r="E1619" s="899" t="s">
        <v>8077</v>
      </c>
      <c r="F1619" s="899" t="s">
        <v>41</v>
      </c>
      <c r="G1619" s="899" t="s">
        <v>33</v>
      </c>
      <c r="H1619" s="900" t="s">
        <v>8078</v>
      </c>
      <c r="I1619" s="898">
        <v>45645</v>
      </c>
      <c r="J1619" s="898">
        <v>47819</v>
      </c>
      <c r="K1619" s="899"/>
      <c r="L1619" s="899" t="s">
        <v>1201</v>
      </c>
      <c r="M1619" s="899" t="s">
        <v>9085</v>
      </c>
      <c r="N1619" s="899" t="s">
        <v>34</v>
      </c>
      <c r="O1619" s="899">
        <v>9744.2000000000007</v>
      </c>
      <c r="P1619" s="901"/>
      <c r="Q1619" s="901"/>
      <c r="R1619" s="901"/>
      <c r="S1619" s="901"/>
      <c r="T1619" s="902">
        <v>703.74</v>
      </c>
      <c r="U1619" s="899">
        <v>586.45000000000005</v>
      </c>
      <c r="V1619" s="899">
        <v>9744.2000000000007</v>
      </c>
      <c r="W1619" s="900" t="s">
        <v>6563</v>
      </c>
      <c r="X1619" s="899">
        <v>50</v>
      </c>
      <c r="Y1619" s="899"/>
      <c r="Z1619" s="899">
        <v>125</v>
      </c>
      <c r="AA1619" s="899" t="s">
        <v>1090</v>
      </c>
      <c r="AB1619" s="899" t="s">
        <v>1090</v>
      </c>
      <c r="AC1619" s="899" t="s">
        <v>1090</v>
      </c>
      <c r="AD1619" s="899" t="s">
        <v>1090</v>
      </c>
      <c r="AE1619" s="899" t="s">
        <v>1090</v>
      </c>
      <c r="AF1619" s="899">
        <v>0.5</v>
      </c>
      <c r="AG1619" s="899" t="s">
        <v>1090</v>
      </c>
      <c r="AH1619" s="899">
        <v>544.72</v>
      </c>
      <c r="AI1619" s="899" t="s">
        <v>9086</v>
      </c>
      <c r="AJ1619" s="899" t="s">
        <v>9087</v>
      </c>
      <c r="AK1619" s="899" t="s">
        <v>200</v>
      </c>
      <c r="AL1619" s="903"/>
    </row>
    <row r="1620" spans="1:38" s="904" customFormat="1" ht="34.5" customHeight="1" thickBot="1" x14ac:dyDescent="0.3">
      <c r="A1620" s="900" t="s">
        <v>9088</v>
      </c>
      <c r="B1620" s="898">
        <v>45623</v>
      </c>
      <c r="C1620" s="899" t="s">
        <v>1425</v>
      </c>
      <c r="D1620" s="899" t="s">
        <v>9089</v>
      </c>
      <c r="E1620" s="899" t="s">
        <v>7273</v>
      </c>
      <c r="F1620" s="899" t="s">
        <v>60</v>
      </c>
      <c r="G1620" s="899" t="s">
        <v>28</v>
      </c>
      <c r="H1620" s="900" t="s">
        <v>6595</v>
      </c>
      <c r="I1620" s="898">
        <v>45644</v>
      </c>
      <c r="J1620" s="898">
        <v>47814</v>
      </c>
      <c r="K1620" s="899"/>
      <c r="L1620" s="899" t="s">
        <v>6596</v>
      </c>
      <c r="M1620" s="899" t="s">
        <v>9090</v>
      </c>
      <c r="N1620" s="899" t="s">
        <v>21</v>
      </c>
      <c r="O1620" s="899">
        <v>23998.15</v>
      </c>
      <c r="P1620" s="901"/>
      <c r="Q1620" s="901"/>
      <c r="R1620" s="901"/>
      <c r="S1620" s="901"/>
      <c r="T1620" s="902">
        <v>31.64</v>
      </c>
      <c r="U1620" s="899">
        <v>89.96</v>
      </c>
      <c r="V1620" s="899">
        <v>23998.15</v>
      </c>
      <c r="W1620" s="900" t="s">
        <v>8154</v>
      </c>
      <c r="X1620" s="899">
        <v>50</v>
      </c>
      <c r="Y1620" s="899">
        <v>50</v>
      </c>
      <c r="Z1620" s="899">
        <v>250</v>
      </c>
      <c r="AA1620" s="899" t="s">
        <v>1090</v>
      </c>
      <c r="AB1620" s="899" t="s">
        <v>1090</v>
      </c>
      <c r="AC1620" s="899" t="s">
        <v>1090</v>
      </c>
      <c r="AD1620" s="899">
        <v>10</v>
      </c>
      <c r="AE1620" s="899">
        <v>5</v>
      </c>
      <c r="AF1620" s="899" t="s">
        <v>1090</v>
      </c>
      <c r="AG1620" s="899" t="s">
        <v>6201</v>
      </c>
      <c r="AH1620" s="899"/>
      <c r="AI1620" s="899" t="s">
        <v>9091</v>
      </c>
      <c r="AJ1620" s="899" t="s">
        <v>9092</v>
      </c>
      <c r="AK1620" s="899" t="s">
        <v>1400</v>
      </c>
      <c r="AL1620" s="903"/>
    </row>
    <row r="1621" spans="1:38" s="904" customFormat="1" ht="34.5" customHeight="1" x14ac:dyDescent="0.25">
      <c r="A1621" s="867" t="s">
        <v>9105</v>
      </c>
      <c r="B1621" s="906">
        <v>45663</v>
      </c>
      <c r="C1621" s="871" t="s">
        <v>9106</v>
      </c>
      <c r="D1621" s="871" t="s">
        <v>9109</v>
      </c>
      <c r="E1621" s="871" t="s">
        <v>33</v>
      </c>
      <c r="F1621" s="871" t="s">
        <v>41</v>
      </c>
      <c r="G1621" s="871" t="s">
        <v>33</v>
      </c>
      <c r="H1621" s="867" t="s">
        <v>7093</v>
      </c>
      <c r="I1621" s="906">
        <v>45681</v>
      </c>
      <c r="J1621" s="906">
        <v>47854</v>
      </c>
      <c r="K1621" s="871"/>
      <c r="L1621" s="871" t="s">
        <v>7444</v>
      </c>
      <c r="M1621" s="871" t="s">
        <v>302</v>
      </c>
      <c r="N1621" s="871" t="s">
        <v>34</v>
      </c>
      <c r="O1621" s="871">
        <v>36500</v>
      </c>
      <c r="P1621" s="907"/>
      <c r="Q1621" s="907"/>
      <c r="R1621" s="907"/>
      <c r="S1621" s="907"/>
      <c r="T1621" s="908">
        <v>30</v>
      </c>
      <c r="U1621" s="871">
        <v>100</v>
      </c>
      <c r="V1621" s="871">
        <v>36500</v>
      </c>
      <c r="W1621" s="867" t="s">
        <v>8030</v>
      </c>
      <c r="X1621" s="871">
        <v>35</v>
      </c>
      <c r="Y1621" s="871">
        <v>25</v>
      </c>
      <c r="Z1621" s="871">
        <v>125</v>
      </c>
      <c r="AA1621" s="871" t="s">
        <v>1090</v>
      </c>
      <c r="AB1621" s="871" t="s">
        <v>1090</v>
      </c>
      <c r="AC1621" s="871" t="s">
        <v>1090</v>
      </c>
      <c r="AD1621" s="871" t="s">
        <v>1090</v>
      </c>
      <c r="AE1621" s="871" t="s">
        <v>1090</v>
      </c>
      <c r="AF1621" s="871" t="s">
        <v>1090</v>
      </c>
      <c r="AG1621" s="871" t="s">
        <v>1090</v>
      </c>
      <c r="AH1621" s="871">
        <v>13.09</v>
      </c>
      <c r="AI1621" s="871" t="s">
        <v>9110</v>
      </c>
      <c r="AJ1621" s="871" t="s">
        <v>9111</v>
      </c>
      <c r="AK1621" s="871" t="s">
        <v>200</v>
      </c>
      <c r="AL1621" s="909"/>
    </row>
    <row r="1622" spans="1:38" s="910" customFormat="1" ht="34.5" customHeight="1" x14ac:dyDescent="0.25">
      <c r="A1622" s="885" t="s">
        <v>9105</v>
      </c>
      <c r="B1622" s="942">
        <v>45663</v>
      </c>
      <c r="C1622" s="888" t="s">
        <v>9107</v>
      </c>
      <c r="D1622" s="888" t="s">
        <v>9109</v>
      </c>
      <c r="E1622" s="888" t="s">
        <v>33</v>
      </c>
      <c r="F1622" s="888" t="s">
        <v>41</v>
      </c>
      <c r="G1622" s="888" t="s">
        <v>33</v>
      </c>
      <c r="H1622" s="885" t="s">
        <v>7093</v>
      </c>
      <c r="I1622" s="942">
        <v>45681</v>
      </c>
      <c r="J1622" s="942">
        <v>47854</v>
      </c>
      <c r="K1622" s="888"/>
      <c r="L1622" s="888" t="s">
        <v>7444</v>
      </c>
      <c r="M1622" s="888" t="s">
        <v>302</v>
      </c>
      <c r="N1622" s="888" t="s">
        <v>34</v>
      </c>
      <c r="O1622" s="888">
        <v>23612</v>
      </c>
      <c r="P1622" s="943"/>
      <c r="Q1622" s="943"/>
      <c r="R1622" s="943"/>
      <c r="S1622" s="943"/>
      <c r="T1622" s="944" t="s">
        <v>1964</v>
      </c>
      <c r="U1622" s="888">
        <v>64.69</v>
      </c>
      <c r="V1622" s="888">
        <v>23612</v>
      </c>
      <c r="W1622" s="885" t="s">
        <v>8030</v>
      </c>
      <c r="X1622" s="888">
        <v>50</v>
      </c>
      <c r="Y1622" s="888"/>
      <c r="Z1622" s="888">
        <v>125</v>
      </c>
      <c r="AA1622" s="888" t="s">
        <v>1090</v>
      </c>
      <c r="AB1622" s="888" t="s">
        <v>1090</v>
      </c>
      <c r="AC1622" s="888" t="s">
        <v>1090</v>
      </c>
      <c r="AD1622" s="888" t="s">
        <v>1090</v>
      </c>
      <c r="AE1622" s="888" t="s">
        <v>1090</v>
      </c>
      <c r="AF1622" s="888">
        <v>0.5</v>
      </c>
      <c r="AG1622" s="888" t="s">
        <v>1090</v>
      </c>
      <c r="AH1622" s="888"/>
      <c r="AI1622" s="888"/>
      <c r="AJ1622" s="888"/>
      <c r="AK1622" s="888"/>
    </row>
    <row r="1623" spans="1:38" s="910" customFormat="1" ht="34.5" customHeight="1" thickBot="1" x14ac:dyDescent="0.3">
      <c r="A1623" s="878" t="s">
        <v>9105</v>
      </c>
      <c r="B1623" s="912">
        <v>45663</v>
      </c>
      <c r="C1623" s="881" t="s">
        <v>9108</v>
      </c>
      <c r="D1623" s="881" t="s">
        <v>9109</v>
      </c>
      <c r="E1623" s="881" t="s">
        <v>33</v>
      </c>
      <c r="F1623" s="881" t="s">
        <v>41</v>
      </c>
      <c r="G1623" s="881" t="s">
        <v>33</v>
      </c>
      <c r="H1623" s="878" t="s">
        <v>7093</v>
      </c>
      <c r="I1623" s="912">
        <v>45681</v>
      </c>
      <c r="J1623" s="912">
        <v>47854</v>
      </c>
      <c r="K1623" s="881"/>
      <c r="L1623" s="881" t="s">
        <v>7444</v>
      </c>
      <c r="M1623" s="881" t="s">
        <v>302</v>
      </c>
      <c r="N1623" s="881" t="s">
        <v>34</v>
      </c>
      <c r="O1623" s="881">
        <v>60112</v>
      </c>
      <c r="P1623" s="913"/>
      <c r="Q1623" s="913"/>
      <c r="R1623" s="913"/>
      <c r="S1623" s="913"/>
      <c r="T1623" s="914"/>
      <c r="U1623" s="881">
        <v>164.69</v>
      </c>
      <c r="V1623" s="881">
        <v>60112</v>
      </c>
      <c r="W1623" s="878" t="s">
        <v>8030</v>
      </c>
      <c r="X1623" s="881">
        <v>50</v>
      </c>
      <c r="Y1623" s="881">
        <v>25</v>
      </c>
      <c r="Z1623" s="881">
        <v>125</v>
      </c>
      <c r="AA1623" s="881" t="s">
        <v>1090</v>
      </c>
      <c r="AB1623" s="881" t="s">
        <v>1090</v>
      </c>
      <c r="AC1623" s="881" t="s">
        <v>1090</v>
      </c>
      <c r="AD1623" s="881" t="s">
        <v>1090</v>
      </c>
      <c r="AE1623" s="881" t="s">
        <v>1090</v>
      </c>
      <c r="AF1623" s="881">
        <v>0.5</v>
      </c>
      <c r="AG1623" s="881" t="s">
        <v>1090</v>
      </c>
      <c r="AH1623" s="881"/>
      <c r="AI1623" s="881"/>
      <c r="AJ1623" s="881"/>
      <c r="AK1623" s="881"/>
      <c r="AL1623" s="931"/>
    </row>
    <row r="1624" spans="1:38" s="904" customFormat="1" ht="34.5" customHeight="1" thickBot="1" x14ac:dyDescent="0.3">
      <c r="A1624" s="900" t="s">
        <v>9112</v>
      </c>
      <c r="B1624" s="898">
        <v>45672</v>
      </c>
      <c r="C1624" s="899" t="s">
        <v>9113</v>
      </c>
      <c r="D1624" s="899" t="s">
        <v>9114</v>
      </c>
      <c r="E1624" s="899" t="s">
        <v>6726</v>
      </c>
      <c r="F1624" s="899" t="s">
        <v>51</v>
      </c>
      <c r="G1624" s="899" t="s">
        <v>51</v>
      </c>
      <c r="H1624" s="900" t="s">
        <v>5772</v>
      </c>
      <c r="I1624" s="898">
        <v>45689</v>
      </c>
      <c r="J1624" s="898">
        <v>47863</v>
      </c>
      <c r="K1624" s="899"/>
      <c r="L1624" s="899" t="s">
        <v>6708</v>
      </c>
      <c r="M1624" s="899" t="s">
        <v>300</v>
      </c>
      <c r="N1624" s="899" t="s">
        <v>52</v>
      </c>
      <c r="O1624" s="899">
        <v>59526</v>
      </c>
      <c r="P1624" s="901"/>
      <c r="Q1624" s="901"/>
      <c r="R1624" s="901"/>
      <c r="S1624" s="901"/>
      <c r="T1624" s="902">
        <v>32.01</v>
      </c>
      <c r="U1624" s="899">
        <v>165.35</v>
      </c>
      <c r="V1624" s="899">
        <v>59526</v>
      </c>
      <c r="W1624" s="900" t="s">
        <v>6679</v>
      </c>
      <c r="X1624" s="899">
        <v>50</v>
      </c>
      <c r="Y1624" s="899">
        <v>50</v>
      </c>
      <c r="Z1624" s="899">
        <v>250</v>
      </c>
      <c r="AA1624" s="899" t="s">
        <v>1090</v>
      </c>
      <c r="AB1624" s="899" t="s">
        <v>1090</v>
      </c>
      <c r="AC1624" s="899" t="s">
        <v>1090</v>
      </c>
      <c r="AD1624" s="899">
        <v>10</v>
      </c>
      <c r="AE1624" s="899">
        <v>2</v>
      </c>
      <c r="AF1624" s="899" t="s">
        <v>1090</v>
      </c>
      <c r="AG1624" s="899" t="s">
        <v>3334</v>
      </c>
      <c r="AH1624" s="899">
        <v>123.15</v>
      </c>
      <c r="AI1624" s="899" t="s">
        <v>9115</v>
      </c>
      <c r="AJ1624" s="899" t="s">
        <v>9116</v>
      </c>
      <c r="AK1624" s="899" t="s">
        <v>200</v>
      </c>
      <c r="AL1624" s="903"/>
    </row>
    <row r="1625" spans="1:38" s="904" customFormat="1" ht="34.5" customHeight="1" thickBot="1" x14ac:dyDescent="0.3">
      <c r="A1625" s="900" t="s">
        <v>9117</v>
      </c>
      <c r="B1625" s="898">
        <v>45663</v>
      </c>
      <c r="C1625" s="899" t="s">
        <v>9118</v>
      </c>
      <c r="D1625" s="899" t="s">
        <v>7246</v>
      </c>
      <c r="E1625" s="899" t="s">
        <v>503</v>
      </c>
      <c r="F1625" s="899" t="s">
        <v>113</v>
      </c>
      <c r="G1625" s="899" t="s">
        <v>63</v>
      </c>
      <c r="H1625" s="900" t="s">
        <v>6388</v>
      </c>
      <c r="I1625" s="898">
        <v>45684</v>
      </c>
      <c r="J1625" s="898">
        <v>47854</v>
      </c>
      <c r="K1625" s="899"/>
      <c r="L1625" s="899" t="s">
        <v>9119</v>
      </c>
      <c r="M1625" s="899" t="s">
        <v>1037</v>
      </c>
      <c r="N1625" s="899" t="s">
        <v>284</v>
      </c>
      <c r="O1625" s="899">
        <v>4745</v>
      </c>
      <c r="P1625" s="901"/>
      <c r="Q1625" s="901"/>
      <c r="R1625" s="901"/>
      <c r="S1625" s="901"/>
      <c r="T1625" s="902">
        <v>0.54</v>
      </c>
      <c r="U1625" s="899">
        <v>13</v>
      </c>
      <c r="V1625" s="899">
        <v>4745</v>
      </c>
      <c r="W1625" s="900" t="s">
        <v>6563</v>
      </c>
      <c r="X1625" s="899">
        <v>50</v>
      </c>
      <c r="Y1625" s="899">
        <v>15</v>
      </c>
      <c r="Z1625" s="899">
        <v>75</v>
      </c>
      <c r="AA1625" s="899"/>
      <c r="AB1625" s="899"/>
      <c r="AC1625" s="899"/>
      <c r="AD1625" s="899"/>
      <c r="AE1625" s="899"/>
      <c r="AF1625" s="899">
        <v>0.3</v>
      </c>
      <c r="AG1625" s="899" t="s">
        <v>9120</v>
      </c>
      <c r="AH1625" s="899">
        <v>236.33199999999999</v>
      </c>
      <c r="AI1625" s="899" t="s">
        <v>9121</v>
      </c>
      <c r="AJ1625" s="899" t="s">
        <v>9122</v>
      </c>
      <c r="AK1625" s="899" t="s">
        <v>1108</v>
      </c>
      <c r="AL1625" s="903"/>
    </row>
  </sheetData>
  <autoFilter ref="A7:AL1610"/>
  <mergeCells count="20">
    <mergeCell ref="A5:A6"/>
    <mergeCell ref="B5:B6"/>
    <mergeCell ref="C5:H5"/>
    <mergeCell ref="I5:J5"/>
    <mergeCell ref="K5:K6"/>
    <mergeCell ref="O586:O589"/>
    <mergeCell ref="V586:V589"/>
    <mergeCell ref="S5:S6"/>
    <mergeCell ref="AL5:AL6"/>
    <mergeCell ref="M5:M6"/>
    <mergeCell ref="N5:N6"/>
    <mergeCell ref="O5:O6"/>
    <mergeCell ref="P5:P6"/>
    <mergeCell ref="Q5:Q6"/>
    <mergeCell ref="R5:R6"/>
    <mergeCell ref="T5:V5"/>
    <mergeCell ref="W5:AG5"/>
    <mergeCell ref="AH5:AJ5"/>
    <mergeCell ref="AK5:AK6"/>
    <mergeCell ref="L5:L6"/>
  </mergeCells>
  <phoneticPr fontId="8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2025-02-03T14:16:13Z</dcterms:modified>
</cp:coreProperties>
</file>